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defaultThemeVersion="164011"/>
  <mc:AlternateContent xmlns:mc="http://schemas.openxmlformats.org/markup-compatibility/2006">
    <mc:Choice Requires="x15">
      <x15ac:absPath xmlns:x15ac="http://schemas.microsoft.com/office/spreadsheetml/2010/11/ac" url="C:\Users\221007\Desktop\"/>
    </mc:Choice>
  </mc:AlternateContent>
  <bookViews>
    <workbookView xWindow="0" yWindow="0" windowWidth="13060" windowHeight="12320" activeTab="5"/>
  </bookViews>
  <sheets>
    <sheet name="入力フォーム" sheetId="2" r:id="rId1"/>
    <sheet name="①届出書" sheetId="21" r:id="rId2"/>
    <sheet name="①届出書　別紙" sheetId="25" r:id="rId3"/>
    <sheet name="②駐車施設チェックシート" sheetId="40" r:id="rId4"/>
    <sheet name="③ワンルームマンションチェックシート" sheetId="39" r:id="rId5"/>
    <sheet name="④説明に関する報告書" sheetId="41" r:id="rId6"/>
    <sheet name="④説明に関する報告書　別紙" sheetId="27" r:id="rId7"/>
    <sheet name="⑤標識" sheetId="8" r:id="rId8"/>
    <sheet name="⑤標識（増改築の場合）" sheetId="34" r:id="rId9"/>
    <sheet name="⑥概要書" sheetId="35" r:id="rId10"/>
    <sheet name="⑥概要書（増改築の場合）" sheetId="36" r:id="rId11"/>
  </sheets>
  <definedNames>
    <definedName name="_xlnm._FilterDatabase" localSheetId="5" hidden="1">④説明に関する報告書!#REF!</definedName>
    <definedName name="_xlnm._FilterDatabase" localSheetId="6" hidden="1">'④説明に関する報告書　別紙'!#REF!</definedName>
    <definedName name="_xlnm.Print_Area" localSheetId="1">①届出書!$A$8:$AO$64</definedName>
    <definedName name="_xlnm.Print_Area" localSheetId="2">'①届出書　別紙'!$A$9:$O$36</definedName>
    <definedName name="_xlnm.Print_Area" localSheetId="3">②駐車施設チェックシート!$A$12:$BE$140</definedName>
    <definedName name="_xlnm.Print_Area" localSheetId="4">③ワンルームマンションチェックシート!$A$10:$W$79</definedName>
    <definedName name="_xlnm.Print_Area" localSheetId="5">④説明に関する報告書!$A$11:$AG$146</definedName>
    <definedName name="_xlnm.Print_Area" localSheetId="6">'④説明に関する報告書　別紙'!$A$11:$X$51</definedName>
    <definedName name="_xlnm.Print_Area" localSheetId="7">⑤標識!$A$12:$T$43</definedName>
    <definedName name="_xlnm.Print_Area" localSheetId="8">'⑤標識（増改築の場合）'!$A$12:$T$46</definedName>
    <definedName name="_xlnm.Print_Area" localSheetId="9">⑥概要書!$A$13:$T$50</definedName>
    <definedName name="_xlnm.Print_Area" localSheetId="10">'⑥概要書（増改築の場合）'!$A$13:$T$54</definedName>
    <definedName name="_xlnm.Print_Area" localSheetId="0">入力フォーム!$A$1:$AW$74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R71" i="40" l="1"/>
  <c r="AL40" i="21"/>
  <c r="Y38" i="21" l="1"/>
  <c r="I16" i="40" l="1"/>
  <c r="I35" i="36" l="1"/>
  <c r="J35" i="35"/>
  <c r="L34" i="35"/>
  <c r="H34" i="35"/>
  <c r="K21" i="34" l="1"/>
  <c r="M21" i="34"/>
  <c r="F21" i="34"/>
  <c r="M20" i="8"/>
  <c r="K20" i="8"/>
  <c r="T29" i="21"/>
  <c r="F20" i="8"/>
  <c r="L40" i="36" l="1"/>
  <c r="L39" i="36"/>
  <c r="J40" i="36"/>
  <c r="J39" i="36"/>
  <c r="H40" i="36"/>
  <c r="H39" i="36"/>
  <c r="L35" i="35"/>
  <c r="J34" i="35"/>
  <c r="H35" i="35"/>
  <c r="K30" i="34"/>
  <c r="K29" i="34"/>
  <c r="K28" i="34"/>
  <c r="I30" i="34"/>
  <c r="I29" i="34"/>
  <c r="I28" i="34"/>
  <c r="G30" i="34"/>
  <c r="G29" i="34"/>
  <c r="G28" i="34"/>
  <c r="K44" i="21"/>
  <c r="M44" i="21"/>
  <c r="P44" i="21"/>
  <c r="S44" i="21"/>
  <c r="N23" i="21"/>
  <c r="AH10" i="21"/>
  <c r="N42" i="21" l="1"/>
  <c r="AL41" i="21"/>
  <c r="AD20" i="21" l="1"/>
  <c r="AF20" i="21"/>
  <c r="M23" i="35" l="1"/>
  <c r="K27" i="41"/>
  <c r="AT18" i="40"/>
  <c r="AD18" i="40"/>
  <c r="S66" i="2"/>
  <c r="G31" i="35" s="1"/>
  <c r="S65" i="2"/>
  <c r="S64" i="2"/>
  <c r="W62" i="2"/>
  <c r="N28" i="36" s="1"/>
  <c r="T62" i="2"/>
  <c r="S61" i="2"/>
  <c r="M24" i="36"/>
  <c r="M23" i="36"/>
  <c r="AR100" i="40" l="1"/>
  <c r="AQ100" i="40"/>
  <c r="L27" i="35"/>
  <c r="AE35" i="21"/>
  <c r="AE34" i="21"/>
  <c r="AL32" i="21"/>
  <c r="AG32" i="21"/>
  <c r="AE31" i="21"/>
  <c r="S45" i="21"/>
  <c r="P45" i="21"/>
  <c r="M45" i="21"/>
  <c r="K45" i="21"/>
  <c r="S43" i="21"/>
  <c r="P43" i="21"/>
  <c r="M43" i="21"/>
  <c r="K43" i="21"/>
  <c r="AE36" i="21"/>
  <c r="U36" i="21"/>
  <c r="K36" i="21"/>
  <c r="U35" i="21"/>
  <c r="K35" i="21"/>
  <c r="U34" i="21"/>
  <c r="K34" i="21"/>
  <c r="AE33" i="21"/>
  <c r="AB32" i="21"/>
  <c r="W32" i="21"/>
  <c r="R32" i="21"/>
  <c r="M32" i="21"/>
  <c r="U31" i="21"/>
  <c r="K31" i="21"/>
  <c r="W29" i="21"/>
  <c r="K29" i="21"/>
  <c r="Z28" i="21"/>
  <c r="R28" i="21"/>
  <c r="AI27" i="21"/>
  <c r="Z27" i="21"/>
  <c r="R27" i="21"/>
  <c r="K26" i="21"/>
  <c r="AK25" i="21"/>
  <c r="AJ25" i="21"/>
  <c r="AG25" i="21"/>
  <c r="AF25" i="21"/>
  <c r="AC25" i="21"/>
  <c r="S25" i="21"/>
  <c r="R25" i="21"/>
  <c r="O25" i="21"/>
  <c r="N25" i="21"/>
  <c r="K25" i="21"/>
  <c r="AE24" i="21"/>
  <c r="AD24" i="21"/>
  <c r="U24" i="21"/>
  <c r="T24" i="21"/>
  <c r="K24" i="21"/>
  <c r="Q23" i="21"/>
  <c r="K54" i="21"/>
  <c r="AM53" i="21"/>
  <c r="AJ53" i="21"/>
  <c r="AG53" i="21"/>
  <c r="K53" i="21"/>
  <c r="K52" i="21"/>
  <c r="K51" i="21"/>
  <c r="AI50" i="21"/>
  <c r="AC50" i="21"/>
  <c r="V50" i="21"/>
  <c r="K50" i="21"/>
  <c r="AM49" i="21"/>
  <c r="AJ49" i="21"/>
  <c r="AG49" i="21"/>
  <c r="K49" i="21"/>
  <c r="K48" i="21"/>
  <c r="AI47" i="21"/>
  <c r="AC47" i="21"/>
  <c r="V47" i="21"/>
  <c r="K47" i="21"/>
  <c r="AM46" i="21"/>
  <c r="AJ46" i="21"/>
  <c r="AG46" i="21"/>
  <c r="K46" i="21"/>
  <c r="AE28" i="21" l="1"/>
  <c r="AE27" i="21"/>
  <c r="K55" i="21"/>
  <c r="N139" i="41" l="1"/>
  <c r="N138" i="41"/>
  <c r="N137" i="41"/>
  <c r="N27" i="41"/>
  <c r="P21" i="41"/>
  <c r="P20" i="41"/>
  <c r="P19" i="41"/>
  <c r="M19" i="34" l="1"/>
  <c r="M18" i="34"/>
  <c r="M18" i="8"/>
  <c r="R52" i="40" l="1"/>
  <c r="J21" i="27"/>
  <c r="T38" i="21" l="1"/>
  <c r="H37" i="36"/>
  <c r="H32" i="35"/>
  <c r="AJ52" i="40"/>
  <c r="T40" i="21" l="1"/>
  <c r="Q37" i="36"/>
  <c r="Q32" i="35"/>
  <c r="N121" i="40"/>
  <c r="AL39" i="21" s="1"/>
  <c r="BA52" i="40"/>
  <c r="T41" i="21" s="1"/>
  <c r="E32" i="40"/>
  <c r="E30" i="40"/>
  <c r="E28" i="40"/>
  <c r="L16" i="40"/>
  <c r="I15" i="40"/>
  <c r="AQ73" i="40" l="1"/>
  <c r="Q33" i="35"/>
  <c r="Q38" i="36"/>
  <c r="Z27" i="40"/>
  <c r="I38" i="40"/>
  <c r="AE27" i="40"/>
  <c r="I36" i="40"/>
  <c r="M18" i="40"/>
  <c r="AK27" i="40" s="1"/>
  <c r="T17" i="39"/>
  <c r="BA27" i="40" l="1"/>
  <c r="P26" i="40"/>
  <c r="S26" i="40"/>
  <c r="Z36" i="40" l="1"/>
  <c r="AF36" i="40" s="1"/>
  <c r="AQ36" i="40"/>
  <c r="BZ32" i="40"/>
  <c r="BZ30" i="40"/>
  <c r="BZ34" i="40"/>
  <c r="T18" i="39"/>
  <c r="G17" i="39" s="1"/>
  <c r="K14" i="39"/>
  <c r="H14" i="39"/>
  <c r="H13" i="39"/>
  <c r="AJ40" i="40" l="1"/>
  <c r="Y40" i="21" s="1"/>
  <c r="CC34" i="40"/>
  <c r="M36" i="40" s="1"/>
  <c r="AH56" i="40" l="1"/>
  <c r="AJ79" i="40"/>
  <c r="AA93" i="40" s="1"/>
  <c r="AU36" i="40"/>
  <c r="M38" i="40"/>
  <c r="R38" i="40" s="1"/>
  <c r="Z93" i="40" l="1"/>
  <c r="AF107" i="40" s="1"/>
  <c r="AX36" i="40"/>
  <c r="BA40" i="40" s="1"/>
  <c r="R40" i="40"/>
  <c r="Y41" i="21" l="1"/>
  <c r="P56" i="40"/>
  <c r="AY56" i="40"/>
  <c r="AF104" i="40"/>
  <c r="AF105" i="40" s="1"/>
  <c r="BA79" i="40"/>
  <c r="AR93" i="40" s="1"/>
  <c r="AF108" i="40"/>
  <c r="AQ93" i="40" l="1"/>
  <c r="AW107" i="40" l="1"/>
  <c r="AW108" i="40" s="1"/>
  <c r="AW104" i="40"/>
  <c r="AW105" i="40" l="1"/>
  <c r="R130" i="40" s="1"/>
  <c r="BA119" i="40"/>
  <c r="AO123" i="40" s="1"/>
  <c r="AW121" i="40" l="1"/>
  <c r="H135" i="40" l="1"/>
  <c r="R79" i="40"/>
  <c r="K135" i="40"/>
  <c r="M135" i="40"/>
  <c r="I93" i="40" l="1"/>
  <c r="H93" i="40"/>
  <c r="Q23" i="35"/>
  <c r="N104" i="40" l="1"/>
  <c r="N105" i="40" s="1"/>
  <c r="AJ130" i="40" s="1"/>
  <c r="AE135" i="40" s="1"/>
  <c r="N107" i="40"/>
  <c r="N108" i="40" s="1"/>
  <c r="BA130" i="40" s="1"/>
  <c r="I23" i="35"/>
  <c r="I30" i="36"/>
  <c r="I32" i="36"/>
  <c r="O22" i="34"/>
  <c r="I36" i="36"/>
  <c r="I34" i="36"/>
  <c r="N29" i="36"/>
  <c r="J29" i="36"/>
  <c r="P27" i="36"/>
  <c r="Q24" i="36"/>
  <c r="G49" i="36"/>
  <c r="G48" i="36"/>
  <c r="G47" i="36"/>
  <c r="G46" i="36"/>
  <c r="G45" i="36"/>
  <c r="G44" i="36"/>
  <c r="G43" i="36"/>
  <c r="G42" i="36"/>
  <c r="G41" i="36"/>
  <c r="N26" i="36"/>
  <c r="M26" i="36"/>
  <c r="G26" i="36"/>
  <c r="Q23" i="36"/>
  <c r="G22" i="36"/>
  <c r="G25" i="36"/>
  <c r="G21" i="36"/>
  <c r="G20" i="36"/>
  <c r="G19" i="36"/>
  <c r="G18" i="36"/>
  <c r="H17" i="36"/>
  <c r="G21" i="35"/>
  <c r="G20" i="35"/>
  <c r="G19" i="35"/>
  <c r="N25" i="35"/>
  <c r="M25" i="35"/>
  <c r="G25" i="35"/>
  <c r="G44" i="35"/>
  <c r="G43" i="35"/>
  <c r="G42" i="35"/>
  <c r="G41" i="35"/>
  <c r="G40" i="35"/>
  <c r="G39" i="35"/>
  <c r="G38" i="35"/>
  <c r="G37" i="35"/>
  <c r="G36" i="35"/>
  <c r="G28" i="35"/>
  <c r="G22" i="35"/>
  <c r="G24" i="35"/>
  <c r="G18" i="35"/>
  <c r="H17" i="35"/>
  <c r="Q18" i="8"/>
  <c r="H18" i="8" s="1"/>
  <c r="O27" i="34"/>
  <c r="H27" i="34"/>
  <c r="F21" i="8"/>
  <c r="Q19" i="34"/>
  <c r="F39" i="34"/>
  <c r="F38" i="34"/>
  <c r="F37" i="34"/>
  <c r="F36" i="34"/>
  <c r="F35" i="34"/>
  <c r="F34" i="34"/>
  <c r="F33" i="34"/>
  <c r="F32" i="34"/>
  <c r="F31" i="34"/>
  <c r="H25" i="34"/>
  <c r="M24" i="34"/>
  <c r="I24" i="34"/>
  <c r="Q18" i="34"/>
  <c r="F17" i="34"/>
  <c r="F20" i="34"/>
  <c r="F16" i="34"/>
  <c r="G15" i="34"/>
  <c r="AT135" i="40" l="1"/>
  <c r="AQ135" i="40"/>
  <c r="AV135" i="40"/>
  <c r="AC135" i="40"/>
  <c r="Z135" i="40"/>
  <c r="H27" i="35"/>
  <c r="I23" i="34"/>
  <c r="M23" i="34"/>
  <c r="K22" i="8"/>
  <c r="I27" i="36"/>
  <c r="H22" i="34"/>
  <c r="H19" i="34"/>
  <c r="G26" i="35"/>
  <c r="J28" i="36"/>
  <c r="G22" i="8"/>
  <c r="I23" i="36"/>
  <c r="H18" i="34"/>
  <c r="I24" i="36"/>
  <c r="I25" i="8" l="1"/>
  <c r="F23" i="8"/>
  <c r="K27" i="8"/>
  <c r="I27" i="8"/>
  <c r="G27" i="8"/>
  <c r="S16" i="21" l="1"/>
  <c r="H15" i="25"/>
  <c r="J19" i="27" l="1"/>
  <c r="J33" i="27"/>
  <c r="J31" i="27"/>
  <c r="J32" i="27"/>
  <c r="AD15" i="21" l="1"/>
  <c r="F28" i="8" l="1"/>
  <c r="L18" i="25" l="1"/>
  <c r="J18" i="25"/>
  <c r="H18" i="25"/>
  <c r="J29" i="27" l="1"/>
  <c r="J28" i="27"/>
  <c r="J27" i="27"/>
  <c r="J25" i="27"/>
  <c r="J24" i="27"/>
  <c r="J23" i="27"/>
  <c r="J20" i="27"/>
  <c r="H43" i="27"/>
  <c r="E43" i="27"/>
  <c r="H17" i="25"/>
  <c r="H16" i="25"/>
  <c r="F13" i="25"/>
  <c r="H13" i="25"/>
  <c r="I31" i="36" l="1"/>
  <c r="G29" i="35"/>
  <c r="V20" i="21"/>
  <c r="AE20" i="21"/>
  <c r="Z20" i="21"/>
  <c r="S20" i="21"/>
  <c r="S18" i="21"/>
  <c r="S17" i="21"/>
  <c r="AK15" i="21"/>
  <c r="AH15" i="21"/>
  <c r="AE15" i="21"/>
  <c r="F17" i="8" l="1"/>
  <c r="F35" i="8" l="1"/>
  <c r="F34" i="8"/>
  <c r="F36" i="8"/>
  <c r="F32" i="8"/>
  <c r="F31" i="8"/>
  <c r="F33" i="8"/>
  <c r="F30" i="8"/>
  <c r="F29" i="8"/>
  <c r="K26" i="8"/>
  <c r="I26" i="8"/>
  <c r="G26" i="8"/>
  <c r="K25" i="8"/>
  <c r="G25" i="8"/>
  <c r="F19" i="8"/>
  <c r="F16" i="8"/>
  <c r="G15" i="8"/>
  <c r="O26" i="34" l="1"/>
  <c r="M24" i="8"/>
  <c r="H26" i="34"/>
  <c r="I33" i="36"/>
  <c r="G30" i="35"/>
  <c r="F24" i="8"/>
</calcChain>
</file>

<file path=xl/sharedStrings.xml><?xml version="1.0" encoding="utf-8"?>
<sst xmlns="http://schemas.openxmlformats.org/spreadsheetml/2006/main" count="1480" uniqueCount="652">
  <si>
    <t>作成方法</t>
    <rPh sb="0" eb="2">
      <t>サクセイ</t>
    </rPh>
    <rPh sb="2" eb="4">
      <t>ホウホウ</t>
    </rPh>
    <phoneticPr fontId="4"/>
  </si>
  <si>
    <t>届出年月日</t>
    <rPh sb="0" eb="2">
      <t>トドケデ</t>
    </rPh>
    <rPh sb="2" eb="5">
      <t>ネンガッピ</t>
    </rPh>
    <phoneticPr fontId="1"/>
  </si>
  <si>
    <t>日</t>
  </si>
  <si>
    <t>区</t>
    <rPh sb="0" eb="1">
      <t>ク</t>
    </rPh>
    <phoneticPr fontId="1"/>
  </si>
  <si>
    <t>戸</t>
    <rPh sb="0" eb="1">
      <t>コ</t>
    </rPh>
    <phoneticPr fontId="1"/>
  </si>
  <si>
    <t>地上</t>
    <phoneticPr fontId="1"/>
  </si>
  <si>
    <t>階</t>
  </si>
  <si>
    <t>用途地域</t>
    <phoneticPr fontId="1"/>
  </si>
  <si>
    <t>敷地面積</t>
  </si>
  <si>
    <t>届出部分</t>
    <rPh sb="0" eb="2">
      <t>トドケデ</t>
    </rPh>
    <rPh sb="2" eb="4">
      <t>ブブン</t>
    </rPh>
    <phoneticPr fontId="1"/>
  </si>
  <si>
    <t>届出以外の部分</t>
    <rPh sb="0" eb="2">
      <t>トドケデ</t>
    </rPh>
    <rPh sb="2" eb="4">
      <t>イガイ</t>
    </rPh>
    <rPh sb="5" eb="7">
      <t>ブブン</t>
    </rPh>
    <phoneticPr fontId="1"/>
  </si>
  <si>
    <t>㎡</t>
  </si>
  <si>
    <t>建築面積</t>
  </si>
  <si>
    <t>㎡</t>
    <phoneticPr fontId="1"/>
  </si>
  <si>
    <t>延べ面積</t>
  </si>
  <si>
    <t>10～29戸</t>
  </si>
  <si>
    <t>台</t>
    <phoneticPr fontId="1"/>
  </si>
  <si>
    <t>＝</t>
    <phoneticPr fontId="1"/>
  </si>
  <si>
    <t>台</t>
  </si>
  <si>
    <t>（</t>
    <phoneticPr fontId="1"/>
  </si>
  <si>
    <t>⑤</t>
    <phoneticPr fontId="1"/>
  </si>
  <si>
    <t>区名</t>
    <rPh sb="0" eb="2">
      <t>クメイ</t>
    </rPh>
    <phoneticPr fontId="1"/>
  </si>
  <si>
    <t>※</t>
    <phoneticPr fontId="1"/>
  </si>
  <si>
    <t xml:space="preserve">　神戸市長 宛  </t>
    <phoneticPr fontId="1"/>
  </si>
  <si>
    <t xml:space="preserve">    </t>
    <phoneticPr fontId="1"/>
  </si>
  <si>
    <t>年</t>
    <phoneticPr fontId="1"/>
  </si>
  <si>
    <t xml:space="preserve">月    </t>
  </si>
  <si>
    <t xml:space="preserve">日 </t>
  </si>
  <si>
    <t xml:space="preserve"> </t>
  </si>
  <si>
    <t>住所</t>
  </si>
  <si>
    <t>－</t>
    <phoneticPr fontId="1"/>
  </si>
  <si>
    <t>階</t>
    <phoneticPr fontId="1"/>
  </si>
  <si>
    <t>日</t>
    <phoneticPr fontId="1"/>
  </si>
  <si>
    <t>－</t>
  </si>
  <si>
    <t>号</t>
    <rPh sb="0" eb="1">
      <t>ゴウ</t>
    </rPh>
    <phoneticPr fontId="1"/>
  </si>
  <si>
    <t>建築士</t>
    <phoneticPr fontId="1"/>
  </si>
  <si>
    <t>登録　第</t>
  </si>
  <si>
    <t>①　建築主等の情報</t>
    <rPh sb="2" eb="4">
      <t>ケンチク</t>
    </rPh>
    <rPh sb="4" eb="5">
      <t>ヌシ</t>
    </rPh>
    <rPh sb="5" eb="6">
      <t>トウ</t>
    </rPh>
    <rPh sb="7" eb="9">
      <t>ジョウホウ</t>
    </rPh>
    <phoneticPr fontId="1"/>
  </si>
  <si>
    <t>＜入力フォーム＞</t>
    <rPh sb="1" eb="3">
      <t>ニュウリョク</t>
    </rPh>
    <phoneticPr fontId="4"/>
  </si>
  <si>
    <t>令和</t>
  </si>
  <si>
    <t>イ</t>
    <phoneticPr fontId="1"/>
  </si>
  <si>
    <t>ウ</t>
    <phoneticPr fontId="1"/>
  </si>
  <si>
    <t>エ</t>
    <phoneticPr fontId="1"/>
  </si>
  <si>
    <t>オ</t>
    <phoneticPr fontId="1"/>
  </si>
  <si>
    <t>カ</t>
    <phoneticPr fontId="1"/>
  </si>
  <si>
    <t>項目</t>
    <phoneticPr fontId="1"/>
  </si>
  <si>
    <t>内容</t>
    <phoneticPr fontId="1"/>
  </si>
  <si>
    <t>近隣の所有者等からの要望</t>
  </si>
  <si>
    <t>ア</t>
    <phoneticPr fontId="1"/>
  </si>
  <si>
    <t>プライバシー</t>
    <phoneticPr fontId="1"/>
  </si>
  <si>
    <t>ごみの処理</t>
    <phoneticPr fontId="1"/>
  </si>
  <si>
    <t xml:space="preserve">建築主 </t>
    <rPh sb="0" eb="2">
      <t>ケンチク</t>
    </rPh>
    <rPh sb="2" eb="3">
      <t>ヌシ</t>
    </rPh>
    <phoneticPr fontId="1"/>
  </si>
  <si>
    <t xml:space="preserve"> 神戸市長     宛  </t>
    <phoneticPr fontId="1"/>
  </si>
  <si>
    <t>神戸市</t>
    <rPh sb="0" eb="3">
      <t>コウベシ</t>
    </rPh>
    <phoneticPr fontId="1"/>
  </si>
  <si>
    <t>月</t>
  </si>
  <si>
    <t>日</t>
    <rPh sb="0" eb="1">
      <t>ニチ</t>
    </rPh>
    <phoneticPr fontId="1"/>
  </si>
  <si>
    <t>）</t>
    <phoneticPr fontId="1"/>
  </si>
  <si>
    <t>時</t>
    <rPh sb="0" eb="1">
      <t>ジ</t>
    </rPh>
    <phoneticPr fontId="1"/>
  </si>
  <si>
    <t>分から</t>
    <rPh sb="0" eb="1">
      <t>フン</t>
    </rPh>
    <phoneticPr fontId="1"/>
  </si>
  <si>
    <t>分まで</t>
    <rPh sb="0" eb="1">
      <t>フン</t>
    </rPh>
    <phoneticPr fontId="1"/>
  </si>
  <si>
    <t>(1)</t>
    <phoneticPr fontId="1"/>
  </si>
  <si>
    <t>(2)</t>
  </si>
  <si>
    <t>(3)</t>
  </si>
  <si>
    <t>令和</t>
    <rPh sb="0" eb="2">
      <t>レイワ</t>
    </rPh>
    <phoneticPr fontId="1"/>
  </si>
  <si>
    <t>その他</t>
  </si>
  <si>
    <t>配置図</t>
  </si>
  <si>
    <t>キ</t>
    <phoneticPr fontId="1"/>
  </si>
  <si>
    <t>ク</t>
    <phoneticPr fontId="1"/>
  </si>
  <si>
    <t>ケ</t>
    <phoneticPr fontId="1"/>
  </si>
  <si>
    <t>その他</t>
    <phoneticPr fontId="1"/>
  </si>
  <si>
    <t>備考</t>
  </si>
  <si>
    <t>誓      約      書</t>
    <phoneticPr fontId="1"/>
  </si>
  <si>
    <t>②</t>
    <phoneticPr fontId="1"/>
  </si>
  <si>
    <t>①</t>
    <phoneticPr fontId="1"/>
  </si>
  <si>
    <t>日影図</t>
  </si>
  <si>
    <t>工事の種別</t>
  </si>
  <si>
    <t>ｍ</t>
    <phoneticPr fontId="1"/>
  </si>
  <si>
    <t xml:space="preserve"> 階</t>
    <phoneticPr fontId="1"/>
  </si>
  <si>
    <t xml:space="preserve"> 地下</t>
    <phoneticPr fontId="1"/>
  </si>
  <si>
    <t xml:space="preserve">年 </t>
    <phoneticPr fontId="1"/>
  </si>
  <si>
    <t>月</t>
    <phoneticPr fontId="1"/>
  </si>
  <si>
    <t>建築物の敷地の所在及び地番</t>
    <phoneticPr fontId="1"/>
  </si>
  <si>
    <t>建築物の敷地の
所在及び地番</t>
    <phoneticPr fontId="1"/>
  </si>
  <si>
    <t>敷地面積</t>
    <phoneticPr fontId="1"/>
  </si>
  <si>
    <t>容積率</t>
    <rPh sb="0" eb="2">
      <t>ヨウセキ</t>
    </rPh>
    <rPh sb="2" eb="3">
      <t>リツ</t>
    </rPh>
    <phoneticPr fontId="1"/>
  </si>
  <si>
    <t>用途地域</t>
    <rPh sb="0" eb="2">
      <t>ヨウト</t>
    </rPh>
    <rPh sb="2" eb="4">
      <t>チイキ</t>
    </rPh>
    <phoneticPr fontId="1"/>
  </si>
  <si>
    <t>建築計画概要書</t>
    <rPh sb="0" eb="2">
      <t>ケンチク</t>
    </rPh>
    <rPh sb="2" eb="4">
      <t>ケイカク</t>
    </rPh>
    <rPh sb="4" eb="7">
      <t>ガイヨウショ</t>
    </rPh>
    <phoneticPr fontId="1"/>
  </si>
  <si>
    <t>台</t>
    <rPh sb="0" eb="1">
      <t>ダイ</t>
    </rPh>
    <phoneticPr fontId="1"/>
  </si>
  <si>
    <t>説　明　に　関　す　る　報　告　書</t>
    <phoneticPr fontId="1"/>
  </si>
  <si>
    <t>④</t>
    <phoneticPr fontId="1"/>
  </si>
  <si>
    <t>×</t>
    <phoneticPr fontId="1"/>
  </si>
  <si>
    <t>＋（</t>
    <phoneticPr fontId="1"/>
  </si>
  <si>
    <t>うち、</t>
    <phoneticPr fontId="1"/>
  </si>
  <si>
    <t>→</t>
    <phoneticPr fontId="1"/>
  </si>
  <si>
    <t>住所</t>
    <rPh sb="0" eb="2">
      <t>ジュウショ</t>
    </rPh>
    <phoneticPr fontId="1"/>
  </si>
  <si>
    <t>　神戸市民の住環境等をまもりそだてる条例第11条第2項の規定により近隣の所有者等に対して行った説明に関する報告を次のとおり行います。</t>
    <phoneticPr fontId="1"/>
  </si>
  <si>
    <t>（ファミリー</t>
    <phoneticPr fontId="1"/>
  </si>
  <si>
    <t>戸）</t>
    <rPh sb="0" eb="1">
      <t>コ</t>
    </rPh>
    <phoneticPr fontId="1"/>
  </si>
  <si>
    <t>（</t>
  </si>
  <si>
    <t>氏名</t>
    <phoneticPr fontId="1"/>
  </si>
  <si>
    <t>（建築主）</t>
    <phoneticPr fontId="1"/>
  </si>
  <si>
    <t xml:space="preserve">電話番号       </t>
    <phoneticPr fontId="1"/>
  </si>
  <si>
    <t>届出者</t>
    <phoneticPr fontId="1"/>
  </si>
  <si>
    <t>建築面積</t>
    <phoneticPr fontId="1"/>
  </si>
  <si>
    <t>届出部分</t>
  </si>
  <si>
    <t>届出以外の部分</t>
  </si>
  <si>
    <t>電話番号</t>
  </si>
  <si>
    <t>所在地</t>
  </si>
  <si>
    <t>号</t>
  </si>
  <si>
    <t>設計者</t>
  </si>
  <si>
    <t>施工者</t>
  </si>
  <si>
    <t>年</t>
  </si>
  <si>
    <t>特記事項</t>
  </si>
  <si>
    <t>所在及び地番</t>
  </si>
  <si>
    <t>用途地域</t>
  </si>
  <si>
    <t>指定容積率(％)</t>
  </si>
  <si>
    <t>階数</t>
  </si>
  <si>
    <t>構造</t>
  </si>
  <si>
    <t>戸・</t>
  </si>
  <si>
    <t>ワンルーム</t>
  </si>
  <si>
    <t>地上</t>
  </si>
  <si>
    <t>地下</t>
  </si>
  <si>
    <t>備考</t>
    <phoneticPr fontId="1"/>
  </si>
  <si>
    <t>下記の入力フォームに入力した内容は自動的に反映されますが、その他の必要事項を入力してください。</t>
    <phoneticPr fontId="1"/>
  </si>
  <si>
    <t>⇒</t>
    <phoneticPr fontId="1"/>
  </si>
  <si>
    <t>電子申請用</t>
    <phoneticPr fontId="1"/>
  </si>
  <si>
    <t>代理者</t>
    <rPh sb="0" eb="2">
      <t>ダイリ</t>
    </rPh>
    <rPh sb="2" eb="3">
      <t>シャ</t>
    </rPh>
    <phoneticPr fontId="1"/>
  </si>
  <si>
    <t>設計者</t>
    <rPh sb="0" eb="3">
      <t>セッケイシャ</t>
    </rPh>
    <phoneticPr fontId="1"/>
  </si>
  <si>
    <t>施工者</t>
    <rPh sb="0" eb="3">
      <t>セコウシャ</t>
    </rPh>
    <phoneticPr fontId="1"/>
  </si>
  <si>
    <t>電話番号</t>
    <phoneticPr fontId="1"/>
  </si>
  <si>
    <t>事務所の名称</t>
    <phoneticPr fontId="1"/>
  </si>
  <si>
    <t>所在地</t>
    <phoneticPr fontId="1"/>
  </si>
  <si>
    <t>氏名（法人の場合は名称）</t>
    <rPh sb="0" eb="2">
      <t>シメイ</t>
    </rPh>
    <rPh sb="3" eb="5">
      <t>ホウジン</t>
    </rPh>
    <rPh sb="6" eb="8">
      <t>バアイメイショウ</t>
    </rPh>
    <phoneticPr fontId="1"/>
  </si>
  <si>
    <t>指定建蔽率(％)</t>
    <rPh sb="2" eb="5">
      <t>ケンペイリツ</t>
    </rPh>
    <phoneticPr fontId="1"/>
  </si>
  <si>
    <t>住戸数（共同住宅
又は長屋の場合）</t>
    <rPh sb="0" eb="1">
      <t>ジュウ</t>
    </rPh>
    <rPh sb="1" eb="3">
      <t>コスウ</t>
    </rPh>
    <phoneticPr fontId="1"/>
  </si>
  <si>
    <t>一部、</t>
    <rPh sb="0" eb="2">
      <t>イチブ</t>
    </rPh>
    <phoneticPr fontId="1"/>
  </si>
  <si>
    <t>地下</t>
    <phoneticPr fontId="1"/>
  </si>
  <si>
    <t>⇒</t>
    <phoneticPr fontId="1"/>
  </si>
  <si>
    <t>※建築主が複数の場合</t>
    <rPh sb="1" eb="3">
      <t>ケンチク</t>
    </rPh>
    <rPh sb="3" eb="4">
      <t>ヌシ</t>
    </rPh>
    <rPh sb="5" eb="7">
      <t>フクスウ</t>
    </rPh>
    <rPh sb="8" eb="10">
      <t>バアイ</t>
    </rPh>
    <phoneticPr fontId="1"/>
  </si>
  <si>
    <t>他</t>
    <rPh sb="0" eb="1">
      <t>ホカ</t>
    </rPh>
    <phoneticPr fontId="1"/>
  </si>
  <si>
    <t>名（社）</t>
    <rPh sb="0" eb="1">
      <t>メイ</t>
    </rPh>
    <rPh sb="2" eb="3">
      <t>シャ</t>
    </rPh>
    <phoneticPr fontId="1"/>
  </si>
  <si>
    <t>建築主が複数の場合は、行を増やすなど、アレンジして使用してください。</t>
    <rPh sb="0" eb="2">
      <t>ケンチク</t>
    </rPh>
    <rPh sb="2" eb="3">
      <t>ヌシ</t>
    </rPh>
    <rPh sb="4" eb="6">
      <t>フクスウ</t>
    </rPh>
    <rPh sb="7" eb="9">
      <t>バアイ</t>
    </rPh>
    <rPh sb="11" eb="12">
      <t>ギョウ</t>
    </rPh>
    <rPh sb="13" eb="14">
      <t>フ</t>
    </rPh>
    <rPh sb="25" eb="27">
      <t>シヨウ</t>
    </rPh>
    <phoneticPr fontId="1"/>
  </si>
  <si>
    <t>電話番号</t>
    <rPh sb="0" eb="2">
      <t>デンワ</t>
    </rPh>
    <rPh sb="2" eb="4">
      <t>バンゴウ</t>
    </rPh>
    <phoneticPr fontId="1"/>
  </si>
  <si>
    <t>指定建築物建築届（別紙）</t>
    <rPh sb="9" eb="10">
      <t>ベツ</t>
    </rPh>
    <rPh sb="10" eb="11">
      <t>カミ</t>
    </rPh>
    <phoneticPr fontId="1"/>
  </si>
  <si>
    <t>説明に関する報告書（別紙）</t>
    <rPh sb="0" eb="2">
      <t>セツメイ</t>
    </rPh>
    <rPh sb="3" eb="4">
      <t>カン</t>
    </rPh>
    <rPh sb="6" eb="9">
      <t>ホウコクショ</t>
    </rPh>
    <rPh sb="10" eb="11">
      <t>ベツ</t>
    </rPh>
    <rPh sb="11" eb="12">
      <t>カミ</t>
    </rPh>
    <phoneticPr fontId="1"/>
  </si>
  <si>
    <t xml:space="preserve">様式第４号（第８条関係） </t>
    <phoneticPr fontId="1"/>
  </si>
  <si>
    <t>増戸数</t>
    <rPh sb="0" eb="1">
      <t>ゾウ</t>
    </rPh>
    <rPh sb="1" eb="3">
      <t>コスウ</t>
    </rPh>
    <phoneticPr fontId="1"/>
  </si>
  <si>
    <t>⇒</t>
  </si>
  <si>
    <t>⇒</t>
    <phoneticPr fontId="1"/>
  </si>
  <si>
    <t>総住戸数</t>
    <phoneticPr fontId="1"/>
  </si>
  <si>
    <t>住戸数</t>
    <rPh sb="0" eb="3">
      <t>ジュウコスウ</t>
    </rPh>
    <phoneticPr fontId="1"/>
  </si>
  <si>
    <t>部分は触らないでください</t>
    <rPh sb="0" eb="2">
      <t>ブブン</t>
    </rPh>
    <rPh sb="3" eb="4">
      <t>サワ</t>
    </rPh>
    <phoneticPr fontId="1"/>
  </si>
  <si>
    <t>ワンルームマンションに係る基準・チェックシート</t>
    <rPh sb="11" eb="12">
      <t>カカ</t>
    </rPh>
    <rPh sb="13" eb="15">
      <t>キジュン</t>
    </rPh>
    <phoneticPr fontId="1"/>
  </si>
  <si>
    <t>ファミリータイプ（住戸専用面積が30㎡以上）</t>
    <rPh sb="9" eb="11">
      <t>ジュウコ</t>
    </rPh>
    <rPh sb="11" eb="13">
      <t>センヨウ</t>
    </rPh>
    <rPh sb="13" eb="15">
      <t>メンセキ</t>
    </rPh>
    <phoneticPr fontId="1"/>
  </si>
  <si>
    <t>ワンルームタイプ（住戸専用面積が30㎡未満）</t>
    <rPh sb="9" eb="11">
      <t>ジュウコ</t>
    </rPh>
    <rPh sb="11" eb="13">
      <t>センヨウ</t>
    </rPh>
    <rPh sb="13" eb="15">
      <t>メンセキ</t>
    </rPh>
    <phoneticPr fontId="1"/>
  </si>
  <si>
    <t>建築に係る基準</t>
    <rPh sb="0" eb="2">
      <t>ケンチク</t>
    </rPh>
    <rPh sb="3" eb="4">
      <t>カカ</t>
    </rPh>
    <rPh sb="5" eb="7">
      <t>キジュン</t>
    </rPh>
    <phoneticPr fontId="1"/>
  </si>
  <si>
    <t>最小距離</t>
    <rPh sb="0" eb="4">
      <t>サイショウキョリ</t>
    </rPh>
    <phoneticPr fontId="1"/>
  </si>
  <si>
    <t>cm</t>
    <phoneticPr fontId="1"/>
  </si>
  <si>
    <t>最小高さ</t>
    <rPh sb="0" eb="2">
      <t>サイショウ</t>
    </rPh>
    <rPh sb="2" eb="3">
      <t>タカ</t>
    </rPh>
    <phoneticPr fontId="1"/>
  </si>
  <si>
    <t>最小面積</t>
    <rPh sb="0" eb="2">
      <t>サイショウ</t>
    </rPh>
    <rPh sb="2" eb="4">
      <t>メンセキ</t>
    </rPh>
    <phoneticPr fontId="1"/>
  </si>
  <si>
    <t>計画内容</t>
    <rPh sb="0" eb="2">
      <t>ケイカク</t>
    </rPh>
    <rPh sb="2" eb="4">
      <t>ナイヨウ</t>
    </rPh>
    <phoneticPr fontId="1"/>
  </si>
  <si>
    <t>屋外階段、開放型の廊下、設備機器等から発生する</t>
    <phoneticPr fontId="1"/>
  </si>
  <si>
    <t>管理に係る基準</t>
    <rPh sb="0" eb="2">
      <t>カンリ</t>
    </rPh>
    <rPh sb="3" eb="4">
      <t>カカ</t>
    </rPh>
    <rPh sb="5" eb="7">
      <t>キジュン</t>
    </rPh>
    <phoneticPr fontId="1"/>
  </si>
  <si>
    <t>◆</t>
    <phoneticPr fontId="1"/>
  </si>
  <si>
    <t>１戸当たりの住戸専用面積は、18㎡以上ですか？</t>
    <rPh sb="1" eb="2">
      <t>コ</t>
    </rPh>
    <rPh sb="2" eb="3">
      <t>ア</t>
    </rPh>
    <rPh sb="6" eb="8">
      <t>ジュウコ</t>
    </rPh>
    <rPh sb="8" eb="10">
      <t>センヨウ</t>
    </rPh>
    <rPh sb="10" eb="12">
      <t>メンセキ</t>
    </rPh>
    <rPh sb="17" eb="19">
      <t>イジョウ</t>
    </rPh>
    <phoneticPr fontId="1"/>
  </si>
  <si>
    <t>建築物の外壁等の面から隣地境界線までの距離は、</t>
    <phoneticPr fontId="1"/>
  </si>
  <si>
    <t>50cm以上ですか？</t>
    <phoneticPr fontId="1"/>
  </si>
  <si>
    <t>居室の天井の高さは、2.3ｍ以上ですか？</t>
    <rPh sb="0" eb="2">
      <t>キョシツ</t>
    </rPh>
    <rPh sb="3" eb="5">
      <t>テンジョウ</t>
    </rPh>
    <rPh sb="6" eb="7">
      <t>タカ</t>
    </rPh>
    <rPh sb="14" eb="16">
      <t>イジョウ</t>
    </rPh>
    <phoneticPr fontId="1"/>
  </si>
  <si>
    <t>チェック項目</t>
    <rPh sb="4" eb="6">
      <t>コウモク</t>
    </rPh>
    <phoneticPr fontId="1"/>
  </si>
  <si>
    <t>表示板設置位置</t>
    <rPh sb="0" eb="3">
      <t>ヒョウジバン</t>
    </rPh>
    <rPh sb="3" eb="5">
      <t>セッチ</t>
    </rPh>
    <rPh sb="5" eb="7">
      <t>イチ</t>
    </rPh>
    <phoneticPr fontId="1"/>
  </si>
  <si>
    <t>次に掲げる事項を定めた規則を制定しますか？</t>
    <rPh sb="0" eb="1">
      <t>ツギ</t>
    </rPh>
    <rPh sb="2" eb="3">
      <t>カカ</t>
    </rPh>
    <rPh sb="5" eb="7">
      <t>ジコウ</t>
    </rPh>
    <rPh sb="8" eb="9">
      <t>サダ</t>
    </rPh>
    <rPh sb="11" eb="13">
      <t>キソク</t>
    </rPh>
    <rPh sb="14" eb="16">
      <t>セイテイ</t>
    </rPh>
    <phoneticPr fontId="1"/>
  </si>
  <si>
    <t>騒音、振動等により周辺に迷惑を掛ける行為の禁止</t>
    <phoneticPr fontId="1"/>
  </si>
  <si>
    <t>ごみの収集指定日以外の日におけるごみの搬出その他近隣住民に迷惑を掛ける行為の禁止</t>
    <phoneticPr fontId="1"/>
  </si>
  <si>
    <t>ワンルームマンションの所有者と近隣住民との間で交わされた約束の順守</t>
    <phoneticPr fontId="1"/>
  </si>
  <si>
    <t>住戸専用面積が30㎡未満のワンルームタイプの住戸が10戸以上ですか？</t>
    <rPh sb="0" eb="2">
      <t>ジュウコ</t>
    </rPh>
    <rPh sb="2" eb="4">
      <t>センヨウ</t>
    </rPh>
    <rPh sb="4" eb="6">
      <t>メンセキ</t>
    </rPh>
    <rPh sb="10" eb="12">
      <t>ミマン</t>
    </rPh>
    <rPh sb="22" eb="24">
      <t>ジュウコ</t>
    </rPh>
    <phoneticPr fontId="1"/>
  </si>
  <si>
    <t>※外壁等とは、バルコニーの手すり壁、出窓等を含みます。</t>
    <rPh sb="1" eb="4">
      <t>ガイヘキトウ</t>
    </rPh>
    <phoneticPr fontId="1"/>
  </si>
  <si>
    <t>建築主</t>
    <rPh sb="0" eb="3">
      <t>ケンチクヌシ</t>
    </rPh>
    <phoneticPr fontId="1"/>
  </si>
  <si>
    <t>敷地の所在及び地番</t>
    <phoneticPr fontId="1"/>
  </si>
  <si>
    <t>(4)</t>
  </si>
  <si>
    <t>(5)</t>
  </si>
  <si>
    <t>(6)</t>
  </si>
  <si>
    <t>(7)</t>
  </si>
  <si>
    <t>ごみの集積施設について</t>
    <phoneticPr fontId="1"/>
  </si>
  <si>
    <t>上記についての環境局との協議結果（公共公益施設等管理者等協議通知書の写し等）を届出に添付してください。</t>
    <rPh sb="0" eb="2">
      <t>ジョウキ</t>
    </rPh>
    <rPh sb="7" eb="10">
      <t>カンキョウキョク</t>
    </rPh>
    <rPh sb="12" eb="14">
      <t>キョウギ</t>
    </rPh>
    <rPh sb="14" eb="16">
      <t>ケッカ</t>
    </rPh>
    <rPh sb="34" eb="35">
      <t>ウツ</t>
    </rPh>
    <rPh sb="36" eb="37">
      <t>トウ</t>
    </rPh>
    <rPh sb="39" eb="41">
      <t>トドケデ</t>
    </rPh>
    <rPh sb="42" eb="44">
      <t>テンプ</t>
    </rPh>
    <phoneticPr fontId="1"/>
  </si>
  <si>
    <t>用途</t>
    <phoneticPr fontId="1"/>
  </si>
  <si>
    <t>月 　</t>
    <phoneticPr fontId="1"/>
  </si>
  <si>
    <t>✔</t>
    <phoneticPr fontId="1"/>
  </si>
  <si>
    <t>　</t>
  </si>
  <si>
    <t>代理者</t>
    <phoneticPr fontId="1"/>
  </si>
  <si>
    <t>用途</t>
    <rPh sb="0" eb="2">
      <t>ヨウト</t>
    </rPh>
    <phoneticPr fontId="1"/>
  </si>
  <si>
    <t>延べ面積</t>
    <phoneticPr fontId="1"/>
  </si>
  <si>
    <t>うち容積対象</t>
    <phoneticPr fontId="1"/>
  </si>
  <si>
    <t>高さ</t>
    <phoneticPr fontId="1"/>
  </si>
  <si>
    <t>自動車</t>
    <rPh sb="0" eb="3">
      <t>ジドウシャ</t>
    </rPh>
    <phoneticPr fontId="1"/>
  </si>
  <si>
    <t>二輪車</t>
    <rPh sb="0" eb="3">
      <t>ニリンシャ</t>
    </rPh>
    <phoneticPr fontId="1"/>
  </si>
  <si>
    <t>合計（全体）</t>
    <rPh sb="0" eb="2">
      <t>ゴウケイ</t>
    </rPh>
    <rPh sb="3" eb="5">
      <t>ゼンタイ</t>
    </rPh>
    <phoneticPr fontId="1"/>
  </si>
  <si>
    <t>戸・</t>
    <rPh sb="0" eb="1">
      <t>コ</t>
    </rPh>
    <phoneticPr fontId="1"/>
  </si>
  <si>
    <t xml:space="preserve">建築物
の敷地  </t>
    <phoneticPr fontId="1"/>
  </si>
  <si>
    <t>営業所の名称</t>
    <rPh sb="0" eb="3">
      <t>エイギョウショ</t>
    </rPh>
    <rPh sb="4" eb="6">
      <t>メイショウ</t>
    </rPh>
    <phoneticPr fontId="1"/>
  </si>
  <si>
    <t>資格</t>
    <rPh sb="0" eb="2">
      <t>シカク</t>
    </rPh>
    <phoneticPr fontId="1"/>
  </si>
  <si>
    <t>全体</t>
    <rPh sb="0" eb="2">
      <t>ゼンタイ</t>
    </rPh>
    <phoneticPr fontId="1"/>
  </si>
  <si>
    <t>建築面積、延べ面積（容積対象面積）の合計欄は自動計算されます。</t>
    <rPh sb="0" eb="2">
      <t>ケンチク</t>
    </rPh>
    <rPh sb="2" eb="4">
      <t>メンセキ</t>
    </rPh>
    <rPh sb="5" eb="6">
      <t>ノ</t>
    </rPh>
    <rPh sb="7" eb="9">
      <t>メンセキ</t>
    </rPh>
    <rPh sb="10" eb="12">
      <t>ヨウセキ</t>
    </rPh>
    <rPh sb="12" eb="14">
      <t>タイショウ</t>
    </rPh>
    <rPh sb="14" eb="16">
      <t>メンセキ</t>
    </rPh>
    <rPh sb="18" eb="20">
      <t>ゴウケイ</t>
    </rPh>
    <rPh sb="20" eb="21">
      <t>ラン</t>
    </rPh>
    <rPh sb="22" eb="24">
      <t>ジドウ</t>
    </rPh>
    <rPh sb="24" eb="26">
      <t>ケイサン</t>
    </rPh>
    <phoneticPr fontId="1"/>
  </si>
  <si>
    <t>高さ</t>
    <rPh sb="0" eb="1">
      <t>タカ</t>
    </rPh>
    <phoneticPr fontId="1"/>
  </si>
  <si>
    <t>階数</t>
    <rPh sb="0" eb="2">
      <t>カイスウ</t>
    </rPh>
    <phoneticPr fontId="1"/>
  </si>
  <si>
    <t>構造</t>
    <phoneticPr fontId="1"/>
  </si>
  <si>
    <t>④　その他</t>
    <rPh sb="4" eb="5">
      <t>タ</t>
    </rPh>
    <phoneticPr fontId="1"/>
  </si>
  <si>
    <t>住戸専用面積が40㎡以上の住戸</t>
    <rPh sb="0" eb="2">
      <t>ジュウコ</t>
    </rPh>
    <rPh sb="2" eb="4">
      <t>センヨウ</t>
    </rPh>
    <rPh sb="4" eb="6">
      <t>メンセキ</t>
    </rPh>
    <rPh sb="10" eb="12">
      <t>イジョウ</t>
    </rPh>
    <rPh sb="13" eb="15">
      <t>ジュウコ</t>
    </rPh>
    <phoneticPr fontId="1"/>
  </si>
  <si>
    <t>住戸専用面積が40㎡未満の住戸</t>
    <rPh sb="0" eb="2">
      <t>ジュウコ</t>
    </rPh>
    <rPh sb="2" eb="4">
      <t>センヨウ</t>
    </rPh>
    <rPh sb="4" eb="6">
      <t>メンセキ</t>
    </rPh>
    <rPh sb="10" eb="12">
      <t>ミマン</t>
    </rPh>
    <rPh sb="13" eb="15">
      <t>ジュウコ</t>
    </rPh>
    <phoneticPr fontId="1"/>
  </si>
  <si>
    <t>×1/3）</t>
    <phoneticPr fontId="1"/>
  </si>
  <si>
    <t>⑥</t>
    <phoneticPr fontId="1"/>
  </si>
  <si>
    <t>⑦</t>
    <phoneticPr fontId="1"/>
  </si>
  <si>
    <t>敷地の所在
及び地番</t>
    <phoneticPr fontId="1"/>
  </si>
  <si>
    <t>30戸～</t>
    <rPh sb="2" eb="3">
      <t>コ</t>
    </rPh>
    <phoneticPr fontId="1"/>
  </si>
  <si>
    <t>⑧</t>
    <phoneticPr fontId="1"/>
  </si>
  <si>
    <t>⑨</t>
    <phoneticPr fontId="1"/>
  </si>
  <si>
    <t>(A)</t>
    <phoneticPr fontId="1"/>
  </si>
  <si>
    <t>(B)</t>
    <phoneticPr fontId="1"/>
  </si>
  <si>
    <t>(C)</t>
    <phoneticPr fontId="1"/>
  </si>
  <si>
    <t>(D)</t>
    <phoneticPr fontId="1"/>
  </si>
  <si>
    <t>(E)</t>
    <phoneticPr fontId="1"/>
  </si>
  <si>
    <t>(F)</t>
    <phoneticPr fontId="1"/>
  </si>
  <si>
    <t>＋</t>
    <phoneticPr fontId="1"/>
  </si>
  <si>
    <t>⑩</t>
    <phoneticPr fontId="1"/>
  </si>
  <si>
    <t>(G)</t>
    <phoneticPr fontId="1"/>
  </si>
  <si>
    <t>用途地域
(敷地の最大部分が属する地域)</t>
    <phoneticPr fontId="1"/>
  </si>
  <si>
    <t>ラック式不可</t>
    <rPh sb="3" eb="4">
      <t>シキ</t>
    </rPh>
    <rPh sb="4" eb="6">
      <t>フカ</t>
    </rPh>
    <phoneticPr fontId="1"/>
  </si>
  <si>
    <t>住戸数</t>
    <rPh sb="0" eb="1">
      <t>ジュウ</t>
    </rPh>
    <rPh sb="1" eb="3">
      <t>コスウ</t>
    </rPh>
    <phoneticPr fontId="1"/>
  </si>
  <si>
    <t>[総数]</t>
    <rPh sb="1" eb="3">
      <t>ソウスウ</t>
    </rPh>
    <phoneticPr fontId="1"/>
  </si>
  <si>
    <t>★</t>
    <phoneticPr fontId="1"/>
  </si>
  <si>
    <t>自動車駐車施設の整備率計算用です。</t>
    <rPh sb="0" eb="3">
      <t>ジドウシャ</t>
    </rPh>
    <rPh sb="3" eb="5">
      <t>チュウシャ</t>
    </rPh>
    <rPh sb="5" eb="7">
      <t>シセツ</t>
    </rPh>
    <rPh sb="8" eb="10">
      <t>セイビ</t>
    </rPh>
    <rPh sb="10" eb="11">
      <t>リツ</t>
    </rPh>
    <rPh sb="11" eb="14">
      <t>ケイサンヨウ</t>
    </rPh>
    <phoneticPr fontId="1"/>
  </si>
  <si>
    <t>１</t>
    <phoneticPr fontId="1"/>
  </si>
  <si>
    <t>３</t>
    <phoneticPr fontId="1"/>
  </si>
  <si>
    <t>２</t>
    <phoneticPr fontId="1"/>
  </si>
  <si>
    <t>※の欄は、記入しないでください。</t>
    <phoneticPr fontId="1"/>
  </si>
  <si>
    <t>氏名及び資格</t>
    <rPh sb="4" eb="6">
      <t>シカク</t>
    </rPh>
    <phoneticPr fontId="1"/>
  </si>
  <si>
    <t>②　建築物の敷地</t>
    <rPh sb="2" eb="5">
      <t>ケンチクブツ</t>
    </rPh>
    <rPh sb="6" eb="8">
      <t>シキチ</t>
    </rPh>
    <phoneticPr fontId="1"/>
  </si>
  <si>
    <t>③　建築物の概要</t>
    <rPh sb="2" eb="5">
      <t>ケンチクブツ</t>
    </rPh>
    <phoneticPr fontId="1"/>
  </si>
  <si>
    <t>建築主（１）</t>
    <rPh sb="0" eb="2">
      <t>ケンチク</t>
    </rPh>
    <rPh sb="2" eb="3">
      <t>ヌシ</t>
    </rPh>
    <phoneticPr fontId="1"/>
  </si>
  <si>
    <t>建築主（２）</t>
    <rPh sb="0" eb="2">
      <t>ケンチク</t>
    </rPh>
    <rPh sb="2" eb="3">
      <t>ヌシ</t>
    </rPh>
    <phoneticPr fontId="1"/>
  </si>
  <si>
    <t>建築主（３）</t>
    <rPh sb="0" eb="2">
      <t>ケンチク</t>
    </rPh>
    <rPh sb="2" eb="3">
      <t>ヌシ</t>
    </rPh>
    <phoneticPr fontId="1"/>
  </si>
  <si>
    <t>建築主（４）</t>
    <rPh sb="0" eb="2">
      <t>ケンチク</t>
    </rPh>
    <rPh sb="2" eb="3">
      <t>ヌシ</t>
    </rPh>
    <phoneticPr fontId="1"/>
  </si>
  <si>
    <t>建築主（５）</t>
    <rPh sb="0" eb="2">
      <t>ケンチク</t>
    </rPh>
    <rPh sb="2" eb="3">
      <t>ヌシ</t>
    </rPh>
    <phoneticPr fontId="1"/>
  </si>
  <si>
    <t>所在及び地番</t>
    <rPh sb="0" eb="1">
      <t>ショ</t>
    </rPh>
    <rPh sb="1" eb="2">
      <t>ザイ</t>
    </rPh>
    <rPh sb="2" eb="3">
      <t>キュウ</t>
    </rPh>
    <rPh sb="4" eb="5">
      <t>チ</t>
    </rPh>
    <rPh sb="5" eb="6">
      <t>バン</t>
    </rPh>
    <phoneticPr fontId="1"/>
  </si>
  <si>
    <t xml:space="preserve">建築物の敷地の
所在及び地番  </t>
    <rPh sb="0" eb="3">
      <t>ケンチクブツ</t>
    </rPh>
    <phoneticPr fontId="1"/>
  </si>
  <si>
    <t>住　　所</t>
    <phoneticPr fontId="1"/>
  </si>
  <si>
    <t>氏　　名</t>
    <phoneticPr fontId="1"/>
  </si>
  <si>
    <t>(法人にあっては、</t>
    <phoneticPr fontId="1"/>
  </si>
  <si>
    <t>名称及び代表者名)</t>
    <rPh sb="4" eb="7">
      <t>ダイヒョウシャ</t>
    </rPh>
    <phoneticPr fontId="1"/>
  </si>
  <si>
    <t>場所</t>
    <rPh sb="0" eb="2">
      <t>バショ</t>
    </rPh>
    <phoneticPr fontId="1"/>
  </si>
  <si>
    <t>説明の方法</t>
    <rPh sb="0" eb="2">
      <t>セツメイ</t>
    </rPh>
    <rPh sb="3" eb="5">
      <t>ホウホウ</t>
    </rPh>
    <phoneticPr fontId="1"/>
  </si>
  <si>
    <t>説明者</t>
    <rPh sb="0" eb="2">
      <t>セツメイ</t>
    </rPh>
    <rPh sb="2" eb="3">
      <t>シャ</t>
    </rPh>
    <phoneticPr fontId="1"/>
  </si>
  <si>
    <t>(8)</t>
  </si>
  <si>
    <t>日照</t>
    <phoneticPr fontId="1"/>
  </si>
  <si>
    <t>報告者は、原則として建築主としてください（「入力フォーム」から自動入力されます）</t>
    <rPh sb="0" eb="3">
      <t>ホウコクシャ</t>
    </rPh>
    <rPh sb="5" eb="7">
      <t>ゲンソク</t>
    </rPh>
    <rPh sb="10" eb="12">
      <t>ケンチク</t>
    </rPh>
    <rPh sb="12" eb="13">
      <t>ヌシ</t>
    </rPh>
    <rPh sb="22" eb="24">
      <t>ニュウリョク</t>
    </rPh>
    <rPh sb="31" eb="33">
      <t>ジドウ</t>
    </rPh>
    <rPh sb="33" eb="35">
      <t>ニュウリョク</t>
    </rPh>
    <phoneticPr fontId="1"/>
  </si>
  <si>
    <t>（第一面）</t>
    <rPh sb="1" eb="3">
      <t>ダイイチ</t>
    </rPh>
    <rPh sb="3" eb="4">
      <t>メン</t>
    </rPh>
    <phoneticPr fontId="1"/>
  </si>
  <si>
    <t>（第二面）</t>
    <rPh sb="1" eb="2">
      <t>ダイ</t>
    </rPh>
    <rPh sb="2" eb="3">
      <t>ニ</t>
    </rPh>
    <rPh sb="3" eb="4">
      <t>メン</t>
    </rPh>
    <phoneticPr fontId="1"/>
  </si>
  <si>
    <t>(1)</t>
  </si>
  <si>
    <t>説明の資料</t>
    <rPh sb="0" eb="2">
      <t>セツメイ</t>
    </rPh>
    <rPh sb="3" eb="5">
      <t>シリョウ</t>
    </rPh>
    <phoneticPr fontId="1"/>
  </si>
  <si>
    <t>説明時に提示した図書</t>
    <phoneticPr fontId="1"/>
  </si>
  <si>
    <t>各面の立面図</t>
    <rPh sb="0" eb="2">
      <t>カクメン</t>
    </rPh>
    <phoneticPr fontId="1"/>
  </si>
  <si>
    <t>説明の概要</t>
    <rPh sb="0" eb="2">
      <t>セツメイ</t>
    </rPh>
    <rPh sb="3" eb="5">
      <t>ガイヨウ</t>
    </rPh>
    <phoneticPr fontId="1"/>
  </si>
  <si>
    <t>説明時に使用した図書等</t>
    <rPh sb="0" eb="2">
      <t>セツメイ</t>
    </rPh>
    <rPh sb="2" eb="3">
      <t>ジ</t>
    </rPh>
    <rPh sb="4" eb="6">
      <t>シヨウ</t>
    </rPh>
    <rPh sb="8" eb="10">
      <t>トショ</t>
    </rPh>
    <rPh sb="10" eb="11">
      <t>トウ</t>
    </rPh>
    <phoneticPr fontId="1"/>
  </si>
  <si>
    <t>説明を行った近隣の所有者等の範囲を住宅地図等に表示したもの</t>
    <rPh sb="0" eb="2">
      <t>セツメイ</t>
    </rPh>
    <rPh sb="3" eb="4">
      <t>オコナ</t>
    </rPh>
    <rPh sb="6" eb="8">
      <t>キンリン</t>
    </rPh>
    <rPh sb="9" eb="12">
      <t>ショユウシャ</t>
    </rPh>
    <rPh sb="12" eb="13">
      <t>トウ</t>
    </rPh>
    <rPh sb="14" eb="16">
      <t>ハンイ</t>
    </rPh>
    <rPh sb="17" eb="20">
      <t>ジュウタクチ</t>
    </rPh>
    <rPh sb="20" eb="21">
      <t>ズ</t>
    </rPh>
    <rPh sb="21" eb="22">
      <t>トウ</t>
    </rPh>
    <rPh sb="23" eb="25">
      <t>ヒョウジ</t>
    </rPh>
    <phoneticPr fontId="1"/>
  </si>
  <si>
    <t>次の図書等を添付してください。</t>
    <rPh sb="0" eb="1">
      <t>ツギ</t>
    </rPh>
    <rPh sb="2" eb="4">
      <t>トショ</t>
    </rPh>
    <rPh sb="4" eb="5">
      <t>トウ</t>
    </rPh>
    <rPh sb="6" eb="8">
      <t>テンプ</t>
    </rPh>
    <phoneticPr fontId="1"/>
  </si>
  <si>
    <t>説明を行った近隣所有者等に対する説明状況がわかる資料</t>
    <rPh sb="0" eb="2">
      <t>セツメイ</t>
    </rPh>
    <rPh sb="3" eb="4">
      <t>オコナ</t>
    </rPh>
    <rPh sb="6" eb="8">
      <t>キンリン</t>
    </rPh>
    <rPh sb="8" eb="11">
      <t>ショユウシャ</t>
    </rPh>
    <rPh sb="11" eb="12">
      <t>トウ</t>
    </rPh>
    <rPh sb="13" eb="14">
      <t>タイ</t>
    </rPh>
    <rPh sb="16" eb="18">
      <t>セツメイ</t>
    </rPh>
    <rPh sb="18" eb="20">
      <t>ジョウキョウ</t>
    </rPh>
    <rPh sb="24" eb="26">
      <t>シリョウ</t>
    </rPh>
    <phoneticPr fontId="1"/>
  </si>
  <si>
    <t>電波障害
(影響範囲の説明等)　　</t>
    <phoneticPr fontId="1"/>
  </si>
  <si>
    <t>作業時間、工事車両の通行の状況、騒音、振動等の防止策、工事の工程、近隣建物の保全等</t>
    <phoneticPr fontId="1"/>
  </si>
  <si>
    <t>設備機器等の騒音、振動その他これらの設置に伴う影響</t>
    <rPh sb="0" eb="2">
      <t>セツビ</t>
    </rPh>
    <rPh sb="2" eb="4">
      <t>キキ</t>
    </rPh>
    <phoneticPr fontId="1"/>
  </si>
  <si>
    <t>報告者</t>
    <phoneticPr fontId="1"/>
  </si>
  <si>
    <t>様式第３号（第７条関係）　</t>
    <phoneticPr fontId="1"/>
  </si>
  <si>
    <t>」</t>
    <phoneticPr fontId="1"/>
  </si>
  <si>
    <t>実施日、場所、説明の方法の行が足りない場合は、追加してください</t>
    <rPh sb="0" eb="3">
      <t>ジッシビ</t>
    </rPh>
    <rPh sb="4" eb="6">
      <t>バショ</t>
    </rPh>
    <rPh sb="7" eb="9">
      <t>セツメイ</t>
    </rPh>
    <rPh sb="10" eb="12">
      <t>ホウホウ</t>
    </rPh>
    <rPh sb="13" eb="14">
      <t>ギョウ</t>
    </rPh>
    <rPh sb="15" eb="16">
      <t>タ</t>
    </rPh>
    <rPh sb="19" eb="21">
      <t>バアイ</t>
    </rPh>
    <phoneticPr fontId="1"/>
  </si>
  <si>
    <t>「建築計画概要書」「配置図」「各面の立面図」「日影図」は、説明時に必ず提示してください</t>
    <rPh sb="1" eb="3">
      <t>ケンチク</t>
    </rPh>
    <rPh sb="3" eb="5">
      <t>ケイカク</t>
    </rPh>
    <rPh sb="5" eb="8">
      <t>ガイヨウショ</t>
    </rPh>
    <rPh sb="10" eb="13">
      <t>ハイチズ</t>
    </rPh>
    <rPh sb="15" eb="17">
      <t>カクメン</t>
    </rPh>
    <rPh sb="18" eb="21">
      <t>リツメンズ</t>
    </rPh>
    <rPh sb="23" eb="25">
      <t>ニチエイ</t>
    </rPh>
    <rPh sb="25" eb="26">
      <t>ズ</t>
    </rPh>
    <rPh sb="29" eb="31">
      <t>セツメイ</t>
    </rPh>
    <rPh sb="31" eb="32">
      <t>ジ</t>
    </rPh>
    <rPh sb="33" eb="34">
      <t>カナラ</t>
    </rPh>
    <rPh sb="35" eb="37">
      <t>テイジ</t>
    </rPh>
    <phoneticPr fontId="1"/>
  </si>
  <si>
    <t>説明時に提示する「日影図」は、説明用にわかりやすく加工したもので構いません</t>
    <rPh sb="0" eb="2">
      <t>セツメイ</t>
    </rPh>
    <rPh sb="2" eb="3">
      <t>ジ</t>
    </rPh>
    <rPh sb="4" eb="6">
      <t>テイジ</t>
    </rPh>
    <rPh sb="9" eb="11">
      <t>ニチエイ</t>
    </rPh>
    <rPh sb="11" eb="12">
      <t>ズ</t>
    </rPh>
    <rPh sb="15" eb="18">
      <t>セツメイヨウ</t>
    </rPh>
    <rPh sb="25" eb="27">
      <t>カコウ</t>
    </rPh>
    <rPh sb="32" eb="33">
      <t>カマ</t>
    </rPh>
    <phoneticPr fontId="1"/>
  </si>
  <si>
    <t>「その他」の図書を提示した場合は、ドロップダウンリストから✔を選択し、その内容を（　　）内に入力してください</t>
    <rPh sb="3" eb="4">
      <t>タ</t>
    </rPh>
    <rPh sb="6" eb="8">
      <t>トショ</t>
    </rPh>
    <rPh sb="9" eb="11">
      <t>テイジ</t>
    </rPh>
    <rPh sb="13" eb="15">
      <t>バアイ</t>
    </rPh>
    <phoneticPr fontId="1"/>
  </si>
  <si>
    <t>　近隣の所有者等に対する説明については、「説明に関する報告書」のとおりですが、今後も</t>
    <rPh sb="21" eb="23">
      <t>セツメイ</t>
    </rPh>
    <rPh sb="24" eb="25">
      <t>カン</t>
    </rPh>
    <rPh sb="27" eb="30">
      <t>ホウコクショ</t>
    </rPh>
    <phoneticPr fontId="1"/>
  </si>
  <si>
    <t xml:space="preserve">誠意ある話合いを実施していくことを誓います。 </t>
    <phoneticPr fontId="1"/>
  </si>
  <si>
    <t>建築主
（２）</t>
    <rPh sb="0" eb="2">
      <t>ケンチク</t>
    </rPh>
    <rPh sb="2" eb="3">
      <t>ヌシ</t>
    </rPh>
    <phoneticPr fontId="1"/>
  </si>
  <si>
    <t>建築主
（３）</t>
    <rPh sb="0" eb="2">
      <t>ケンチク</t>
    </rPh>
    <rPh sb="2" eb="3">
      <t>ヌシ</t>
    </rPh>
    <phoneticPr fontId="1"/>
  </si>
  <si>
    <t>建築主
（４）</t>
    <rPh sb="0" eb="2">
      <t>ケンチク</t>
    </rPh>
    <rPh sb="2" eb="3">
      <t>ヌシ</t>
    </rPh>
    <phoneticPr fontId="1"/>
  </si>
  <si>
    <t>建築主
（５）</t>
    <rPh sb="0" eb="2">
      <t>ケンチク</t>
    </rPh>
    <rPh sb="2" eb="3">
      <t>ヌシ</t>
    </rPh>
    <phoneticPr fontId="1"/>
  </si>
  <si>
    <t>建築主が複数の場合は、建築主（１）以外の建築主の人数を入力し、</t>
    <rPh sb="0" eb="2">
      <t>ケンチク</t>
    </rPh>
    <rPh sb="2" eb="3">
      <t>ヌシ</t>
    </rPh>
    <rPh sb="4" eb="6">
      <t>フクスウ</t>
    </rPh>
    <rPh sb="7" eb="9">
      <t>バアイ</t>
    </rPh>
    <rPh sb="11" eb="13">
      <t>ケンチク</t>
    </rPh>
    <rPh sb="13" eb="14">
      <t>ヌシ</t>
    </rPh>
    <rPh sb="17" eb="19">
      <t>イガイ</t>
    </rPh>
    <rPh sb="20" eb="22">
      <t>ケンチク</t>
    </rPh>
    <rPh sb="22" eb="23">
      <t>ヌシ</t>
    </rPh>
    <rPh sb="24" eb="26">
      <t>ニンズウ</t>
    </rPh>
    <rPh sb="27" eb="29">
      <t>ニュウリョク</t>
    </rPh>
    <phoneticPr fontId="1"/>
  </si>
  <si>
    <t>部分はドロップダウンリストから選択してください。</t>
    <rPh sb="0" eb="2">
      <t>ブブン</t>
    </rPh>
    <rPh sb="15" eb="17">
      <t>センタク</t>
    </rPh>
    <phoneticPr fontId="1"/>
  </si>
  <si>
    <t>部分に必要事項を入力してください。</t>
    <rPh sb="0" eb="2">
      <t>ブブン</t>
    </rPh>
    <rPh sb="3" eb="5">
      <t>ヒツヨウ</t>
    </rPh>
    <rPh sb="5" eb="7">
      <t>ジコウ</t>
    </rPh>
    <rPh sb="8" eb="10">
      <t>ニュウリョク</t>
    </rPh>
    <phoneticPr fontId="1"/>
  </si>
  <si>
    <t>指定建築物建築届出における建築主は、以下のとおりです。</t>
    <phoneticPr fontId="1"/>
  </si>
  <si>
    <t>計　画
建築物</t>
    <rPh sb="0" eb="1">
      <t>ケイ</t>
    </rPh>
    <rPh sb="2" eb="3">
      <t>ガ</t>
    </rPh>
    <rPh sb="4" eb="7">
      <t>ケンチクブツ</t>
    </rPh>
    <phoneticPr fontId="1"/>
  </si>
  <si>
    <t>敷地面積</t>
    <phoneticPr fontId="1"/>
  </si>
  <si>
    <t>延べ面積</t>
    <phoneticPr fontId="1"/>
  </si>
  <si>
    <t>建築面積</t>
    <rPh sb="0" eb="2">
      <t>ケンチク</t>
    </rPh>
    <rPh sb="2" eb="4">
      <t>メンセキ</t>
    </rPh>
    <phoneticPr fontId="1"/>
  </si>
  <si>
    <t>建築主</t>
    <rPh sb="0" eb="2">
      <t>ケンチク</t>
    </rPh>
    <rPh sb="2" eb="3">
      <t>ヌシ</t>
    </rPh>
    <phoneticPr fontId="1"/>
  </si>
  <si>
    <t>計画建築物</t>
    <rPh sb="0" eb="2">
      <t>ケイカク</t>
    </rPh>
    <rPh sb="2" eb="5">
      <t>ケンチクブツ</t>
    </rPh>
    <phoneticPr fontId="1"/>
  </si>
  <si>
    <t>用　途</t>
    <phoneticPr fontId="1"/>
  </si>
  <si>
    <t>高　さ</t>
    <phoneticPr fontId="1"/>
  </si>
  <si>
    <t>氏　名</t>
    <rPh sb="0" eb="1">
      <t>シ</t>
    </rPh>
    <rPh sb="2" eb="3">
      <t>ナ</t>
    </rPh>
    <phoneticPr fontId="1"/>
  </si>
  <si>
    <t>階　　数</t>
    <phoneticPr fontId="1"/>
  </si>
  <si>
    <t>所在地</t>
    <rPh sb="0" eb="3">
      <t>ショザイチ</t>
    </rPh>
    <phoneticPr fontId="1"/>
  </si>
  <si>
    <t>住　所</t>
    <rPh sb="0" eb="1">
      <t>ジュウ</t>
    </rPh>
    <rPh sb="2" eb="3">
      <t>ショ</t>
    </rPh>
    <phoneticPr fontId="1"/>
  </si>
  <si>
    <t>戸</t>
    <rPh sb="0" eb="1">
      <t>コ</t>
    </rPh>
    <phoneticPr fontId="1"/>
  </si>
  <si>
    <t>代表者名（法人の場合）</t>
    <rPh sb="0" eb="2">
      <t>ダイヒョウ</t>
    </rPh>
    <rPh sb="2" eb="3">
      <t>シャ</t>
    </rPh>
    <rPh sb="3" eb="4">
      <t>メイ</t>
    </rPh>
    <phoneticPr fontId="1"/>
  </si>
  <si>
    <t>住宅の戸数</t>
    <rPh sb="0" eb="2">
      <t>ジュウタク</t>
    </rPh>
    <rPh sb="3" eb="5">
      <t>コスウ</t>
    </rPh>
    <phoneticPr fontId="1"/>
  </si>
  <si>
    <t>うち容積対象</t>
    <rPh sb="2" eb="4">
      <t>ヨウセキ</t>
    </rPh>
    <rPh sb="4" eb="6">
      <t>タイショウ</t>
    </rPh>
    <phoneticPr fontId="1"/>
  </si>
  <si>
    <t>ワンルーム</t>
    <phoneticPr fontId="1"/>
  </si>
  <si>
    <t>階　　数</t>
  </si>
  <si>
    <t>(増改築部分)</t>
    <rPh sb="1" eb="4">
      <t>ゾウカイチク</t>
    </rPh>
    <rPh sb="4" eb="6">
      <t>ブブン</t>
    </rPh>
    <phoneticPr fontId="1"/>
  </si>
  <si>
    <t>(全体)</t>
    <rPh sb="1" eb="3">
      <t>ゼンタイ</t>
    </rPh>
    <phoneticPr fontId="1"/>
  </si>
  <si>
    <t>(増戸数)</t>
    <rPh sb="1" eb="2">
      <t>ゾウ</t>
    </rPh>
    <rPh sb="2" eb="4">
      <t>コスウ</t>
    </rPh>
    <phoneticPr fontId="1"/>
  </si>
  <si>
    <t>名称</t>
    <rPh sb="0" eb="2">
      <t>メイショウ</t>
    </rPh>
    <phoneticPr fontId="1"/>
  </si>
  <si>
    <t>様式第１号の３（第６条関係）　</t>
    <phoneticPr fontId="1"/>
  </si>
  <si>
    <t>様式第２号（第７条関係）　</t>
    <phoneticPr fontId="1"/>
  </si>
  <si>
    <t>近隣説明の際に提示が必要です。</t>
    <rPh sb="7" eb="9">
      <t>テイジ</t>
    </rPh>
    <rPh sb="10" eb="12">
      <t>ヒツヨウ</t>
    </rPh>
    <phoneticPr fontId="1"/>
  </si>
  <si>
    <t>構造</t>
    <rPh sb="0" eb="2">
      <t>コウゾウ</t>
    </rPh>
    <phoneticPr fontId="1"/>
  </si>
  <si>
    <t>建蔽率</t>
    <rPh sb="0" eb="3">
      <t>ケンペイリツ</t>
    </rPh>
    <phoneticPr fontId="1"/>
  </si>
  <si>
    <t>％</t>
    <phoneticPr fontId="1"/>
  </si>
  <si>
    <t>大型(1.0ｍ×2.3ｍ）</t>
    <rPh sb="0" eb="2">
      <t>オオガタ</t>
    </rPh>
    <phoneticPr fontId="1"/>
  </si>
  <si>
    <t>小型(0.5ｍ×2.0ｍ）</t>
    <rPh sb="0" eb="2">
      <t>コガタ</t>
    </rPh>
    <phoneticPr fontId="1"/>
  </si>
  <si>
    <t>駐車施設
(住宅用設置台数)</t>
    <rPh sb="0" eb="2">
      <t>チュウシャ</t>
    </rPh>
    <rPh sb="2" eb="4">
      <t>シセツ</t>
    </rPh>
    <rPh sb="6" eb="9">
      <t>ジュウタクヨウ</t>
    </rPh>
    <rPh sb="9" eb="11">
      <t>セッチ</t>
    </rPh>
    <rPh sb="11" eb="13">
      <t>ダイスウ</t>
    </rPh>
    <phoneticPr fontId="1"/>
  </si>
  <si>
    <t>建築物の敷地</t>
    <rPh sb="0" eb="3">
      <t>ケンチクブツ</t>
    </rPh>
    <rPh sb="4" eb="6">
      <t>シキチ</t>
    </rPh>
    <phoneticPr fontId="1"/>
  </si>
  <si>
    <t>所在及び地番</t>
    <phoneticPr fontId="1"/>
  </si>
  <si>
    <t>連絡先</t>
    <rPh sb="0" eb="3">
      <t>レンラクサキ</t>
    </rPh>
    <phoneticPr fontId="1"/>
  </si>
  <si>
    <t>名称</t>
    <rPh sb="0" eb="2">
      <t>メイショウ</t>
    </rPh>
    <phoneticPr fontId="1"/>
  </si>
  <si>
    <t>電話番号</t>
    <rPh sb="0" eb="2">
      <t>デンワ</t>
    </rPh>
    <rPh sb="2" eb="4">
      <t>バンゴウ</t>
    </rPh>
    <phoneticPr fontId="1"/>
  </si>
  <si>
    <t>担当者</t>
    <rPh sb="0" eb="2">
      <t>タントウ</t>
    </rPh>
    <rPh sb="2" eb="3">
      <t>シャ</t>
    </rPh>
    <phoneticPr fontId="1"/>
  </si>
  <si>
    <t>用途地域が１種類の場合は、この行を削除できます</t>
    <rPh sb="0" eb="2">
      <t>ヨウト</t>
    </rPh>
    <rPh sb="2" eb="4">
      <t>チイキ</t>
    </rPh>
    <rPh sb="6" eb="8">
      <t>シュルイ</t>
    </rPh>
    <rPh sb="9" eb="11">
      <t>バアイ</t>
    </rPh>
    <rPh sb="15" eb="16">
      <t>ギョウ</t>
    </rPh>
    <rPh sb="17" eb="19">
      <t>サクジョ</t>
    </rPh>
    <phoneticPr fontId="1"/>
  </si>
  <si>
    <t>用途地域が２種類以下の場合は、この行を削除できます</t>
    <rPh sb="0" eb="2">
      <t>ヨウト</t>
    </rPh>
    <rPh sb="2" eb="4">
      <t>チイキ</t>
    </rPh>
    <rPh sb="6" eb="8">
      <t>シュルイ</t>
    </rPh>
    <rPh sb="8" eb="10">
      <t>イカ</t>
    </rPh>
    <rPh sb="11" eb="13">
      <t>バアイ</t>
    </rPh>
    <rPh sb="17" eb="18">
      <t>ギョウ</t>
    </rPh>
    <rPh sb="19" eb="21">
      <t>サクジョ</t>
    </rPh>
    <phoneticPr fontId="1"/>
  </si>
  <si>
    <t>戸 （ファミリー</t>
    <rPh sb="0" eb="1">
      <t>コ</t>
    </rPh>
    <phoneticPr fontId="1"/>
  </si>
  <si>
    <t>事務所名</t>
    <phoneticPr fontId="1"/>
  </si>
  <si>
    <t>営業所名</t>
    <phoneticPr fontId="1"/>
  </si>
  <si>
    <t>この届書において「ファミリー」とは住戸専用面積が30㎡以上の住戸を、「ワンルーム」とは住戸専用面積が30㎡未満の住戸をいいます。</t>
    <phoneticPr fontId="1"/>
  </si>
  <si>
    <t>近隣の所有者等からの要望</t>
    <phoneticPr fontId="1"/>
  </si>
  <si>
    <t>事務所名</t>
    <rPh sb="0" eb="2">
      <t>ジム</t>
    </rPh>
    <rPh sb="2" eb="3">
      <t>ショ</t>
    </rPh>
    <rPh sb="3" eb="4">
      <t>メイ</t>
    </rPh>
    <phoneticPr fontId="1"/>
  </si>
  <si>
    <t>営業所名</t>
    <rPh sb="0" eb="3">
      <t>エイギョウショ</t>
    </rPh>
    <rPh sb="3" eb="4">
      <t>メイ</t>
    </rPh>
    <phoneticPr fontId="1"/>
  </si>
  <si>
    <t>　この概要書において、「ファミリー」とは住戸専用面積が30平方メートル以上の住戸を、「ワンルーム」とは住戸専用面積が30平方メートル未満の住戸をいいます。</t>
    <rPh sb="3" eb="6">
      <t>ガイヨウショ</t>
    </rPh>
    <phoneticPr fontId="1"/>
  </si>
  <si>
    <t>　この標識において、「ファミリー」とは住戸専用面積が30平方メートル以上の住戸を、「ワンルーム」とは住戸専用面積が30平方メートル未満の住戸をいいます。</t>
    <phoneticPr fontId="1"/>
  </si>
  <si>
    <t>ラック式</t>
    <phoneticPr fontId="1"/>
  </si>
  <si>
    <t>機械式</t>
    <phoneticPr fontId="1"/>
  </si>
  <si>
    <t>２段･多段</t>
    <phoneticPr fontId="1"/>
  </si>
  <si>
    <t>エレベーター</t>
    <phoneticPr fontId="1"/>
  </si>
  <si>
    <t>スタンド・傾斜</t>
    <phoneticPr fontId="1"/>
  </si>
  <si>
    <t>スライド</t>
    <phoneticPr fontId="1"/>
  </si>
  <si>
    <t>２段</t>
    <phoneticPr fontId="1"/>
  </si>
  <si>
    <t>適合チェック</t>
    <rPh sb="0" eb="2">
      <t>テキゴウ</t>
    </rPh>
    <phoneticPr fontId="1"/>
  </si>
  <si>
    <t>→</t>
  </si>
  <si>
    <t>に✔を入力）</t>
    <rPh sb="3" eb="5">
      <t>ニュウリョク</t>
    </rPh>
    <phoneticPr fontId="1"/>
  </si>
  <si>
    <t>適用はサービス用駐車場１台分のみ。</t>
    <rPh sb="0" eb="2">
      <t>テキヨウ</t>
    </rPh>
    <rPh sb="7" eb="8">
      <t>ヨウ</t>
    </rPh>
    <rPh sb="8" eb="11">
      <t>チュウシャジョウ</t>
    </rPh>
    <rPh sb="12" eb="14">
      <t>ダイブン</t>
    </rPh>
    <phoneticPr fontId="1"/>
  </si>
  <si>
    <t>１住居,２住居,準住居,準工,工業</t>
    <rPh sb="1" eb="3">
      <t>ジュウキョ</t>
    </rPh>
    <rPh sb="5" eb="7">
      <t>ジュウキョ</t>
    </rPh>
    <rPh sb="8" eb="9">
      <t>ジュン</t>
    </rPh>
    <rPh sb="9" eb="11">
      <t>ジュウキョ</t>
    </rPh>
    <phoneticPr fontId="1"/>
  </si>
  <si>
    <t>１低専,２低専,１中高,２中高</t>
    <rPh sb="1" eb="2">
      <t>テイ</t>
    </rPh>
    <rPh sb="2" eb="3">
      <t>セン</t>
    </rPh>
    <rPh sb="5" eb="6">
      <t>テイ</t>
    </rPh>
    <rPh sb="6" eb="7">
      <t>セン</t>
    </rPh>
    <phoneticPr fontId="1"/>
  </si>
  <si>
    <t>近商,商業</t>
    <rPh sb="0" eb="2">
      <t>キンショウ</t>
    </rPh>
    <rPh sb="3" eb="5">
      <t>ショウギョウ</t>
    </rPh>
    <phoneticPr fontId="1"/>
  </si>
  <si>
    <t>準住居：準住居地域</t>
    <rPh sb="0" eb="1">
      <t>ジュン</t>
    </rPh>
    <rPh sb="1" eb="3">
      <t>ジュウキョ</t>
    </rPh>
    <rPh sb="4" eb="5">
      <t>ジュン</t>
    </rPh>
    <rPh sb="5" eb="7">
      <t>ジュウキョ</t>
    </rPh>
    <rPh sb="7" eb="9">
      <t>チイキ</t>
    </rPh>
    <phoneticPr fontId="1"/>
  </si>
  <si>
    <t>準工：準工業地域</t>
    <rPh sb="0" eb="2">
      <t>ジュンコウ</t>
    </rPh>
    <rPh sb="3" eb="4">
      <t>ジュン</t>
    </rPh>
    <rPh sb="4" eb="6">
      <t>コウギョウ</t>
    </rPh>
    <rPh sb="6" eb="8">
      <t>チイキ</t>
    </rPh>
    <phoneticPr fontId="1"/>
  </si>
  <si>
    <t>工業：工業地域</t>
    <rPh sb="0" eb="2">
      <t>コウギョウ</t>
    </rPh>
    <rPh sb="3" eb="5">
      <t>コウギョウ</t>
    </rPh>
    <rPh sb="5" eb="7">
      <t>チイキ</t>
    </rPh>
    <phoneticPr fontId="1"/>
  </si>
  <si>
    <t>近商：近隣商業地域</t>
    <rPh sb="0" eb="2">
      <t>キンショウ</t>
    </rPh>
    <rPh sb="3" eb="5">
      <t>キンリン</t>
    </rPh>
    <rPh sb="5" eb="7">
      <t>ショウギョウ</t>
    </rPh>
    <rPh sb="7" eb="9">
      <t>チイキ</t>
    </rPh>
    <phoneticPr fontId="1"/>
  </si>
  <si>
    <t>商業：商業地域</t>
    <rPh sb="0" eb="2">
      <t>ショウギョウ</t>
    </rPh>
    <rPh sb="3" eb="5">
      <t>ショウギョウ</t>
    </rPh>
    <rPh sb="5" eb="7">
      <t>チイキ</t>
    </rPh>
    <phoneticPr fontId="1"/>
  </si>
  <si>
    <t>⑫</t>
    <phoneticPr fontId="1"/>
  </si>
  <si>
    <t>⑬</t>
    <phoneticPr fontId="1"/>
  </si>
  <si>
    <t>▽</t>
    <phoneticPr fontId="1"/>
  </si>
  <si>
    <t>必ずどちらかに✔を入れてください</t>
    <rPh sb="0" eb="1">
      <t>カナラ</t>
    </rPh>
    <rPh sb="9" eb="10">
      <t>イ</t>
    </rPh>
    <phoneticPr fontId="1"/>
  </si>
  <si>
    <t>③　整備率</t>
    <phoneticPr fontId="1"/>
  </si>
  <si>
    <t>③</t>
    <phoneticPr fontId="1"/>
  </si>
  <si>
    <t>台減ずる</t>
    <rPh sb="0" eb="1">
      <t>ダイ</t>
    </rPh>
    <rPh sb="1" eb="2">
      <t>ゲン</t>
    </rPh>
    <phoneticPr fontId="1"/>
  </si>
  <si>
    <t>用途地域の略称</t>
    <rPh sb="0" eb="2">
      <t>ヨウト</t>
    </rPh>
    <rPh sb="2" eb="4">
      <t>チイキ</t>
    </rPh>
    <rPh sb="5" eb="7">
      <t>リャクショウ</t>
    </rPh>
    <phoneticPr fontId="1"/>
  </si>
  <si>
    <t>小型二輪車駐車施設</t>
    <rPh sb="0" eb="2">
      <t>コガタ</t>
    </rPh>
    <rPh sb="2" eb="5">
      <t>ニリンシャ</t>
    </rPh>
    <rPh sb="5" eb="7">
      <t>チュウシャ</t>
    </rPh>
    <rPh sb="7" eb="9">
      <t>シセツ</t>
    </rPh>
    <phoneticPr fontId="1"/>
  </si>
  <si>
    <t>台分として算入</t>
    <rPh sb="0" eb="1">
      <t>ダイ</t>
    </rPh>
    <rPh sb="1" eb="2">
      <t>ブン</t>
    </rPh>
    <rPh sb="5" eb="7">
      <t>サンニュウ</t>
    </rPh>
    <phoneticPr fontId="1"/>
  </si>
  <si>
    <t>自動車駐車施設</t>
    <rPh sb="0" eb="3">
      <t>ジドウシャ</t>
    </rPh>
    <rPh sb="3" eb="5">
      <t>チュウシャ</t>
    </rPh>
    <rPh sb="5" eb="7">
      <t>シセツ</t>
    </rPh>
    <phoneticPr fontId="1"/>
  </si>
  <si>
    <t>大型二輪車駐車施設</t>
    <rPh sb="0" eb="2">
      <t>オオガタ</t>
    </rPh>
    <rPh sb="2" eb="5">
      <t>ニリンシャ</t>
    </rPh>
    <rPh sb="5" eb="7">
      <t>チュウシャ</t>
    </rPh>
    <rPh sb="7" eb="9">
      <t>シセツ</t>
    </rPh>
    <phoneticPr fontId="1"/>
  </si>
  <si>
    <t>・</t>
    <phoneticPr fontId="1"/>
  </si>
  <si>
    <t>区画サイズ等については、兵庫県福祉のまちづくり条例の整備基準が適用される場合があります</t>
    <rPh sb="0" eb="2">
      <t>クカク</t>
    </rPh>
    <rPh sb="5" eb="6">
      <t>トウ</t>
    </rPh>
    <rPh sb="12" eb="15">
      <t>ヒョウゴケン</t>
    </rPh>
    <rPh sb="15" eb="17">
      <t>フクシ</t>
    </rPh>
    <rPh sb="23" eb="25">
      <t>ジョウレイ</t>
    </rPh>
    <rPh sb="26" eb="28">
      <t>セイビ</t>
    </rPh>
    <rPh sb="28" eb="30">
      <t>キジュン</t>
    </rPh>
    <rPh sb="31" eb="33">
      <t>テキヨウ</t>
    </rPh>
    <rPh sb="36" eb="38">
      <t>バアイ</t>
    </rPh>
    <phoneticPr fontId="1"/>
  </si>
  <si>
    <t>▼</t>
    <phoneticPr fontId="1"/>
  </si>
  <si>
    <t>★右のいずれかを選択してください</t>
    <rPh sb="1" eb="2">
      <t>ミギ</t>
    </rPh>
    <rPh sb="8" eb="10">
      <t>センタク</t>
    </rPh>
    <phoneticPr fontId="1"/>
  </si>
  <si>
    <t>⑪</t>
    <phoneticPr fontId="1"/>
  </si>
  <si>
    <t>※</t>
    <phoneticPr fontId="1"/>
  </si>
  <si>
    <t>部分に必要事項を入力（又はドロップダウンリストから選択）してください。</t>
    <rPh sb="0" eb="2">
      <t>ブブン</t>
    </rPh>
    <rPh sb="3" eb="5">
      <t>ヒツヨウ</t>
    </rPh>
    <rPh sb="5" eb="7">
      <t>ジコウ</t>
    </rPh>
    <rPh sb="8" eb="10">
      <t>ニュウリョク</t>
    </rPh>
    <rPh sb="11" eb="12">
      <t>マタ</t>
    </rPh>
    <rPh sb="25" eb="27">
      <t>センタク</t>
    </rPh>
    <phoneticPr fontId="1"/>
  </si>
  <si>
    <t>部分は「入力フォーム」から自動入力されます。</t>
    <rPh sb="0" eb="2">
      <t>ブブン</t>
    </rPh>
    <rPh sb="13" eb="15">
      <t>ジドウ</t>
    </rPh>
    <rPh sb="15" eb="17">
      <t>ニュウリョク</t>
    </rPh>
    <phoneticPr fontId="1"/>
  </si>
  <si>
    <t>部分は「入力フォーム」から自動入力、又は、自動計算されます。</t>
    <rPh sb="0" eb="2">
      <t>ブブン</t>
    </rPh>
    <rPh sb="4" eb="6">
      <t>ニュウリョク</t>
    </rPh>
    <rPh sb="13" eb="15">
      <t>ジドウ</t>
    </rPh>
    <rPh sb="15" eb="17">
      <t>ニュウリョク</t>
    </rPh>
    <rPh sb="18" eb="19">
      <t>マタ</t>
    </rPh>
    <rPh sb="21" eb="23">
      <t>ジドウ</t>
    </rPh>
    <rPh sb="23" eb="25">
      <t>ケイサン</t>
    </rPh>
    <phoneticPr fontId="1"/>
  </si>
  <si>
    <t>部分に必要事項を入力、又は、ドロップダウンリストから選択してください。</t>
    <rPh sb="0" eb="2">
      <t>ブブン</t>
    </rPh>
    <rPh sb="3" eb="5">
      <t>ヒツヨウ</t>
    </rPh>
    <rPh sb="5" eb="7">
      <t>ジコウ</t>
    </rPh>
    <rPh sb="8" eb="10">
      <t>ニュウリョク</t>
    </rPh>
    <rPh sb="11" eb="12">
      <t>マタ</t>
    </rPh>
    <rPh sb="26" eb="28">
      <t>センタク</t>
    </rPh>
    <phoneticPr fontId="1"/>
  </si>
  <si>
    <t>このシートには直接入力しないでください。</t>
    <phoneticPr fontId="1"/>
  </si>
  <si>
    <t>「⑥概要書」は入力用シートです。</t>
    <phoneticPr fontId="1"/>
  </si>
  <si>
    <t>「⑥概要書」は近隣説明の際に提示が必要な図書です。</t>
    <rPh sb="2" eb="5">
      <t>ガイヨウショ</t>
    </rPh>
    <rPh sb="14" eb="16">
      <t>テイジ</t>
    </rPh>
    <rPh sb="17" eb="19">
      <t>ヒツヨウ</t>
    </rPh>
    <rPh sb="20" eb="22">
      <t>トショ</t>
    </rPh>
    <phoneticPr fontId="1"/>
  </si>
  <si>
    <t>必要項目をすべて記載していれば、任意の様式を用いて説明しても構いません。</t>
    <rPh sb="0" eb="2">
      <t>ヒツヨウ</t>
    </rPh>
    <rPh sb="2" eb="4">
      <t>コウモク</t>
    </rPh>
    <rPh sb="8" eb="10">
      <t>キサイ</t>
    </rPh>
    <phoneticPr fontId="1"/>
  </si>
  <si>
    <r>
      <t>下記の</t>
    </r>
    <r>
      <rPr>
        <b/>
        <sz val="11"/>
        <color theme="1"/>
        <rFont val="BIZ UDゴシック"/>
        <family val="3"/>
        <charset val="128"/>
      </rPr>
      <t>＜入力フォーム＞</t>
    </r>
    <r>
      <rPr>
        <sz val="11"/>
        <color theme="1"/>
        <rFont val="BIZ UDゴシック"/>
        <family val="3"/>
        <charset val="128"/>
      </rPr>
      <t>に必要事項を入力してください。入力した内容は自動的に「①届出書」に反映されます。</t>
    </r>
    <rPh sb="0" eb="2">
      <t>カキ</t>
    </rPh>
    <rPh sb="4" eb="6">
      <t>ニュウリョク</t>
    </rPh>
    <rPh sb="12" eb="14">
      <t>ヒツヨウ</t>
    </rPh>
    <rPh sb="14" eb="16">
      <t>ジコウ</t>
    </rPh>
    <rPh sb="17" eb="19">
      <t>ニュウリョク</t>
    </rPh>
    <rPh sb="30" eb="32">
      <t>ナイヨウ</t>
    </rPh>
    <rPh sb="44" eb="46">
      <t>ハンエイ</t>
    </rPh>
    <phoneticPr fontId="4"/>
  </si>
  <si>
    <t>部分は「入力フォーム」「③駐車施設チェックシート」から自動入力されます。</t>
    <rPh sb="0" eb="2">
      <t>ブブン</t>
    </rPh>
    <rPh sb="27" eb="29">
      <t>ジドウ</t>
    </rPh>
    <rPh sb="29" eb="31">
      <t>ニュウリョク</t>
    </rPh>
    <phoneticPr fontId="1"/>
  </si>
  <si>
    <t>１低専：第１種低層住居専用地域</t>
    <rPh sb="1" eb="2">
      <t>テイ</t>
    </rPh>
    <rPh sb="2" eb="3">
      <t>セン</t>
    </rPh>
    <rPh sb="4" eb="5">
      <t>ダイ</t>
    </rPh>
    <rPh sb="6" eb="7">
      <t>シュ</t>
    </rPh>
    <rPh sb="7" eb="9">
      <t>テイソウ</t>
    </rPh>
    <rPh sb="9" eb="11">
      <t>ジュウキョ</t>
    </rPh>
    <rPh sb="11" eb="13">
      <t>センヨウ</t>
    </rPh>
    <rPh sb="13" eb="15">
      <t>チイキ</t>
    </rPh>
    <phoneticPr fontId="1"/>
  </si>
  <si>
    <t>２低専：第２種低層住居専用地域</t>
    <rPh sb="1" eb="2">
      <t>テイ</t>
    </rPh>
    <rPh sb="2" eb="3">
      <t>セン</t>
    </rPh>
    <rPh sb="4" eb="5">
      <t>ダイ</t>
    </rPh>
    <rPh sb="6" eb="7">
      <t>シュ</t>
    </rPh>
    <rPh sb="7" eb="9">
      <t>テイソウ</t>
    </rPh>
    <rPh sb="9" eb="11">
      <t>ジュウキョ</t>
    </rPh>
    <rPh sb="11" eb="13">
      <t>センヨウ</t>
    </rPh>
    <rPh sb="13" eb="15">
      <t>チイキ</t>
    </rPh>
    <phoneticPr fontId="1"/>
  </si>
  <si>
    <t>１中高：第１種中高層住居専用地域</t>
    <rPh sb="1" eb="3">
      <t>チュウコウ</t>
    </rPh>
    <rPh sb="4" eb="5">
      <t>ダイ</t>
    </rPh>
    <rPh sb="6" eb="7">
      <t>シュ</t>
    </rPh>
    <rPh sb="7" eb="10">
      <t>チュウコウソウ</t>
    </rPh>
    <rPh sb="10" eb="12">
      <t>ジュウキョ</t>
    </rPh>
    <rPh sb="12" eb="14">
      <t>センヨウ</t>
    </rPh>
    <rPh sb="14" eb="16">
      <t>チイキ</t>
    </rPh>
    <phoneticPr fontId="1"/>
  </si>
  <si>
    <t>２中高：第２種中高層住居専用地域</t>
    <rPh sb="1" eb="3">
      <t>チュウコウ</t>
    </rPh>
    <rPh sb="4" eb="5">
      <t>ダイ</t>
    </rPh>
    <rPh sb="6" eb="7">
      <t>シュ</t>
    </rPh>
    <rPh sb="7" eb="10">
      <t>チュウコウソウ</t>
    </rPh>
    <rPh sb="10" eb="12">
      <t>ジュウキョ</t>
    </rPh>
    <rPh sb="12" eb="14">
      <t>センヨウ</t>
    </rPh>
    <rPh sb="14" eb="16">
      <t>チイキ</t>
    </rPh>
    <phoneticPr fontId="1"/>
  </si>
  <si>
    <t>１住居：第１種住居地域</t>
    <rPh sb="1" eb="3">
      <t>ジュウキョ</t>
    </rPh>
    <rPh sb="4" eb="5">
      <t>ダイ</t>
    </rPh>
    <rPh sb="6" eb="7">
      <t>シュ</t>
    </rPh>
    <rPh sb="7" eb="9">
      <t>ジュウキョ</t>
    </rPh>
    <rPh sb="9" eb="11">
      <t>チイキ</t>
    </rPh>
    <phoneticPr fontId="1"/>
  </si>
  <si>
    <t>２住居：第２種住居地域</t>
    <rPh sb="1" eb="3">
      <t>ジュウキョ</t>
    </rPh>
    <rPh sb="4" eb="5">
      <t>ダイ</t>
    </rPh>
    <rPh sb="6" eb="7">
      <t>シュ</t>
    </rPh>
    <rPh sb="7" eb="9">
      <t>ジュウキョ</t>
    </rPh>
    <rPh sb="9" eb="11">
      <t>チイキ</t>
    </rPh>
    <phoneticPr fontId="1"/>
  </si>
  <si>
    <t>＊</t>
    <phoneticPr fontId="1"/>
  </si>
  <si>
    <t>措置の内容</t>
    <rPh sb="0" eb="2">
      <t>ソチ</t>
    </rPh>
    <rPh sb="3" eb="5">
      <t>ナイヨウ</t>
    </rPh>
    <phoneticPr fontId="1"/>
  </si>
  <si>
    <t>管理会社に委託すること等により、適切な</t>
    <phoneticPr fontId="1"/>
  </si>
  <si>
    <t>管理を行う</t>
    <phoneticPr fontId="1"/>
  </si>
  <si>
    <t>低層住居専用地域と中高層住居専用地域の場合のみ</t>
    <rPh sb="19" eb="21">
      <t>バアイ</t>
    </rPh>
    <phoneticPr fontId="1"/>
  </si>
  <si>
    <t>総住戸数が30戸以上の場合のみ</t>
    <rPh sb="0" eb="1">
      <t>ソウ</t>
    </rPh>
    <rPh sb="1" eb="3">
      <t>ジュウコ</t>
    </rPh>
    <rPh sb="3" eb="4">
      <t>カズ</t>
    </rPh>
    <rPh sb="7" eb="8">
      <t>コ</t>
    </rPh>
    <rPh sb="8" eb="10">
      <t>イジョウ</t>
    </rPh>
    <rPh sb="11" eb="13">
      <t>バアイ</t>
    </rPh>
    <phoneticPr fontId="1"/>
  </si>
  <si>
    <t>.</t>
    <phoneticPr fontId="1"/>
  </si>
  <si>
    <t>自動車及び自転車その他の二輪車の路上駐車の禁止</t>
    <rPh sb="10" eb="11">
      <t>タ</t>
    </rPh>
    <rPh sb="12" eb="15">
      <t>ニリンシャ</t>
    </rPh>
    <phoneticPr fontId="1"/>
  </si>
  <si>
    <t>管理人の配置又は</t>
    <phoneticPr fontId="1"/>
  </si>
  <si>
    <t>次のいずれかの措置を講じますか？</t>
    <phoneticPr fontId="1"/>
  </si>
  <si>
    <t>住戸専用面積は、メーターボックス、パイプスペース等を除いた面積とします。</t>
  </si>
  <si>
    <t>代表者氏名</t>
    <rPh sb="0" eb="3">
      <t>ダイヒョウシャ</t>
    </rPh>
    <rPh sb="3" eb="5">
      <t>シメイ</t>
    </rPh>
    <phoneticPr fontId="1"/>
  </si>
  <si>
    <t>(うち容積対象</t>
    <rPh sb="3" eb="5">
      <t>ヨウセキ</t>
    </rPh>
    <rPh sb="5" eb="7">
      <t>タイショウ</t>
    </rPh>
    <phoneticPr fontId="1"/>
  </si>
  <si>
    <t>㎡)</t>
    <phoneticPr fontId="1"/>
  </si>
  <si>
    <t>建築計画のお知らせ</t>
    <phoneticPr fontId="1"/>
  </si>
  <si>
    <t>住戸専用面積40㎡以上の住戸</t>
    <rPh sb="0" eb="2">
      <t>ジュウコ</t>
    </rPh>
    <rPh sb="2" eb="4">
      <t>センヨウ</t>
    </rPh>
    <rPh sb="4" eb="6">
      <t>メンセキ</t>
    </rPh>
    <rPh sb="9" eb="11">
      <t>イジョウ</t>
    </rPh>
    <rPh sb="12" eb="14">
      <t>ジュウコ</t>
    </rPh>
    <phoneticPr fontId="1"/>
  </si>
  <si>
    <t>住戸専用面積30㎡以上40㎡未満の住戸</t>
    <rPh sb="0" eb="2">
      <t>ジュウコ</t>
    </rPh>
    <rPh sb="2" eb="4">
      <t>センヨウ</t>
    </rPh>
    <rPh sb="4" eb="6">
      <t>メンセキ</t>
    </rPh>
    <rPh sb="9" eb="11">
      <t>イジョウ</t>
    </rPh>
    <rPh sb="14" eb="16">
      <t>ミマン</t>
    </rPh>
    <rPh sb="17" eb="19">
      <t>ジュウコ</t>
    </rPh>
    <phoneticPr fontId="1"/>
  </si>
  <si>
    <t>住戸専用面積30㎡未満の住戸</t>
    <rPh sb="0" eb="2">
      <t>ジュウコ</t>
    </rPh>
    <rPh sb="2" eb="4">
      <t>センヨウ</t>
    </rPh>
    <rPh sb="4" eb="6">
      <t>メンセキ</t>
    </rPh>
    <rPh sb="9" eb="11">
      <t>ミマン</t>
    </rPh>
    <rPh sb="12" eb="14">
      <t>ジュウコ</t>
    </rPh>
    <phoneticPr fontId="1"/>
  </si>
  <si>
    <t>玄関その他の外部から見やすい場所に、管理を行う</t>
    <rPh sb="0" eb="2">
      <t>ゲンカン</t>
    </rPh>
    <rPh sb="4" eb="5">
      <t>タ</t>
    </rPh>
    <rPh sb="6" eb="8">
      <t>ガイブ</t>
    </rPh>
    <rPh sb="10" eb="11">
      <t>ミ</t>
    </rPh>
    <rPh sb="14" eb="16">
      <t>バショ</t>
    </rPh>
    <rPh sb="18" eb="20">
      <t>カンリ</t>
    </rPh>
    <rPh sb="21" eb="22">
      <t>オコナ</t>
    </rPh>
    <phoneticPr fontId="1"/>
  </si>
  <si>
    <t>者の氏名（法人の場合にあっては名称）、住所及び</t>
    <phoneticPr fontId="1"/>
  </si>
  <si>
    <t>電話番号その他の連絡先を記載した表示板を設置し</t>
    <phoneticPr fontId="1"/>
  </si>
  <si>
    <t>ますか？</t>
    <phoneticPr fontId="1"/>
  </si>
  <si>
    <t>設置位置、内容等</t>
    <rPh sb="0" eb="2">
      <t>セッチ</t>
    </rPh>
    <rPh sb="2" eb="4">
      <t>イチ</t>
    </rPh>
    <rPh sb="5" eb="7">
      <t>ナイヨウ</t>
    </rPh>
    <rPh sb="7" eb="8">
      <t>トウ</t>
    </rPh>
    <phoneticPr fontId="1"/>
  </si>
  <si>
    <t>騒音を防止するために必要な措置を講じますか？</t>
    <phoneticPr fontId="1"/>
  </si>
  <si>
    <t>講じる措置</t>
    <rPh sb="0" eb="1">
      <t>コウ</t>
    </rPh>
    <rPh sb="3" eb="5">
      <t>ソチ</t>
    </rPh>
    <phoneticPr fontId="1"/>
  </si>
  <si>
    <t>（⑨－⑥）</t>
    <phoneticPr fontId="1"/>
  </si>
  <si>
    <t>(ｱ)</t>
    <phoneticPr fontId="1"/>
  </si>
  <si>
    <t>(ｲ)</t>
    <phoneticPr fontId="1"/>
  </si>
  <si>
    <t>(ｳ)</t>
    <phoneticPr fontId="1"/>
  </si>
  <si>
    <t>(ｴ)</t>
    <phoneticPr fontId="1"/>
  </si>
  <si>
    <t>(ｵ)</t>
    <phoneticPr fontId="1"/>
  </si>
  <si>
    <t>(ｶ)</t>
    <phoneticPr fontId="1"/>
  </si>
  <si>
    <t>(ｷ)</t>
    <phoneticPr fontId="1"/>
  </si>
  <si>
    <t>(ｸ)</t>
    <phoneticPr fontId="1"/>
  </si>
  <si>
    <t>(ｹ)</t>
    <phoneticPr fontId="1"/>
  </si>
  <si>
    <t>(ｺ)</t>
    <phoneticPr fontId="1"/>
  </si>
  <si>
    <t>(ｻ)</t>
    <phoneticPr fontId="1"/>
  </si>
  <si>
    <t>(ｼ)</t>
    <phoneticPr fontId="1"/>
  </si>
  <si>
    <t>(ｽ)</t>
    <phoneticPr fontId="1"/>
  </si>
  <si>
    <t>(ｾ)</t>
    <phoneticPr fontId="1"/>
  </si>
  <si>
    <t>(ｿ)</t>
    <phoneticPr fontId="1"/>
  </si>
  <si>
    <t>(ﾀ)</t>
    <phoneticPr fontId="1"/>
  </si>
  <si>
    <t>(H)</t>
    <phoneticPr fontId="1"/>
  </si>
  <si>
    <t>４</t>
    <phoneticPr fontId="1"/>
  </si>
  <si>
    <t>５</t>
    <phoneticPr fontId="1"/>
  </si>
  <si>
    <t>駐車施設間の振替</t>
    <phoneticPr fontId="1"/>
  </si>
  <si>
    <t>自動車の基準の緩和</t>
    <phoneticPr fontId="1"/>
  </si>
  <si>
    <t>総数のうち、左記以外</t>
    <rPh sb="0" eb="2">
      <t>ソウスウ</t>
    </rPh>
    <rPh sb="6" eb="8">
      <t>サキ</t>
    </rPh>
    <rPh sb="8" eb="10">
      <t>イガイ</t>
    </rPh>
    <phoneticPr fontId="1"/>
  </si>
  <si>
    <t>）</t>
    <phoneticPr fontId="1"/>
  </si>
  <si>
    <t>＝</t>
    <phoneticPr fontId="1"/>
  </si>
  <si>
    <t>台分を</t>
    <rPh sb="1" eb="2">
      <t>ブン</t>
    </rPh>
    <phoneticPr fontId="1"/>
  </si>
  <si>
    <t>(大型二輪車：自動車＝5：1)</t>
    <phoneticPr fontId="1"/>
  </si>
  <si>
    <t>(大型二輪車：小型二輪車＝1：2)</t>
    <phoneticPr fontId="1"/>
  </si>
  <si>
    <t>(小型二輪車：自動車＝10：1)</t>
    <phoneticPr fontId="1"/>
  </si>
  <si>
    <t>(小型二輪車：大型二輪車＝2：1)</t>
    <phoneticPr fontId="1"/>
  </si>
  <si>
    <t>(自動車：大型二輪車＝1：5)</t>
  </si>
  <si>
    <t>(自動車：小型二輪車＝1：10)</t>
  </si>
  <si>
    <t>台分を</t>
    <phoneticPr fontId="1"/>
  </si>
  <si>
    <t>⑨＋⑩≧（①×1/2＋②×3/10）となっているか？</t>
    <phoneticPr fontId="1"/>
  </si>
  <si>
    <t>▽
▽
▽</t>
    <phoneticPr fontId="1"/>
  </si>
  <si>
    <t>→</t>
    <phoneticPr fontId="1"/>
  </si>
  <si>
    <t>適合チェック</t>
    <rPh sb="0" eb="2">
      <t>テキゴウ</t>
    </rPh>
    <phoneticPr fontId="1"/>
  </si>
  <si>
    <t>【注】</t>
    <phoneticPr fontId="1"/>
  </si>
  <si>
    <t>（⑦と(ｶ)－(ｾ)－(ｿ)＋(D)の小さい方）</t>
    <rPh sb="19" eb="20">
      <t>チイ</t>
    </rPh>
    <rPh sb="22" eb="23">
      <t>ホウ</t>
    </rPh>
    <phoneticPr fontId="1"/>
  </si>
  <si>
    <t>(あ)</t>
    <phoneticPr fontId="1"/>
  </si>
  <si>
    <t>(い)</t>
    <phoneticPr fontId="1"/>
  </si>
  <si>
    <t>(う)</t>
    <phoneticPr fontId="1"/>
  </si>
  <si>
    <r>
      <t>適合チェックがすべて「</t>
    </r>
    <r>
      <rPr>
        <b/>
        <sz val="9"/>
        <color rgb="FF0070C0"/>
        <rFont val="BIZ UDゴシック"/>
        <family val="3"/>
        <charset val="128"/>
      </rPr>
      <t>〇適合</t>
    </r>
    <r>
      <rPr>
        <b/>
        <sz val="9"/>
        <rFont val="BIZ UDゴシック"/>
        <family val="3"/>
        <charset val="128"/>
      </rPr>
      <t>」となっているので、ここで入力を終了します</t>
    </r>
    <rPh sb="0" eb="2">
      <t>テキゴウ</t>
    </rPh>
    <rPh sb="12" eb="14">
      <t>テキゴウ</t>
    </rPh>
    <rPh sb="27" eb="29">
      <t>ニュウリョク</t>
    </rPh>
    <rPh sb="30" eb="32">
      <t>シュウリョウ</t>
    </rPh>
    <phoneticPr fontId="1"/>
  </si>
  <si>
    <r>
      <t>適合チェックに「</t>
    </r>
    <r>
      <rPr>
        <b/>
        <sz val="9"/>
        <color rgb="FFC00000"/>
        <rFont val="BIZ UDゴシック"/>
        <family val="3"/>
        <charset val="128"/>
      </rPr>
      <t>×不適合</t>
    </r>
    <r>
      <rPr>
        <b/>
        <sz val="9"/>
        <rFont val="BIZ UDゴシック"/>
        <family val="3"/>
        <charset val="128"/>
      </rPr>
      <t>」があり、「駐車施設間の振替」又は「自動車の基準の緩和」を適用したいので、下記に必要事項を入力します</t>
    </r>
    <rPh sb="0" eb="2">
      <t>テキゴウ</t>
    </rPh>
    <rPh sb="9" eb="12">
      <t>フテキゴウ</t>
    </rPh>
    <rPh sb="30" eb="33">
      <t>ジドウシャ</t>
    </rPh>
    <rPh sb="34" eb="36">
      <t>キジュン</t>
    </rPh>
    <rPh sb="37" eb="39">
      <t>カンワ</t>
    </rPh>
    <rPh sb="41" eb="43">
      <t>テキヨウ</t>
    </rPh>
    <rPh sb="49" eb="51">
      <t>カキ</t>
    </rPh>
    <rPh sb="52" eb="54">
      <t>ヒツヨウ</t>
    </rPh>
    <rPh sb="54" eb="56">
      <t>ジコウ</t>
    </rPh>
    <rPh sb="57" eb="59">
      <t>ニュウリョク</t>
    </rPh>
    <phoneticPr fontId="1"/>
  </si>
  <si>
    <t>×6/10</t>
    <phoneticPr fontId="1"/>
  </si>
  <si>
    <t>住戸専用面積が40㎡未満の住戸の整備率は上記の1/3</t>
    <phoneticPr fontId="1"/>
  </si>
  <si>
    <t>⑩≧⑦となっているか？</t>
    <phoneticPr fontId="1"/>
  </si>
  <si>
    <t>⑨≧⑥となっているか？</t>
    <phoneticPr fontId="1"/>
  </si>
  <si>
    <t>⑧≧④となっているか？</t>
    <phoneticPr fontId="1"/>
  </si>
  <si>
    <t>（平面式のみ、2.3ｍ×5.0ｍ以上）</t>
    <rPh sb="16" eb="18">
      <t>イジョウ</t>
    </rPh>
    <phoneticPr fontId="1"/>
  </si>
  <si>
    <t>「３ 駐車施設間の振替」又は「４ 自動車の基準の緩和」を適用して適合チェックしてください</t>
    <phoneticPr fontId="1"/>
  </si>
  <si>
    <t>指定建築物建築届一括作成エクセル</t>
    <rPh sb="0" eb="2">
      <t>シテイ</t>
    </rPh>
    <rPh sb="2" eb="4">
      <t>ケンチク</t>
    </rPh>
    <rPh sb="4" eb="5">
      <t>ブツ</t>
    </rPh>
    <rPh sb="5" eb="7">
      <t>ケンチク</t>
    </rPh>
    <rPh sb="7" eb="8">
      <t>トドケ</t>
    </rPh>
    <rPh sb="8" eb="10">
      <t>イッカツ</t>
    </rPh>
    <rPh sb="10" eb="12">
      <t>サクセイ</t>
    </rPh>
    <phoneticPr fontId="1"/>
  </si>
  <si>
    <t>ver.24-10</t>
    <phoneticPr fontId="1"/>
  </si>
  <si>
    <t>（⑩－⑦と(ｶ)の小さい方）</t>
    <rPh sb="9" eb="10">
      <t>チイ</t>
    </rPh>
    <rPh sb="12" eb="13">
      <t>ホウ</t>
    </rPh>
    <phoneticPr fontId="1"/>
  </si>
  <si>
    <t>小型二輪車駐車施設2台分として緩和を適用します</t>
  </si>
  <si>
    <t>空欄とせず、実際に届出（電子申請）される日を入力してください。</t>
    <rPh sb="0" eb="2">
      <t>クウラン</t>
    </rPh>
    <rPh sb="6" eb="8">
      <t>ジッサイ</t>
    </rPh>
    <rPh sb="9" eb="11">
      <t>トドケデ</t>
    </rPh>
    <rPh sb="12" eb="16">
      <t>デンシシンセイ</t>
    </rPh>
    <rPh sb="20" eb="21">
      <t>ヒ</t>
    </rPh>
    <phoneticPr fontId="1"/>
  </si>
  <si>
    <t>施工業者が決まっていない場合は、「未定」と入力してください。</t>
    <rPh sb="0" eb="2">
      <t>セコウ</t>
    </rPh>
    <rPh sb="2" eb="4">
      <t>ギョウシャ</t>
    </rPh>
    <rPh sb="5" eb="6">
      <t>キ</t>
    </rPh>
    <rPh sb="12" eb="14">
      <t>バアイ</t>
    </rPh>
    <rPh sb="17" eb="19">
      <t>ミテイ</t>
    </rPh>
    <phoneticPr fontId="1"/>
  </si>
  <si>
    <t>「区」以下の町・通、丁目、番地を入力してください。</t>
    <rPh sb="1" eb="2">
      <t>ク</t>
    </rPh>
    <rPh sb="3" eb="5">
      <t>イカ</t>
    </rPh>
    <rPh sb="6" eb="7">
      <t>チョウ</t>
    </rPh>
    <rPh sb="8" eb="9">
      <t>トオ</t>
    </rPh>
    <rPh sb="10" eb="12">
      <t>チョウメ</t>
    </rPh>
    <rPh sb="13" eb="15">
      <t>バンチ</t>
    </rPh>
    <phoneticPr fontId="4"/>
  </si>
  <si>
    <t>敷地の最大部分が属する地域を最上段に入力してください。</t>
    <rPh sb="14" eb="16">
      <t>サイジョウ</t>
    </rPh>
    <rPh sb="16" eb="17">
      <t>ダン</t>
    </rPh>
    <phoneticPr fontId="1"/>
  </si>
  <si>
    <t>の着色が消えない場合は、「入力フォーム」に必要事項が入力されていない可能性があります。</t>
    <rPh sb="1" eb="3">
      <t>チャクショク</t>
    </rPh>
    <rPh sb="4" eb="5">
      <t>キ</t>
    </rPh>
    <rPh sb="8" eb="10">
      <t>バアイ</t>
    </rPh>
    <rPh sb="13" eb="15">
      <t>ニュウリョク</t>
    </rPh>
    <rPh sb="21" eb="23">
      <t>ヒツヨウ</t>
    </rPh>
    <rPh sb="23" eb="25">
      <t>ジコウ</t>
    </rPh>
    <rPh sb="26" eb="28">
      <t>ニュウリョク</t>
    </rPh>
    <rPh sb="34" eb="37">
      <t>カノウセイ</t>
    </rPh>
    <phoneticPr fontId="1"/>
  </si>
  <si>
    <t>「入力フォーム」に必要事項が入力されているかご確認ください。（入力不要の項目もあります。）</t>
    <rPh sb="31" eb="33">
      <t>ニュウリョク</t>
    </rPh>
    <rPh sb="33" eb="35">
      <t>フヨウ</t>
    </rPh>
    <rPh sb="36" eb="38">
      <t>コウモク</t>
    </rPh>
    <phoneticPr fontId="1"/>
  </si>
  <si>
    <t>すべての建築主について記入してください。</t>
    <phoneticPr fontId="1"/>
  </si>
  <si>
    <t>部分に必要事項を入力してください。（すべての建築主について入力してください。）</t>
    <rPh sb="0" eb="2">
      <t>ブブン</t>
    </rPh>
    <rPh sb="3" eb="5">
      <t>ヒツヨウ</t>
    </rPh>
    <rPh sb="5" eb="7">
      <t>ジコウ</t>
    </rPh>
    <rPh sb="8" eb="10">
      <t>ニュウリョク</t>
    </rPh>
    <rPh sb="22" eb="24">
      <t>ケンチク</t>
    </rPh>
    <rPh sb="24" eb="25">
      <t>ヌシ</t>
    </rPh>
    <rPh sb="29" eb="31">
      <t>ニュウリョク</t>
    </rPh>
    <phoneticPr fontId="1"/>
  </si>
  <si>
    <t>部分は「入力フォーム」及び「①届出書　別紙」から自動入力されます。</t>
    <rPh sb="0" eb="2">
      <t>ブブン</t>
    </rPh>
    <rPh sb="24" eb="26">
      <t>ジドウ</t>
    </rPh>
    <rPh sb="26" eb="28">
      <t>ニュウリョク</t>
    </rPh>
    <phoneticPr fontId="1"/>
  </si>
  <si>
    <r>
      <rPr>
        <b/>
        <sz val="10"/>
        <color rgb="FFC00000"/>
        <rFont val="BIZ UDゴシック"/>
        <family val="3"/>
        <charset val="128"/>
      </rPr>
      <t>建築主が複数の場合のみ、作成</t>
    </r>
    <r>
      <rPr>
        <b/>
        <sz val="10"/>
        <rFont val="BIZ UDゴシック"/>
        <family val="3"/>
        <charset val="128"/>
      </rPr>
      <t>してください。</t>
    </r>
    <phoneticPr fontId="1"/>
  </si>
  <si>
    <r>
      <t>用途が</t>
    </r>
    <r>
      <rPr>
        <b/>
        <sz val="10"/>
        <color rgb="FFC00000"/>
        <rFont val="BIZ UDゴシック"/>
        <family val="3"/>
        <charset val="128"/>
      </rPr>
      <t>共同住宅又は長屋で、住戸数が10戸以上の場合のみ作成</t>
    </r>
    <r>
      <rPr>
        <b/>
        <sz val="10"/>
        <rFont val="BIZ UDゴシック"/>
        <family val="3"/>
        <charset val="128"/>
      </rPr>
      <t>してください。</t>
    </r>
    <rPh sb="13" eb="14">
      <t>ジュウ</t>
    </rPh>
    <rPh sb="14" eb="16">
      <t>コスウ</t>
    </rPh>
    <phoneticPr fontId="1"/>
  </si>
  <si>
    <r>
      <rPr>
        <b/>
        <sz val="10"/>
        <color rgb="FFC00000"/>
        <rFont val="BIZ UDゴシック"/>
        <family val="3"/>
        <charset val="128"/>
      </rPr>
      <t>赤字</t>
    </r>
    <r>
      <rPr>
        <b/>
        <sz val="10"/>
        <rFont val="BIZ UDゴシック"/>
        <family val="3"/>
        <charset val="128"/>
      </rPr>
      <t>で表示される内容をご確認ください。</t>
    </r>
    <rPh sb="0" eb="2">
      <t>アカジ</t>
    </rPh>
    <rPh sb="3" eb="5">
      <t>ヒョウジ</t>
    </rPh>
    <rPh sb="8" eb="10">
      <t>ナイヨウ</t>
    </rPh>
    <rPh sb="12" eb="14">
      <t>カクニン</t>
    </rPh>
    <phoneticPr fontId="1"/>
  </si>
  <si>
    <r>
      <t>住戸専用面積が</t>
    </r>
    <r>
      <rPr>
        <b/>
        <sz val="10"/>
        <color rgb="FFC00000"/>
        <rFont val="BIZ UDゴシック"/>
        <family val="3"/>
        <charset val="128"/>
      </rPr>
      <t>30㎡未満の住戸が10戸以上ある共同住宅又は長屋の場合のみ作成</t>
    </r>
    <r>
      <rPr>
        <b/>
        <sz val="10"/>
        <rFont val="BIZ UDゴシック"/>
        <family val="3"/>
        <charset val="128"/>
      </rPr>
      <t>してください。</t>
    </r>
    <rPh sb="0" eb="2">
      <t>ジュウコ</t>
    </rPh>
    <rPh sb="2" eb="4">
      <t>センヨウ</t>
    </rPh>
    <rPh sb="4" eb="6">
      <t>メンセキ</t>
    </rPh>
    <rPh sb="10" eb="12">
      <t>ミマン</t>
    </rPh>
    <rPh sb="13" eb="15">
      <t>ジュウコ</t>
    </rPh>
    <rPh sb="18" eb="19">
      <t>コ</t>
    </rPh>
    <rPh sb="19" eb="21">
      <t>イジョウ</t>
    </rPh>
    <rPh sb="23" eb="25">
      <t>キョウドウ</t>
    </rPh>
    <rPh sb="25" eb="27">
      <t>ジュウタク</t>
    </rPh>
    <rPh sb="27" eb="28">
      <t>マタ</t>
    </rPh>
    <rPh sb="29" eb="31">
      <t>ナガヤ</t>
    </rPh>
    <rPh sb="36" eb="38">
      <t>サクセイ</t>
    </rPh>
    <phoneticPr fontId="1"/>
  </si>
  <si>
    <r>
      <t>標識として利用される場合は、</t>
    </r>
    <r>
      <rPr>
        <b/>
        <sz val="10"/>
        <color rgb="FFC00000"/>
        <rFont val="BIZ UDゴシック"/>
        <family val="3"/>
        <charset val="128"/>
      </rPr>
      <t>着色を消して利用</t>
    </r>
    <r>
      <rPr>
        <b/>
        <sz val="10"/>
        <rFont val="BIZ UDゴシック"/>
        <family val="3"/>
        <charset val="128"/>
      </rPr>
      <t>してください。</t>
    </r>
    <rPh sb="0" eb="2">
      <t>ヒョウシキ</t>
    </rPh>
    <rPh sb="5" eb="7">
      <t>リヨウ</t>
    </rPh>
    <rPh sb="10" eb="12">
      <t>バアイ</t>
    </rPh>
    <rPh sb="14" eb="16">
      <t>チャクショク</t>
    </rPh>
    <rPh sb="17" eb="18">
      <t>ケ</t>
    </rPh>
    <rPh sb="20" eb="22">
      <t>リヨウ</t>
    </rPh>
    <phoneticPr fontId="1"/>
  </si>
  <si>
    <r>
      <rPr>
        <b/>
        <sz val="9"/>
        <color rgb="FFC00000"/>
        <rFont val="BIZ UDゴシック"/>
        <family val="3"/>
        <charset val="128"/>
      </rPr>
      <t>「×不適合」</t>
    </r>
    <r>
      <rPr>
        <sz val="9"/>
        <rFont val="BIZ UDゴシック"/>
        <family val="3"/>
        <charset val="128"/>
      </rPr>
      <t>となる場合は、振替できません</t>
    </r>
    <rPh sb="2" eb="5">
      <t>フテキゴウ</t>
    </rPh>
    <rPh sb="9" eb="11">
      <t>バアイ</t>
    </rPh>
    <rPh sb="13" eb="15">
      <t>フリカエ</t>
    </rPh>
    <phoneticPr fontId="1"/>
  </si>
  <si>
    <t>受付日確定後は、修正の指示がない限り、変更は不要です。</t>
    <rPh sb="0" eb="3">
      <t>ウケツケビ</t>
    </rPh>
    <rPh sb="3" eb="5">
      <t>カクテイ</t>
    </rPh>
    <rPh sb="5" eb="6">
      <t>ゴ</t>
    </rPh>
    <rPh sb="8" eb="10">
      <t>シュウセイ</t>
    </rPh>
    <rPh sb="11" eb="13">
      <t>シジ</t>
    </rPh>
    <rPh sb="16" eb="17">
      <t>カギ</t>
    </rPh>
    <rPh sb="19" eb="21">
      <t>ヘンコウ</t>
    </rPh>
    <rPh sb="22" eb="24">
      <t>フヨウ</t>
    </rPh>
    <phoneticPr fontId="1"/>
  </si>
  <si>
    <t>管理業務を行うための建築物の部分を設けますか？</t>
    <phoneticPr fontId="1"/>
  </si>
  <si>
    <t>所有者又は管理者が当該ワンルームマンシ</t>
    <rPh sb="3" eb="4">
      <t>マタ</t>
    </rPh>
    <rPh sb="5" eb="8">
      <t>カンリシャ</t>
    </rPh>
    <phoneticPr fontId="1"/>
  </si>
  <si>
    <t>ョン又は近隣に居住して直接管理を行う</t>
    <phoneticPr fontId="1"/>
  </si>
  <si>
    <t>駐車施設の確保に関する基準・チェックシート</t>
    <phoneticPr fontId="1"/>
  </si>
  <si>
    <t>説明者は、担当者の方の氏名も記入してください</t>
    <rPh sb="0" eb="2">
      <t>セツメイ</t>
    </rPh>
    <rPh sb="2" eb="3">
      <t>シャ</t>
    </rPh>
    <rPh sb="5" eb="8">
      <t>タントウシャ</t>
    </rPh>
    <rPh sb="9" eb="10">
      <t>カタ</t>
    </rPh>
    <rPh sb="11" eb="13">
      <t>シメイ</t>
    </rPh>
    <rPh sb="14" eb="16">
      <t>キニュウ</t>
    </rPh>
    <phoneticPr fontId="1"/>
  </si>
  <si>
    <t>「内容」欄には、説明した事項を簡潔に記入してください</t>
    <rPh sb="1" eb="3">
      <t>ナイヨウ</t>
    </rPh>
    <rPh sb="4" eb="5">
      <t>ラン</t>
    </rPh>
    <rPh sb="8" eb="10">
      <t>セツメイ</t>
    </rPh>
    <rPh sb="12" eb="14">
      <t>ジコウ</t>
    </rPh>
    <rPh sb="15" eb="17">
      <t>カンケツ</t>
    </rPh>
    <rPh sb="18" eb="20">
      <t>キニュウ</t>
    </rPh>
    <phoneticPr fontId="1"/>
  </si>
  <si>
    <t>要望がない項目はその旨を記入してください（空欄のままにしないでください）。</t>
    <rPh sb="21" eb="23">
      <t>クウラン</t>
    </rPh>
    <phoneticPr fontId="1"/>
  </si>
  <si>
    <t>駐車施設
(自動車、自転車
その他の二輪車)</t>
    <rPh sb="6" eb="9">
      <t>ジドウシャ</t>
    </rPh>
    <rPh sb="10" eb="13">
      <t>ジテンシャ</t>
    </rPh>
    <rPh sb="16" eb="17">
      <t>タ</t>
    </rPh>
    <rPh sb="18" eb="21">
      <t>ニリンシャ</t>
    </rPh>
    <phoneticPr fontId="1"/>
  </si>
  <si>
    <t>「入力フォーム」と「②駐車施設チェックシート」に必要事項を入力すると自動で作成されます。</t>
    <phoneticPr fontId="1"/>
  </si>
  <si>
    <t>「②駐車施設チェックシート」「③ワンルームマンションチェックシート」「④説明に関する報告書」「⑤標識」</t>
    <rPh sb="4" eb="6">
      <t>シセツ</t>
    </rPh>
    <phoneticPr fontId="1"/>
  </si>
  <si>
    <t>「⑤標識」は標識の作製時の参考としてください。（審査はしません）</t>
    <rPh sb="6" eb="8">
      <t>ヒョウシキ</t>
    </rPh>
    <rPh sb="9" eb="11">
      <t>サクセイ</t>
    </rPh>
    <rPh sb="11" eb="12">
      <t>ジ</t>
    </rPh>
    <rPh sb="13" eb="15">
      <t>サンコウ</t>
    </rPh>
    <rPh sb="24" eb="26">
      <t>シンサ</t>
    </rPh>
    <phoneticPr fontId="1"/>
  </si>
  <si>
    <t>建築主が複数の場合は、「①届出書　別紙」および「④説明に関する報告書　別紙」をそれぞれ作成してください。</t>
    <rPh sb="17" eb="19">
      <t>ベッシ</t>
    </rPh>
    <rPh sb="25" eb="27">
      <t>セツメイ</t>
    </rPh>
    <rPh sb="28" eb="29">
      <t>カン</t>
    </rPh>
    <rPh sb="31" eb="34">
      <t>ホウコクショ</t>
    </rPh>
    <rPh sb="35" eb="37">
      <t>ベッシ</t>
    </rPh>
    <rPh sb="43" eb="45">
      <t>サクセイ</t>
    </rPh>
    <phoneticPr fontId="1"/>
  </si>
  <si>
    <t>「①届出書　別紙」および「④説明に関する報告書　別紙」を作成してください。</t>
    <phoneticPr fontId="1"/>
  </si>
  <si>
    <t>増改築で住戸数が増えた場合は、増戸数を３区分で入力してください。</t>
    <rPh sb="4" eb="6">
      <t>ジュウコ</t>
    </rPh>
    <rPh sb="6" eb="7">
      <t>スウ</t>
    </rPh>
    <rPh sb="8" eb="9">
      <t>フ</t>
    </rPh>
    <rPh sb="11" eb="13">
      <t>バアイ</t>
    </rPh>
    <rPh sb="15" eb="16">
      <t>ゾウ</t>
    </rPh>
    <rPh sb="16" eb="18">
      <t>コスウ</t>
    </rPh>
    <rPh sb="20" eb="22">
      <t>クブン</t>
    </rPh>
    <phoneticPr fontId="1"/>
  </si>
  <si>
    <t>増改築の場合は、届出部分と届出以外の部分（既存部分）を分けて入力してください。</t>
    <rPh sb="0" eb="3">
      <t>ゾウカイチク</t>
    </rPh>
    <rPh sb="4" eb="6">
      <t>バアイ</t>
    </rPh>
    <rPh sb="8" eb="10">
      <t>トドケデ</t>
    </rPh>
    <rPh sb="10" eb="12">
      <t>ブブン</t>
    </rPh>
    <rPh sb="13" eb="15">
      <t>トドケデ</t>
    </rPh>
    <rPh sb="15" eb="17">
      <t>イガイ</t>
    </rPh>
    <rPh sb="18" eb="20">
      <t>ブブン</t>
    </rPh>
    <rPh sb="21" eb="23">
      <t>キゾン</t>
    </rPh>
    <rPh sb="23" eb="25">
      <t>ブブン</t>
    </rPh>
    <rPh sb="27" eb="28">
      <t>ワ</t>
    </rPh>
    <phoneticPr fontId="1"/>
  </si>
  <si>
    <t>「指定建築物建築届の手引き」p14,26もご確認ください。</t>
    <phoneticPr fontId="1"/>
  </si>
  <si>
    <t>「指定建築物建築届の手引き」p10～14,p22～23もご確認ください。</t>
    <phoneticPr fontId="1"/>
  </si>
  <si>
    <r>
      <t xml:space="preserve">氏名
</t>
    </r>
    <r>
      <rPr>
        <sz val="8"/>
        <rFont val="BIZ UD明朝 Medium"/>
        <family val="1"/>
        <charset val="128"/>
      </rPr>
      <t>（法人にあっては、
　名称及び代表者名）</t>
    </r>
    <rPh sb="0" eb="2">
      <t>シメイ</t>
    </rPh>
    <phoneticPr fontId="1"/>
  </si>
  <si>
    <t>実施日等</t>
    <rPh sb="3" eb="4">
      <t>トウ</t>
    </rPh>
    <phoneticPr fontId="1"/>
  </si>
  <si>
    <t>説明の状況</t>
    <rPh sb="3" eb="5">
      <t>ジョウキョウ</t>
    </rPh>
    <phoneticPr fontId="1"/>
  </si>
  <si>
    <t>要望への回答</t>
    <phoneticPr fontId="1"/>
  </si>
  <si>
    <t>建築計画概要書(様式第２号)</t>
    <rPh sb="0" eb="2">
      <t>ケンチク</t>
    </rPh>
    <rPh sb="2" eb="4">
      <t>ケイカク</t>
    </rPh>
    <phoneticPr fontId="1"/>
  </si>
  <si>
    <t>建築工事、既存の建物の除去工事等の施工について</t>
    <phoneticPr fontId="1"/>
  </si>
  <si>
    <t>建築物の敷地の</t>
    <phoneticPr fontId="1"/>
  </si>
  <si>
    <t>（「特定共同住宅」のみに該当する場合は作成不要です。）</t>
  </si>
  <si>
    <t>実施日時</t>
    <rPh sb="0" eb="2">
      <t>ジッシ</t>
    </rPh>
    <rPh sb="2" eb="4">
      <t>ニチジ</t>
    </rPh>
    <phoneticPr fontId="1"/>
  </si>
  <si>
    <t>建築物の利用形態及び管理形態</t>
    <rPh sb="0" eb="2">
      <t>ケンチク</t>
    </rPh>
    <rPh sb="2" eb="3">
      <t>ブツ</t>
    </rPh>
    <phoneticPr fontId="1"/>
  </si>
  <si>
    <t>説明時に配付した資料</t>
    <rPh sb="4" eb="6">
      <t>ハイフ</t>
    </rPh>
    <phoneticPr fontId="1"/>
  </si>
  <si>
    <t>説明の方法で「その他」を選択した場合は、その内容を下段に入力してください</t>
    <rPh sb="9" eb="10">
      <t>タ</t>
    </rPh>
    <rPh sb="12" eb="14">
      <t>センタク</t>
    </rPh>
    <rPh sb="16" eb="18">
      <t>バアイ</t>
    </rPh>
    <rPh sb="25" eb="27">
      <t>カダン</t>
    </rPh>
    <phoneticPr fontId="1"/>
  </si>
  <si>
    <t>説明時に提示した図書に✔をつけ、そのほかに明示した図書等がある場合は、その図書等の名称を（　　）内に記入してください。</t>
    <phoneticPr fontId="1"/>
  </si>
  <si>
    <t>備考</t>
    <rPh sb="0" eb="2">
      <t>ビコウ</t>
    </rPh>
    <phoneticPr fontId="1"/>
  </si>
  <si>
    <r>
      <t xml:space="preserve">氏名
</t>
    </r>
    <r>
      <rPr>
        <sz val="8"/>
        <color theme="1"/>
        <rFont val="BIZ UD明朝 Medium"/>
        <family val="1"/>
        <charset val="128"/>
      </rPr>
      <t>（法人にあって
　は、名称及び
　代表者名）</t>
    </r>
    <phoneticPr fontId="1"/>
  </si>
  <si>
    <t>(法人にあっては、
名称及び代表者名)</t>
    <rPh sb="1" eb="3">
      <t>ホウジン</t>
    </rPh>
    <phoneticPr fontId="1"/>
  </si>
  <si>
    <t>）建築士</t>
  </si>
  <si>
    <t>）登録</t>
  </si>
  <si>
    <t>第</t>
  </si>
  <si>
    <t xml:space="preserve">神戸市  </t>
  </si>
  <si>
    <t xml:space="preserve">区 </t>
  </si>
  <si>
    <t>指定建蔽率(％)</t>
  </si>
  <si>
    <t>全　体</t>
  </si>
  <si>
    <t>ファミリー</t>
  </si>
  <si>
    <t>計</t>
  </si>
  <si>
    <t>戸</t>
  </si>
  <si>
    <t>増戸数</t>
  </si>
  <si>
    <t>合計（全体）</t>
  </si>
  <si>
    <t>ｍ</t>
  </si>
  <si>
    <t>自動車(2.3m×5.0m)</t>
  </si>
  <si>
    <t>二輪車</t>
  </si>
  <si>
    <t>大型(1.0m×2.3m)</t>
  </si>
  <si>
    <t>小型(0.5m×2.0m)</t>
  </si>
  <si>
    <t>※</t>
    <phoneticPr fontId="1"/>
  </si>
  <si>
    <t>住宅の戸数
(共同住宅･長屋)</t>
    <rPh sb="0" eb="2">
      <t>ジュウタク</t>
    </rPh>
    <rPh sb="3" eb="5">
      <t>コスウ</t>
    </rPh>
    <rPh sb="7" eb="9">
      <t>キョウドウ</t>
    </rPh>
    <rPh sb="9" eb="11">
      <t>ジュウタク</t>
    </rPh>
    <rPh sb="12" eb="14">
      <t>ナガヤ</t>
    </rPh>
    <phoneticPr fontId="1"/>
  </si>
  <si>
    <t>駐車施設
(住戸を10戸以上有する
 共同住宅又は長屋の場合)</t>
    <phoneticPr fontId="1"/>
  </si>
  <si>
    <r>
      <t xml:space="preserve">氏名
</t>
    </r>
    <r>
      <rPr>
        <sz val="8"/>
        <color theme="1"/>
        <rFont val="BIZ UD明朝 Medium"/>
        <family val="1"/>
        <charset val="128"/>
      </rPr>
      <t>（法人にあっては、
　名称及び代表者名）</t>
    </r>
    <phoneticPr fontId="1"/>
  </si>
  <si>
    <t>住宅用設置数</t>
    <phoneticPr fontId="1"/>
  </si>
  <si>
    <t>基準の数</t>
    <rPh sb="0" eb="2">
      <t>キジュン</t>
    </rPh>
    <rPh sb="3" eb="4">
      <t>カズ</t>
    </rPh>
    <phoneticPr fontId="1"/>
  </si>
  <si>
    <t>適用</t>
    <rPh sb="0" eb="2">
      <t>テキヨウ</t>
    </rPh>
    <phoneticPr fontId="1"/>
  </si>
  <si>
    <t>その他</t>
    <rPh sb="2" eb="3">
      <t>タ</t>
    </rPh>
    <phoneticPr fontId="1"/>
  </si>
  <si>
    <t>自動車の基準の数の減</t>
    <rPh sb="0" eb="3">
      <t>ジドウシャ</t>
    </rPh>
    <rPh sb="4" eb="6">
      <t>キジュン</t>
    </rPh>
    <rPh sb="7" eb="8">
      <t>カズ</t>
    </rPh>
    <rPh sb="9" eb="10">
      <t>ゲン</t>
    </rPh>
    <phoneticPr fontId="1"/>
  </si>
  <si>
    <t>サービス用駐車場による</t>
    <rPh sb="4" eb="5">
      <t>ヨウ</t>
    </rPh>
    <rPh sb="5" eb="8">
      <t>チュウシャジョウ</t>
    </rPh>
    <phoneticPr fontId="1"/>
  </si>
  <si>
    <t>小型二輪車平面化による</t>
    <phoneticPr fontId="1"/>
  </si>
  <si>
    <t>駐車施設間の振替の有無</t>
    <rPh sb="0" eb="2">
      <t>チュウシャ</t>
    </rPh>
    <rPh sb="2" eb="4">
      <t>シセツ</t>
    </rPh>
    <rPh sb="4" eb="5">
      <t>カン</t>
    </rPh>
    <rPh sb="6" eb="8">
      <t>フリカエ</t>
    </rPh>
    <rPh sb="9" eb="11">
      <t>ウム</t>
    </rPh>
    <phoneticPr fontId="1"/>
  </si>
  <si>
    <t>事前協議により、自動車の駐車施設の敷地外の設置、基準の適用除外が認められている場合は、</t>
    <rPh sb="0" eb="2">
      <t>ジゼン</t>
    </rPh>
    <rPh sb="2" eb="4">
      <t>キョウギ</t>
    </rPh>
    <rPh sb="8" eb="11">
      <t>ジドウシャ</t>
    </rPh>
    <rPh sb="12" eb="14">
      <t>チュウシャ</t>
    </rPh>
    <rPh sb="14" eb="16">
      <t>シセツ</t>
    </rPh>
    <rPh sb="17" eb="19">
      <t>シキチ</t>
    </rPh>
    <rPh sb="19" eb="20">
      <t>ガイ</t>
    </rPh>
    <rPh sb="21" eb="23">
      <t>セッチ</t>
    </rPh>
    <rPh sb="24" eb="26">
      <t>キジュン</t>
    </rPh>
    <rPh sb="27" eb="29">
      <t>テキヨウ</t>
    </rPh>
    <rPh sb="29" eb="31">
      <t>ジョガイ</t>
    </rPh>
    <rPh sb="32" eb="33">
      <t>ミト</t>
    </rPh>
    <rPh sb="39" eb="41">
      <t>バアイ</t>
    </rPh>
    <phoneticPr fontId="1"/>
  </si>
  <si>
    <t>特記事項がある場合は、その内容を入力してください。</t>
    <rPh sb="0" eb="2">
      <t>トッキ</t>
    </rPh>
    <rPh sb="2" eb="4">
      <t>ジコウ</t>
    </rPh>
    <rPh sb="7" eb="9">
      <t>バアイ</t>
    </rPh>
    <phoneticPr fontId="1"/>
  </si>
  <si>
    <t>駐車施設に関する特例等の適用については、「②駐車施設チェックシート」に入力してください。</t>
    <rPh sb="0" eb="2">
      <t>チュウシャ</t>
    </rPh>
    <rPh sb="2" eb="4">
      <t>シセツ</t>
    </rPh>
    <rPh sb="5" eb="6">
      <t>カン</t>
    </rPh>
    <rPh sb="8" eb="10">
      <t>トクレイ</t>
    </rPh>
    <rPh sb="10" eb="11">
      <t>トウ</t>
    </rPh>
    <rPh sb="12" eb="14">
      <t>テキヨウ</t>
    </rPh>
    <rPh sb="22" eb="24">
      <t>チュウシャ</t>
    </rPh>
    <rPh sb="24" eb="26">
      <t>シセツ</t>
    </rPh>
    <rPh sb="35" eb="37">
      <t>ニュウリョク</t>
    </rPh>
    <phoneticPr fontId="1"/>
  </si>
  <si>
    <t>「②駐車施設チェックシート」から自動入力</t>
    <rPh sb="2" eb="4">
      <t>チュウシャ</t>
    </rPh>
    <rPh sb="4" eb="6">
      <t>シセツ</t>
    </rPh>
    <rPh sb="16" eb="18">
      <t>ジドウ</t>
    </rPh>
    <rPh sb="18" eb="20">
      <t>ニュウリョク</t>
    </rPh>
    <phoneticPr fontId="1"/>
  </si>
  <si>
    <t>「入力フォーム」から自動入力</t>
    <rPh sb="1" eb="3">
      <t>ニュウリョク</t>
    </rPh>
    <rPh sb="10" eb="12">
      <t>ジドウ</t>
    </rPh>
    <rPh sb="12" eb="14">
      <t>ニュウリョク</t>
    </rPh>
    <phoneticPr fontId="1"/>
  </si>
  <si>
    <t>３区分で正確に入力してください。</t>
    <phoneticPr fontId="1"/>
  </si>
  <si>
    <t>駐車施設の基準を緩和する住戸専用面積（40㎡未満）とワンルームマンションの定義（住戸専用面積30㎡未満）が異なりますので、</t>
    <rPh sb="0" eb="2">
      <t>チュウシャ</t>
    </rPh>
    <rPh sb="2" eb="4">
      <t>シセツ</t>
    </rPh>
    <rPh sb="5" eb="7">
      <t>キジュン</t>
    </rPh>
    <rPh sb="8" eb="10">
      <t>カンワ</t>
    </rPh>
    <rPh sb="12" eb="14">
      <t>ジュウコ</t>
    </rPh>
    <rPh sb="14" eb="16">
      <t>センヨウ</t>
    </rPh>
    <rPh sb="16" eb="18">
      <t>メンセキ</t>
    </rPh>
    <rPh sb="22" eb="24">
      <t>ミマン</t>
    </rPh>
    <phoneticPr fontId="1"/>
  </si>
  <si>
    <t>※</t>
    <phoneticPr fontId="1"/>
  </si>
  <si>
    <t>受付年月日</t>
    <rPh sb="0" eb="2">
      <t>ウケツケ</t>
    </rPh>
    <rPh sb="2" eb="5">
      <t>ネンガッピ</t>
    </rPh>
    <phoneticPr fontId="1"/>
  </si>
  <si>
    <t>受付番号</t>
    <rPh sb="0" eb="2">
      <t>ウケツケ</t>
    </rPh>
    <rPh sb="2" eb="4">
      <t>バンゴウ</t>
    </rPh>
    <phoneticPr fontId="1"/>
  </si>
  <si>
    <t>通知年月日</t>
    <rPh sb="0" eb="2">
      <t>ツウチ</t>
    </rPh>
    <rPh sb="2" eb="5">
      <t>ネンガッピ</t>
    </rPh>
    <phoneticPr fontId="1"/>
  </si>
  <si>
    <t>工事着手予定日</t>
    <rPh sb="0" eb="2">
      <t>コウジ</t>
    </rPh>
    <rPh sb="2" eb="4">
      <t>チャクシュ</t>
    </rPh>
    <rPh sb="4" eb="6">
      <t>ヨテイ</t>
    </rPh>
    <rPh sb="6" eb="7">
      <t>ヒ</t>
    </rPh>
    <phoneticPr fontId="1"/>
  </si>
  <si>
    <t>工事完了予定日</t>
    <rPh sb="0" eb="2">
      <t>コウジ</t>
    </rPh>
    <rPh sb="2" eb="4">
      <t>カンリョウ</t>
    </rPh>
    <rPh sb="4" eb="6">
      <t>ヨテイ</t>
    </rPh>
    <rPh sb="6" eb="7">
      <t>ヒ</t>
    </rPh>
    <phoneticPr fontId="1"/>
  </si>
  <si>
    <t>標識設置日</t>
    <rPh sb="0" eb="2">
      <t>ヒョウシキ</t>
    </rPh>
    <rPh sb="2" eb="4">
      <t>セッチ</t>
    </rPh>
    <rPh sb="4" eb="5">
      <t>ヒ</t>
    </rPh>
    <phoneticPr fontId="1"/>
  </si>
  <si>
    <t>工事着手予定日</t>
    <rPh sb="2" eb="4">
      <t>チャクシュ</t>
    </rPh>
    <rPh sb="4" eb="6">
      <t>ヨテイ</t>
    </rPh>
    <rPh sb="6" eb="7">
      <t>ヒ</t>
    </rPh>
    <phoneticPr fontId="1"/>
  </si>
  <si>
    <t>工事完了予定日</t>
    <rPh sb="0" eb="2">
      <t>コウジ</t>
    </rPh>
    <rPh sb="2" eb="4">
      <t>カンリョウ</t>
    </rPh>
    <rPh sb="4" eb="6">
      <t>ヨテイ</t>
    </rPh>
    <rPh sb="6" eb="7">
      <t>ヒ</t>
    </rPh>
    <phoneticPr fontId="1"/>
  </si>
  <si>
    <t>工事着手予定日</t>
    <rPh sb="0" eb="2">
      <t>コウジ</t>
    </rPh>
    <rPh sb="2" eb="4">
      <t>チャクシュ</t>
    </rPh>
    <rPh sb="4" eb="6">
      <t>ヨテイ</t>
    </rPh>
    <rPh sb="6" eb="7">
      <t>ヒ</t>
    </rPh>
    <phoneticPr fontId="1"/>
  </si>
  <si>
    <t>標識設置日</t>
    <phoneticPr fontId="1"/>
  </si>
  <si>
    <t>構造</t>
    <rPh sb="0" eb="2">
      <t>コウゾウ</t>
    </rPh>
    <phoneticPr fontId="1"/>
  </si>
  <si>
    <t xml:space="preserve">  近隣の所有者等に対する説明についてはこの報告書のとおりですが、今後も誠意ある話合いを実施していくことを誓います。 </t>
    <phoneticPr fontId="1"/>
  </si>
  <si>
    <t xml:space="preserve">　神戸市民の住環境等をまもりそだてる条例第12条第１項の規定により、次のとおり届け出ます。  </t>
    <phoneticPr fontId="1"/>
  </si>
  <si>
    <t>　この標識は、神戸市民の住環境等をまもりそだてる条例第10条第１項の規定に基づき設置したものです。</t>
    <phoneticPr fontId="1"/>
  </si>
  <si>
    <t>届出方法（電子申請）</t>
    <rPh sb="0" eb="2">
      <t>トドケデ</t>
    </rPh>
    <rPh sb="2" eb="4">
      <t>ホウホウ</t>
    </rPh>
    <rPh sb="5" eb="7">
      <t>デンシ</t>
    </rPh>
    <rPh sb="7" eb="9">
      <t>シンセイ</t>
    </rPh>
    <phoneticPr fontId="1"/>
  </si>
  <si>
    <r>
      <t>電子申請の詳しい手順は、</t>
    </r>
    <r>
      <rPr>
        <b/>
        <sz val="11"/>
        <color theme="1"/>
        <rFont val="BIZ UDゴシック"/>
        <family val="3"/>
        <charset val="128"/>
      </rPr>
      <t>「電子申請の手引き」</t>
    </r>
    <r>
      <rPr>
        <sz val="11"/>
        <color theme="1"/>
        <rFont val="BIZ UDゴシック"/>
        <family val="3"/>
        <charset val="128"/>
      </rPr>
      <t>をご確認ください。</t>
    </r>
    <phoneticPr fontId="1"/>
  </si>
  <si>
    <r>
      <t>記入例等については、</t>
    </r>
    <r>
      <rPr>
        <b/>
        <sz val="11"/>
        <rFont val="BIZ UDゴシック"/>
        <family val="3"/>
        <charset val="128"/>
      </rPr>
      <t>「指定建築物建築届の手引き」</t>
    </r>
    <r>
      <rPr>
        <sz val="11"/>
        <rFont val="BIZ UDゴシック"/>
        <family val="3"/>
        <charset val="128"/>
      </rPr>
      <t>をご確認ください。</t>
    </r>
    <rPh sb="0" eb="2">
      <t>キニュウ</t>
    </rPh>
    <rPh sb="2" eb="3">
      <t>レイ</t>
    </rPh>
    <rPh sb="3" eb="4">
      <t>トウ</t>
    </rPh>
    <rPh sb="11" eb="13">
      <t>シテイ</t>
    </rPh>
    <rPh sb="13" eb="16">
      <t>ケンチクブツ</t>
    </rPh>
    <rPh sb="16" eb="18">
      <t>ケンチク</t>
    </rPh>
    <rPh sb="18" eb="19">
      <t>トドケ</t>
    </rPh>
    <rPh sb="20" eb="22">
      <t>テビ</t>
    </rPh>
    <rPh sb="26" eb="28">
      <t>カクニン</t>
    </rPh>
    <phoneticPr fontId="1"/>
  </si>
  <si>
    <t>指定建築物建築届の手引き</t>
    <rPh sb="0" eb="2">
      <t>シテイ</t>
    </rPh>
    <rPh sb="2" eb="5">
      <t>ケンチクブツ</t>
    </rPh>
    <rPh sb="5" eb="7">
      <t>ケンチク</t>
    </rPh>
    <rPh sb="7" eb="8">
      <t>トドケ</t>
    </rPh>
    <rPh sb="9" eb="11">
      <t>テビ</t>
    </rPh>
    <phoneticPr fontId="1"/>
  </si>
  <si>
    <t>所在地</t>
    <phoneticPr fontId="1"/>
  </si>
  <si>
    <t>住戸の数（住戸専用面積が40㎡未満の住戸は住戸の数の60%）と同じ数</t>
    <rPh sb="21" eb="22">
      <t>ジュウ</t>
    </rPh>
    <rPh sb="24" eb="25">
      <t>カズ</t>
    </rPh>
    <rPh sb="31" eb="32">
      <t>オナ</t>
    </rPh>
    <rPh sb="33" eb="34">
      <t>カズ</t>
    </rPh>
    <phoneticPr fontId="1"/>
  </si>
  <si>
    <t>基準と基準の数</t>
    <rPh sb="0" eb="2">
      <t>キジュン</t>
    </rPh>
    <rPh sb="3" eb="5">
      <t>キジュン</t>
    </rPh>
    <rPh sb="6" eb="7">
      <t>カズ</t>
    </rPh>
    <phoneticPr fontId="1"/>
  </si>
  <si>
    <t>基準の数（小数点以下四捨五入）</t>
    <rPh sb="0" eb="2">
      <t>キジュン</t>
    </rPh>
    <rPh sb="5" eb="8">
      <t>ショウスウテン</t>
    </rPh>
    <rPh sb="8" eb="10">
      <t>イカ</t>
    </rPh>
    <rPh sb="10" eb="14">
      <t>シシャゴニュウ</t>
    </rPh>
    <phoneticPr fontId="1"/>
  </si>
  <si>
    <t>基準の数</t>
    <phoneticPr fontId="1"/>
  </si>
  <si>
    <t>自動車の基準の数を</t>
    <rPh sb="0" eb="3">
      <t>ジドウシャ</t>
    </rPh>
    <phoneticPr fontId="1"/>
  </si>
  <si>
    <t>基準の数（小数点以下四捨五入）</t>
    <rPh sb="5" eb="8">
      <t>ショウスウテン</t>
    </rPh>
    <rPh sb="8" eb="10">
      <t>イカ</t>
    </rPh>
    <rPh sb="10" eb="14">
      <t>シシャゴニュウ</t>
    </rPh>
    <phoneticPr fontId="1"/>
  </si>
  <si>
    <t>総数のうち、15%</t>
    <rPh sb="0" eb="2">
      <t>ソウスウ</t>
    </rPh>
    <phoneticPr fontId="1"/>
  </si>
  <si>
    <t>小型二輪車の駐車施設をラック式で確保する場合は、メーカーのカタログを添付してください</t>
    <rPh sb="0" eb="2">
      <t>コガタ</t>
    </rPh>
    <rPh sb="2" eb="5">
      <t>ニリンシャ</t>
    </rPh>
    <rPh sb="6" eb="8">
      <t>チュウシャ</t>
    </rPh>
    <rPh sb="8" eb="10">
      <t>シセツ</t>
    </rPh>
    <rPh sb="14" eb="15">
      <t>シキ</t>
    </rPh>
    <rPh sb="20" eb="22">
      <t>バアイ</t>
    </rPh>
    <rPh sb="34" eb="36">
      <t>テンプ</t>
    </rPh>
    <phoneticPr fontId="1"/>
  </si>
  <si>
    <t>敷地内に確保する二輪車駐車施設の数は、住戸の数の1/2（住戸専用面積が40㎡未満の住戸は住戸の数の3/10）を下回らないものとする</t>
    <rPh sb="55" eb="57">
      <t>シタマワ</t>
    </rPh>
    <phoneticPr fontId="1"/>
  </si>
  <si>
    <t>敷地内に確保するサービス用駐車場</t>
    <rPh sb="0" eb="2">
      <t>シキチ</t>
    </rPh>
    <rPh sb="2" eb="3">
      <t>ナイ</t>
    </rPh>
    <rPh sb="12" eb="13">
      <t>ヨウ</t>
    </rPh>
    <rPh sb="13" eb="16">
      <t>チュウシャジョウ</t>
    </rPh>
    <phoneticPr fontId="1"/>
  </si>
  <si>
    <t>基準を超えて確保する大型二輪車駐車施設を小型二輪車駐車施設に振り替える場合は、</t>
    <rPh sb="10" eb="12">
      <t>オオガタ</t>
    </rPh>
    <rPh sb="12" eb="15">
      <t>ニリンシャ</t>
    </rPh>
    <rPh sb="15" eb="17">
      <t>チュウシャ</t>
    </rPh>
    <rPh sb="17" eb="19">
      <t>シセツ</t>
    </rPh>
    <rPh sb="20" eb="22">
      <t>コガタ</t>
    </rPh>
    <rPh sb="22" eb="25">
      <t>ニリンシャ</t>
    </rPh>
    <rPh sb="25" eb="27">
      <t>チュウシャ</t>
    </rPh>
    <rPh sb="27" eb="29">
      <t>シセツ</t>
    </rPh>
    <rPh sb="30" eb="31">
      <t>フ</t>
    </rPh>
    <rPh sb="32" eb="33">
      <t>カ</t>
    </rPh>
    <rPh sb="35" eb="37">
      <t>バアイ</t>
    </rPh>
    <phoneticPr fontId="1"/>
  </si>
  <si>
    <t>自動車の駐車施設を機械式で確保する場合は、認定書、構造図等を添付してください</t>
    <rPh sb="0" eb="3">
      <t>ジドウシャ</t>
    </rPh>
    <rPh sb="4" eb="6">
      <t>チュウシャ</t>
    </rPh>
    <rPh sb="6" eb="8">
      <t>シセツ</t>
    </rPh>
    <rPh sb="9" eb="12">
      <t>キカイシキ</t>
    </rPh>
    <rPh sb="17" eb="19">
      <t>バアイ</t>
    </rPh>
    <rPh sb="21" eb="23">
      <t>ニンテイ</t>
    </rPh>
    <rPh sb="23" eb="24">
      <t>ショ</t>
    </rPh>
    <rPh sb="25" eb="28">
      <t>コウゾウズ</t>
    </rPh>
    <rPh sb="28" eb="29">
      <t>トウ</t>
    </rPh>
    <rPh sb="30" eb="32">
      <t>テンプ</t>
    </rPh>
    <phoneticPr fontId="1"/>
  </si>
  <si>
    <t>小型二輪車の駐車施設を２段ラックで確保する場合は、１段目、２段目のいずれも「２段」の数に算入してください</t>
    <rPh sb="12" eb="13">
      <t>ダン</t>
    </rPh>
    <rPh sb="26" eb="28">
      <t>ダンメ</t>
    </rPh>
    <rPh sb="30" eb="32">
      <t>ダンメ</t>
    </rPh>
    <rPh sb="39" eb="40">
      <t>ダン</t>
    </rPh>
    <rPh sb="42" eb="43">
      <t>カズ</t>
    </rPh>
    <rPh sb="44" eb="46">
      <t>サンニュウ</t>
    </rPh>
    <phoneticPr fontId="1"/>
  </si>
  <si>
    <t>計画の数</t>
    <rPh sb="0" eb="2">
      <t>ケイカク</t>
    </rPh>
    <phoneticPr fontId="1"/>
  </si>
  <si>
    <t>計画の数合計</t>
    <rPh sb="0" eb="2">
      <t>ケイカク</t>
    </rPh>
    <rPh sb="4" eb="6">
      <t>ゴウケイ</t>
    </rPh>
    <phoneticPr fontId="1"/>
  </si>
  <si>
    <t>大型二輪車の数に振替する数</t>
    <rPh sb="0" eb="2">
      <t>オオガタ</t>
    </rPh>
    <rPh sb="2" eb="5">
      <t>ニリンシャ</t>
    </rPh>
    <rPh sb="6" eb="7">
      <t>カズ</t>
    </rPh>
    <rPh sb="8" eb="10">
      <t>フリカエ</t>
    </rPh>
    <phoneticPr fontId="1"/>
  </si>
  <si>
    <t>自動車の数に振替する数</t>
    <rPh sb="0" eb="3">
      <t>ジドウシャ</t>
    </rPh>
    <rPh sb="4" eb="5">
      <t>カズ</t>
    </rPh>
    <phoneticPr fontId="1"/>
  </si>
  <si>
    <t>小型二輪車の数に振替する数</t>
    <rPh sb="0" eb="2">
      <t>コガタ</t>
    </rPh>
    <rPh sb="2" eb="5">
      <t>ニリンシャ</t>
    </rPh>
    <rPh sb="6" eb="7">
      <t>カズ</t>
    </rPh>
    <phoneticPr fontId="1"/>
  </si>
  <si>
    <t>大型二輪車の数に振替する数</t>
    <rPh sb="0" eb="2">
      <t>オオガタ</t>
    </rPh>
    <rPh sb="2" eb="5">
      <t>ニリンシャ</t>
    </rPh>
    <rPh sb="6" eb="7">
      <t>カズ</t>
    </rPh>
    <phoneticPr fontId="1"/>
  </si>
  <si>
    <t>振替する数≦⑫となっているか？</t>
    <rPh sb="0" eb="2">
      <t>フリカエ</t>
    </rPh>
    <phoneticPr fontId="1"/>
  </si>
  <si>
    <t>振替する数≦⑬となっているか？</t>
    <rPh sb="0" eb="2">
      <t>フリカエ</t>
    </rPh>
    <phoneticPr fontId="1"/>
  </si>
  <si>
    <t>小型二輪車の基準の数を上限とし、基準の数が20未満の場合は、基準の数すべてを平面式で確保する場合に自動車の基準の数を１台減ずることができる。</t>
    <phoneticPr fontId="1"/>
  </si>
  <si>
    <t>＋</t>
    <phoneticPr fontId="1"/>
  </si>
  <si>
    <t>算入する数 (C)＋(E)</t>
    <rPh sb="0" eb="2">
      <t>サンニュウ</t>
    </rPh>
    <rPh sb="4" eb="5">
      <t>カズ</t>
    </rPh>
    <phoneticPr fontId="1"/>
  </si>
  <si>
    <t>振替する数 (ｺ)＋(ｻ)</t>
    <rPh sb="0" eb="2">
      <t>フリカエ</t>
    </rPh>
    <rPh sb="4" eb="5">
      <t>カズ</t>
    </rPh>
    <phoneticPr fontId="1"/>
  </si>
  <si>
    <t>算入する数 (A)＋(F)</t>
    <rPh sb="0" eb="2">
      <t>サンニュウ</t>
    </rPh>
    <rPh sb="4" eb="5">
      <t>カズ</t>
    </rPh>
    <phoneticPr fontId="1"/>
  </si>
  <si>
    <t>振替する数 (ｼ)＋(ｽ)</t>
    <rPh sb="0" eb="2">
      <t>フリカエ</t>
    </rPh>
    <rPh sb="4" eb="5">
      <t>カズ</t>
    </rPh>
    <phoneticPr fontId="1"/>
  </si>
  <si>
    <t>算入する数 (B)＋(D)</t>
    <rPh sb="0" eb="2">
      <t>サンニュウ</t>
    </rPh>
    <rPh sb="4" eb="5">
      <t>カズ</t>
    </rPh>
    <phoneticPr fontId="1"/>
  </si>
  <si>
    <t>振替する数 (ｾ)＋(ｿ)</t>
    <rPh sb="0" eb="2">
      <t>フリカエ</t>
    </rPh>
    <rPh sb="4" eb="5">
      <t>カズ</t>
    </rPh>
    <phoneticPr fontId="1"/>
  </si>
  <si>
    <t>計画の数 ⑧</t>
    <rPh sb="0" eb="2">
      <t>ケイカク</t>
    </rPh>
    <phoneticPr fontId="1"/>
  </si>
  <si>
    <t>計画の数 ⑨</t>
    <rPh sb="0" eb="2">
      <t>ケイカク</t>
    </rPh>
    <phoneticPr fontId="1"/>
  </si>
  <si>
    <t>計画の数 ⑩</t>
    <rPh sb="0" eb="2">
      <t>ケイカク</t>
    </rPh>
    <phoneticPr fontId="1"/>
  </si>
  <si>
    <t>「指定建築物建築届の手引き」p5～7、p17もご確認ください。</t>
    <rPh sb="24" eb="26">
      <t>カクニン</t>
    </rPh>
    <phoneticPr fontId="1"/>
  </si>
  <si>
    <t>「指定建築物建築届の手引き」p8、p19もご確認ください。</t>
    <rPh sb="22" eb="24">
      <t>カクニン</t>
    </rPh>
    <phoneticPr fontId="1"/>
  </si>
  <si>
    <t>「指定建築物建築届の手引き」p11～14、p22・23もご確認ください。</t>
    <rPh sb="29" eb="31">
      <t>カクニン</t>
    </rPh>
    <phoneticPr fontId="1"/>
  </si>
  <si>
    <t>「指定建築物建築届の手引き」p9、p20・21もご確認ください。</t>
    <rPh sb="25" eb="27">
      <t>カクニン</t>
    </rPh>
    <phoneticPr fontId="1"/>
  </si>
  <si>
    <r>
      <rPr>
        <b/>
        <sz val="10"/>
        <color rgb="FFC00000"/>
        <rFont val="BIZ UDゴシック"/>
        <family val="3"/>
        <charset val="128"/>
      </rPr>
      <t>「中高層建築物」「ワンルームマンション」に該当する場合に作成</t>
    </r>
    <r>
      <rPr>
        <b/>
        <sz val="10"/>
        <rFont val="BIZ UDゴシック"/>
        <family val="3"/>
        <charset val="128"/>
      </rPr>
      <t>してください。</t>
    </r>
    <rPh sb="1" eb="4">
      <t>チュウコウソウ</t>
    </rPh>
    <rPh sb="4" eb="7">
      <t>ケンチクブツ</t>
    </rPh>
    <rPh sb="21" eb="23">
      <t>ガイトウ</t>
    </rPh>
    <rPh sb="25" eb="27">
      <t>バアイ</t>
    </rPh>
    <rPh sb="28" eb="30">
      <t>サクセイ</t>
    </rPh>
    <phoneticPr fontId="1"/>
  </si>
  <si>
    <t>建築主が個人の場合は、住所の記載を市区町村名までとすることを認めます。</t>
    <rPh sb="0" eb="2">
      <t>ケンチク</t>
    </rPh>
    <rPh sb="2" eb="3">
      <t>ヌシ</t>
    </rPh>
    <rPh sb="4" eb="6">
      <t>コジン</t>
    </rPh>
    <rPh sb="7" eb="9">
      <t>バアイ</t>
    </rPh>
    <rPh sb="17" eb="19">
      <t>シク</t>
    </rPh>
    <rPh sb="19" eb="21">
      <t>チョウソン</t>
    </rPh>
    <rPh sb="21" eb="22">
      <t>メイ</t>
    </rPh>
    <rPh sb="30" eb="31">
      <t>ミト</t>
    </rPh>
    <phoneticPr fontId="1"/>
  </si>
  <si>
    <t>「指定建築物建築届の手引き」p14、p26もご確認ください。</t>
    <rPh sb="23" eb="25">
      <t>カクニン</t>
    </rPh>
    <phoneticPr fontId="1"/>
  </si>
  <si>
    <r>
      <t>利用される場合は、</t>
    </r>
    <r>
      <rPr>
        <b/>
        <sz val="10"/>
        <color rgb="FFC00000"/>
        <rFont val="BIZ UDゴシック"/>
        <family val="3"/>
        <charset val="128"/>
      </rPr>
      <t>着色を消して利用</t>
    </r>
    <r>
      <rPr>
        <b/>
        <sz val="10"/>
        <rFont val="BIZ UDゴシック"/>
        <family val="3"/>
        <charset val="128"/>
      </rPr>
      <t>してください。</t>
    </r>
    <rPh sb="0" eb="2">
      <t>リヨウ</t>
    </rPh>
    <rPh sb="5" eb="7">
      <t>バアイ</t>
    </rPh>
    <rPh sb="9" eb="11">
      <t>チャクショク</t>
    </rPh>
    <rPh sb="12" eb="13">
      <t>ケ</t>
    </rPh>
    <rPh sb="15" eb="17">
      <t>リヨウ</t>
    </rPh>
    <phoneticPr fontId="1"/>
  </si>
  <si>
    <t>神戸市スマート申請システム（e-KOBE）で提出してください。</t>
    <rPh sb="0" eb="3">
      <t>コウベシ</t>
    </rPh>
    <rPh sb="7" eb="9">
      <t>シンセイ</t>
    </rPh>
    <rPh sb="22" eb="24">
      <t>テイシュツ</t>
    </rPh>
    <phoneticPr fontId="1"/>
  </si>
  <si>
    <t>電子申請ページ</t>
    <rPh sb="0" eb="2">
      <t>デンシ</t>
    </rPh>
    <rPh sb="2" eb="4">
      <t>シンセイ</t>
    </rPh>
    <phoneticPr fontId="1"/>
  </si>
  <si>
    <t>日付を忘れずに入力してください。</t>
    <rPh sb="0" eb="2">
      <t>ヒヅケ</t>
    </rPh>
    <rPh sb="3" eb="4">
      <t>ワス</t>
    </rPh>
    <rPh sb="7" eb="9">
      <t>ニュウリョク</t>
    </rPh>
    <phoneticPr fontId="1"/>
  </si>
  <si>
    <t>自動車（2.3ｍ以上×5.0ｍ以上）</t>
    <rPh sb="0" eb="3">
      <t>ジドウシャ</t>
    </rPh>
    <rPh sb="8" eb="10">
      <t>イジョウ</t>
    </rPh>
    <phoneticPr fontId="1"/>
  </si>
  <si>
    <t>平面式(2.3ｍ以上×5.0ｍ以上)</t>
    <rPh sb="8" eb="10">
      <t>イジョウ</t>
    </rPh>
    <rPh sb="15" eb="17">
      <t>イジョウ</t>
    </rPh>
    <phoneticPr fontId="1"/>
  </si>
  <si>
    <t>平面式(1.0ｍ以上×2.3ｍ以上)</t>
    <rPh sb="8" eb="10">
      <t>イジョウ</t>
    </rPh>
    <rPh sb="15" eb="17">
      <t>イジョウ</t>
    </rPh>
    <phoneticPr fontId="1"/>
  </si>
  <si>
    <t>平面式(0.5ｍ以上×2.0ｍ以上)</t>
    <rPh sb="8" eb="10">
      <t>イジョウ</t>
    </rPh>
    <rPh sb="15" eb="17">
      <t>イジョウ</t>
    </rPh>
    <phoneticPr fontId="1"/>
  </si>
  <si>
    <t>大型（1.0ｍ以上×2.3ｍ以上）</t>
    <rPh sb="0" eb="2">
      <t>オオガタ</t>
    </rPh>
    <rPh sb="7" eb="9">
      <t>イジョウ</t>
    </rPh>
    <rPh sb="14" eb="16">
      <t>イジョウ</t>
    </rPh>
    <phoneticPr fontId="1"/>
  </si>
  <si>
    <t>小型（0.5ｍ以上×2.0ｍ以上）</t>
    <rPh sb="0" eb="2">
      <t>コガタ</t>
    </rPh>
    <rPh sb="7" eb="9">
      <t>イジョウ</t>
    </rPh>
    <rPh sb="14" eb="16">
      <t>イジョウ</t>
    </rPh>
    <phoneticPr fontId="1"/>
  </si>
  <si>
    <t>Ａ</t>
    <phoneticPr fontId="1"/>
  </si>
  <si>
    <r>
      <rPr>
        <b/>
        <u/>
        <sz val="9"/>
        <color theme="1"/>
        <rFont val="BIZ UDゴシック"/>
        <family val="3"/>
        <charset val="128"/>
      </rPr>
      <t>基準を超える平面式の駐車施設</t>
    </r>
    <r>
      <rPr>
        <sz val="9"/>
        <color theme="1"/>
        <rFont val="BIZ UDゴシック"/>
        <family val="3"/>
        <charset val="128"/>
      </rPr>
      <t>は、（自動車：大型二輪車：小型二輪車＝1：5：10 ）で他の種類の駐車施設の数に算入することができる。</t>
    </r>
    <rPh sb="3" eb="4">
      <t>コ</t>
    </rPh>
    <rPh sb="6" eb="8">
      <t>ヘイメン</t>
    </rPh>
    <rPh sb="8" eb="9">
      <t>シキ</t>
    </rPh>
    <rPh sb="10" eb="12">
      <t>チュウシャ</t>
    </rPh>
    <rPh sb="12" eb="14">
      <t>シセツ</t>
    </rPh>
    <phoneticPr fontId="1"/>
  </si>
  <si>
    <t>Ｃ</t>
    <phoneticPr fontId="1"/>
  </si>
  <si>
    <r>
      <rPr>
        <b/>
        <u/>
        <sz val="9"/>
        <color theme="1"/>
        <rFont val="BIZ UDゴシック"/>
        <family val="3"/>
        <charset val="128"/>
      </rPr>
      <t>敷地内にサービス用駐車場を確保する場合</t>
    </r>
    <r>
      <rPr>
        <sz val="9"/>
        <color theme="1"/>
        <rFont val="BIZ UDゴシック"/>
        <family val="3"/>
        <charset val="128"/>
      </rPr>
      <t>、自動車の基準の数を２減ずることができる。</t>
    </r>
    <rPh sb="0" eb="2">
      <t>シキチ</t>
    </rPh>
    <rPh sb="2" eb="3">
      <t>ナイ</t>
    </rPh>
    <rPh sb="8" eb="9">
      <t>ヨウ</t>
    </rPh>
    <rPh sb="9" eb="12">
      <t>チュウシャジョウ</t>
    </rPh>
    <rPh sb="17" eb="19">
      <t>バアイ</t>
    </rPh>
    <phoneticPr fontId="1"/>
  </si>
  <si>
    <t>Ｂ</t>
    <phoneticPr fontId="1"/>
  </si>
  <si>
    <r>
      <rPr>
        <b/>
        <u/>
        <sz val="9"/>
        <color theme="1"/>
        <rFont val="BIZ UDゴシック"/>
        <family val="3"/>
        <charset val="128"/>
      </rPr>
      <t>小型二輪車の駐車施設を平面式で確保する場合</t>
    </r>
    <r>
      <rPr>
        <sz val="9"/>
        <color theme="1"/>
        <rFont val="BIZ UDゴシック"/>
        <family val="3"/>
        <charset val="128"/>
      </rPr>
      <t>、20台ごとに自動車の基準の数を１減ずることができる。</t>
    </r>
    <rPh sb="0" eb="2">
      <t>コガタ</t>
    </rPh>
    <rPh sb="2" eb="4">
      <t>ニリン</t>
    </rPh>
    <phoneticPr fontId="1"/>
  </si>
  <si>
    <t>振替できる二輪車駐車施設の数は、住戸の数（住戸専用面積が40㎡未満の住戸は住戸の数の4/10）を上限とする</t>
    <rPh sb="48" eb="50">
      <t>ジョウゲン</t>
    </rPh>
    <phoneticPr fontId="1"/>
  </si>
  <si>
    <t>(ｼ)＋(ｽ)＋(ｾ)＋(ｿ)≦（①＋②×4/10）となっているか？</t>
    <phoneticPr fontId="1"/>
  </si>
  <si>
    <t>自走式(2.3ｍ以上×5.0ｍ以上)</t>
    <rPh sb="0" eb="2">
      <t>ジソウ</t>
    </rPh>
    <phoneticPr fontId="1"/>
  </si>
  <si>
    <t>基準を超える平面式の自動車駐車施設の数</t>
    <rPh sb="3" eb="4">
      <t>コ</t>
    </rPh>
    <rPh sb="10" eb="13">
      <t>ジドウシャ</t>
    </rPh>
    <rPh sb="13" eb="15">
      <t>チュウシャ</t>
    </rPh>
    <rPh sb="15" eb="17">
      <t>シセツ</t>
    </rPh>
    <phoneticPr fontId="1"/>
  </si>
  <si>
    <t>基準を超える平面式の大型二輪車駐車施設の数</t>
    <rPh sb="3" eb="4">
      <t>コ</t>
    </rPh>
    <rPh sb="10" eb="12">
      <t>オオガタ</t>
    </rPh>
    <rPh sb="12" eb="15">
      <t>ニリンシャ</t>
    </rPh>
    <rPh sb="15" eb="17">
      <t>チュウシャ</t>
    </rPh>
    <rPh sb="17" eb="19">
      <t>シセツ</t>
    </rPh>
    <phoneticPr fontId="1"/>
  </si>
  <si>
    <t>基準を超える平面式の小型二輪車駐車施設の数</t>
    <rPh sb="3" eb="4">
      <t>コ</t>
    </rPh>
    <rPh sb="10" eb="12">
      <t>コガタ</t>
    </rPh>
    <rPh sb="12" eb="15">
      <t>ニリンシャ</t>
    </rPh>
    <rPh sb="15" eb="17">
      <t>チュウシャ</t>
    </rPh>
    <rPh sb="17" eb="19">
      <t>シセツ</t>
    </rPh>
    <phoneticPr fontId="1"/>
  </si>
  <si>
    <t>緩和の対象になる平面式の小型二輪車駐車施設の数</t>
    <rPh sb="0" eb="2">
      <t>カンワ</t>
    </rPh>
    <rPh sb="3" eb="5">
      <t>タイショウ</t>
    </rPh>
    <rPh sb="8" eb="10">
      <t>ヘイメン</t>
    </rPh>
    <rPh sb="10" eb="11">
      <t>シキ</t>
    </rPh>
    <rPh sb="12" eb="14">
      <t>コガタ</t>
    </rPh>
    <rPh sb="14" eb="17">
      <t>ニリンシャ</t>
    </rPh>
    <rPh sb="17" eb="19">
      <t>チュウシャ</t>
    </rPh>
    <rPh sb="19" eb="21">
      <t>シセツ</t>
    </rPh>
    <rPh sb="22" eb="23">
      <t>カズ</t>
    </rPh>
    <phoneticPr fontId="1"/>
  </si>
  <si>
    <t>指定建築物建築届</t>
    <phoneticPr fontId="1"/>
  </si>
  <si>
    <t>「４　自動車の基準の緩和」後の基準の数</t>
    <rPh sb="3" eb="6">
      <t>ジドウシャ</t>
    </rPh>
    <rPh sb="7" eb="9">
      <t>キジュン</t>
    </rPh>
    <rPh sb="10" eb="12">
      <t>カンワ</t>
    </rPh>
    <rPh sb="13" eb="14">
      <t>ゴ</t>
    </rPh>
    <rPh sb="15" eb="17">
      <t>キジュン</t>
    </rPh>
    <rPh sb="18" eb="19">
      <t>カズ</t>
    </rPh>
    <phoneticPr fontId="1"/>
  </si>
  <si>
    <t>（④－(G)-(H)）</t>
    <phoneticPr fontId="1"/>
  </si>
  <si>
    <t>先に(ｺ)～(ﾀ)の</t>
    <phoneticPr fontId="1"/>
  </si>
  <si>
    <t>の欄の必要事項を入力してください</t>
    <rPh sb="1" eb="2">
      <t>ラン</t>
    </rPh>
    <rPh sb="3" eb="5">
      <t>ヒツヨウ</t>
    </rPh>
    <rPh sb="5" eb="7">
      <t>ジコウ</t>
    </rPh>
    <rPh sb="8" eb="10">
      <t>ニュウリョク</t>
    </rPh>
    <phoneticPr fontId="1"/>
  </si>
  <si>
    <t>（⑧－⑪と(ｱ)の小さい方）</t>
    <rPh sb="9" eb="10">
      <t>チイ</t>
    </rPh>
    <rPh sb="12" eb="13">
      <t>ホウ</t>
    </rPh>
    <phoneticPr fontId="1"/>
  </si>
  <si>
    <t>⑫のうち、他の駐車施設の数に振替する数</t>
    <rPh sb="14" eb="16">
      <t>フリカエ</t>
    </rPh>
    <phoneticPr fontId="1"/>
  </si>
  <si>
    <t>⑬のうち、他の駐車施設の数に振替する数</t>
    <rPh sb="5" eb="6">
      <t>タ</t>
    </rPh>
    <rPh sb="7" eb="9">
      <t>チュウシャ</t>
    </rPh>
    <rPh sb="9" eb="11">
      <t>シセツ</t>
    </rPh>
    <rPh sb="12" eb="13">
      <t>カズ</t>
    </rPh>
    <rPh sb="14" eb="16">
      <t>フリカエ</t>
    </rPh>
    <phoneticPr fontId="1"/>
  </si>
  <si>
    <t>⑭</t>
    <phoneticPr fontId="1"/>
  </si>
  <si>
    <t>⑭のうち、他の駐車施設の数に振替する数</t>
    <rPh sb="14" eb="16">
      <t>フリカエ</t>
    </rPh>
    <phoneticPr fontId="1"/>
  </si>
  <si>
    <t>振替する数≦⑭となっているか？</t>
    <rPh sb="0" eb="2">
      <t>フリカエ</t>
    </rPh>
    <phoneticPr fontId="1"/>
  </si>
  <si>
    <t>(あ)≧⑪となっているか？</t>
    <phoneticPr fontId="1"/>
  </si>
  <si>
    <t>(い)≧⑥となっているか？</t>
    <phoneticPr fontId="1"/>
  </si>
  <si>
    <t>(う)≧⑦となっているか？</t>
    <phoneticPr fontId="1"/>
  </si>
  <si>
    <t>回答書の日付・番号を「事前協議に対する回答書（令和●年●月●日・第●号）」のように記入してください</t>
    <rPh sb="0" eb="3">
      <t>カイトウショ</t>
    </rPh>
    <rPh sb="4" eb="6">
      <t>ヒヅケ</t>
    </rPh>
    <rPh sb="7" eb="9">
      <t>バンゴウ</t>
    </rPh>
    <rPh sb="23" eb="25">
      <t>レイワ</t>
    </rPh>
    <rPh sb="26" eb="27">
      <t>ネン</t>
    </rPh>
    <rPh sb="28" eb="29">
      <t>ガツ</t>
    </rPh>
    <rPh sb="30" eb="31">
      <t>ニチ</t>
    </rPh>
    <rPh sb="32" eb="33">
      <t>ダイ</t>
    </rPh>
    <rPh sb="34" eb="35">
      <t>ゴウ</t>
    </rPh>
    <rPh sb="41" eb="43">
      <t>キニュウ</t>
    </rPh>
    <phoneticPr fontId="1"/>
  </si>
  <si>
    <t>最終チェック</t>
    <rPh sb="0" eb="2">
      <t>サイシュウ</t>
    </rPh>
    <phoneticPr fontId="1"/>
  </si>
  <si>
    <t>※自動車の基準の数は、基準の数の減を適用後の数を表示しています</t>
    <rPh sb="1" eb="4">
      <t>ジドウシャ</t>
    </rPh>
    <rPh sb="5" eb="7">
      <t>キジュン</t>
    </rPh>
    <rPh sb="8" eb="9">
      <t>カズ</t>
    </rPh>
    <rPh sb="11" eb="13">
      <t>キジュン</t>
    </rPh>
    <rPh sb="14" eb="15">
      <t>カズ</t>
    </rPh>
    <rPh sb="16" eb="17">
      <t>ゲン</t>
    </rPh>
    <rPh sb="18" eb="20">
      <t>テキヨウ</t>
    </rPh>
    <rPh sb="20" eb="21">
      <t>ゴ</t>
    </rPh>
    <rPh sb="22" eb="23">
      <t>カズ</t>
    </rPh>
    <rPh sb="24" eb="26">
      <t>ヒョウジ</t>
    </rPh>
    <phoneticPr fontId="1"/>
  </si>
  <si>
    <r>
      <rPr>
        <b/>
        <sz val="9"/>
        <color rgb="FFC00000"/>
        <rFont val="BIZ UDゴシック"/>
        <family val="3"/>
        <charset val="128"/>
      </rPr>
      <t>「×不適合」</t>
    </r>
    <r>
      <rPr>
        <sz val="9"/>
        <rFont val="BIZ UDゴシック"/>
        <family val="3"/>
        <charset val="128"/>
      </rPr>
      <t>となる場合は、</t>
    </r>
    <r>
      <rPr>
        <b/>
        <sz val="9"/>
        <color rgb="FF0070C0"/>
        <rFont val="BIZ UDゴシック"/>
        <family val="3"/>
        <charset val="128"/>
      </rPr>
      <t>「〇適合」</t>
    </r>
    <r>
      <rPr>
        <sz val="9"/>
        <rFont val="BIZ UDゴシック"/>
        <family val="3"/>
        <charset val="128"/>
      </rPr>
      <t>となるよう計画の数を見直すか、</t>
    </r>
    <rPh sb="2" eb="5">
      <t>フテキゴウ</t>
    </rPh>
    <rPh sb="9" eb="11">
      <t>バアイ</t>
    </rPh>
    <rPh sb="15" eb="17">
      <t>テキゴウ</t>
    </rPh>
    <rPh sb="23" eb="25">
      <t>ケイカク</t>
    </rPh>
    <rPh sb="28" eb="30">
      <t>ミナオ</t>
    </rPh>
    <phoneticPr fontId="1"/>
  </si>
  <si>
    <r>
      <rPr>
        <b/>
        <sz val="9"/>
        <color rgb="FFC00000"/>
        <rFont val="BIZ UDゴシック"/>
        <family val="3"/>
        <charset val="128"/>
      </rPr>
      <t>「×不適合」</t>
    </r>
    <r>
      <rPr>
        <sz val="9"/>
        <rFont val="BIZ UDゴシック"/>
        <family val="3"/>
        <charset val="128"/>
      </rPr>
      <t>となる場合は、</t>
    </r>
    <r>
      <rPr>
        <b/>
        <sz val="9"/>
        <color rgb="FF0070C0"/>
        <rFont val="BIZ UDゴシック"/>
        <family val="3"/>
        <charset val="128"/>
      </rPr>
      <t>「〇適合」</t>
    </r>
    <r>
      <rPr>
        <sz val="9"/>
        <rFont val="BIZ UDゴシック"/>
        <family val="3"/>
        <charset val="128"/>
      </rPr>
      <t>となるよう計画の数を見直してください</t>
    </r>
    <rPh sb="2" eb="5">
      <t>フテキゴウ</t>
    </rPh>
    <rPh sb="9" eb="11">
      <t>バアイ</t>
    </rPh>
    <rPh sb="15" eb="17">
      <t>テキゴウ</t>
    </rPh>
    <rPh sb="23" eb="25">
      <t>ケイカク</t>
    </rPh>
    <rPh sb="28" eb="30">
      <t>ミナオ</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</si>
</sst>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7">
    <numFmt numFmtId="176" formatCode="0;[Red]0"/>
    <numFmt numFmtId="177" formatCode="0.0;[Red]0.0"/>
    <numFmt numFmtId="178" formatCode="0.00_ "/>
    <numFmt numFmtId="179" formatCode="0.00;[Red]0.00"/>
    <numFmt numFmtId="180" formatCode="0_);\(0\)"/>
    <numFmt numFmtId="181" formatCode="\ "/>
    <numFmt numFmtId="182" formatCode="#,##0.00_);[Red]\(#,##0.00\)"/>
    <numFmt numFmtId="183" formatCode="#,##0.00;[Red]#,##0.00"/>
    <numFmt numFmtId="184" formatCode="0_ "/>
    <numFmt numFmtId="185" formatCode="#,##0_ ;[Red]\-#,##0\ "/>
    <numFmt numFmtId="186" formatCode="0_ ;[Red]\-0\ "/>
    <numFmt numFmtId="187" formatCode="#,##0.00_ ;[Red]\-#,##0.00\ "/>
    <numFmt numFmtId="188" formatCode="ggge&quot;年&quot;m&quot;月&quot;d&quot;日&quot;"/>
    <numFmt numFmtId="189" formatCode="0.00_);[Red]\(0.00\)"/>
    <numFmt numFmtId="190" formatCode="0_);[Red]\(0\)"/>
    <numFmt numFmtId="191" formatCode="\(\ #,##0_ ;[Red]\-#,##0\ "/>
    <numFmt numFmtId="192" formatCode="&quot;第&quot;\ 0\ &quot;号&quot;"/>
  </numFmts>
  <fonts count="107" x14ac:knownFonts="1">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name val="ＭＳ Ｐゴシック"/>
      <family val="3"/>
      <charset val="128"/>
    </font>
    <font>
      <sz val="6"/>
      <name val="ＭＳ Ｐゴシック"/>
      <family val="3"/>
      <charset val="128"/>
    </font>
    <font>
      <sz val="11"/>
      <color theme="1"/>
      <name val="游ゴシック"/>
      <family val="3"/>
      <charset val="128"/>
      <scheme val="minor"/>
    </font>
    <font>
      <u/>
      <sz val="11"/>
      <color theme="10"/>
      <name val="游ゴシック"/>
      <family val="3"/>
      <charset val="128"/>
      <scheme val="minor"/>
    </font>
    <font>
      <sz val="10"/>
      <color theme="1"/>
      <name val="游明朝"/>
      <family val="1"/>
      <charset val="128"/>
    </font>
    <font>
      <sz val="9"/>
      <color rgb="FFC00000"/>
      <name val="BIZ UDゴシック"/>
      <family val="3"/>
      <charset val="128"/>
    </font>
    <font>
      <b/>
      <sz val="9"/>
      <color rgb="FFC00000"/>
      <name val="BIZ UDゴシック"/>
      <family val="3"/>
      <charset val="128"/>
    </font>
    <font>
      <b/>
      <sz val="14"/>
      <color theme="1"/>
      <name val="BIZ UDゴシック"/>
      <family val="3"/>
      <charset val="128"/>
    </font>
    <font>
      <sz val="9"/>
      <color theme="1"/>
      <name val="BIZ UDゴシック"/>
      <family val="3"/>
      <charset val="128"/>
    </font>
    <font>
      <b/>
      <sz val="9"/>
      <color theme="1"/>
      <name val="BIZ UDゴシック"/>
      <family val="3"/>
      <charset val="128"/>
    </font>
    <font>
      <sz val="9"/>
      <name val="BIZ UDゴシック"/>
      <family val="3"/>
      <charset val="128"/>
    </font>
    <font>
      <sz val="9"/>
      <color rgb="FF000000"/>
      <name val="BIZ UDゴシック"/>
      <family val="3"/>
      <charset val="128"/>
    </font>
    <font>
      <sz val="9"/>
      <color rgb="FFFF0000"/>
      <name val="BIZ UDゴシック"/>
      <family val="3"/>
      <charset val="128"/>
    </font>
    <font>
      <sz val="14"/>
      <color theme="1"/>
      <name val="BIZ UDゴシック"/>
      <family val="3"/>
      <charset val="128"/>
    </font>
    <font>
      <sz val="4"/>
      <color theme="1"/>
      <name val="BIZ UDゴシック"/>
      <family val="3"/>
      <charset val="128"/>
    </font>
    <font>
      <b/>
      <sz val="4"/>
      <color theme="1"/>
      <name val="BIZ UDゴシック"/>
      <family val="3"/>
      <charset val="128"/>
    </font>
    <font>
      <sz val="4"/>
      <name val="BIZ UDゴシック"/>
      <family val="3"/>
      <charset val="128"/>
    </font>
    <font>
      <b/>
      <sz val="4"/>
      <color rgb="FFC00000"/>
      <name val="BIZ UDゴシック"/>
      <family val="3"/>
      <charset val="128"/>
    </font>
    <font>
      <sz val="4"/>
      <color rgb="FFC00000"/>
      <name val="BIZ UDゴシック"/>
      <family val="3"/>
      <charset val="128"/>
    </font>
    <font>
      <sz val="16"/>
      <color theme="1"/>
      <name val="BIZ UDゴシック"/>
      <family val="3"/>
      <charset val="128"/>
    </font>
    <font>
      <b/>
      <sz val="4"/>
      <name val="BIZ UDゴシック"/>
      <family val="3"/>
      <charset val="128"/>
    </font>
    <font>
      <b/>
      <sz val="11"/>
      <color theme="1"/>
      <name val="BIZ UDゴシック"/>
      <family val="3"/>
      <charset val="128"/>
    </font>
    <font>
      <sz val="11"/>
      <color theme="1"/>
      <name val="BIZ UDゴシック"/>
      <family val="3"/>
      <charset val="128"/>
    </font>
    <font>
      <sz val="11"/>
      <color rgb="FFFF0000"/>
      <name val="BIZ UDゴシック"/>
      <family val="3"/>
      <charset val="128"/>
    </font>
    <font>
      <b/>
      <sz val="14"/>
      <color rgb="FFC00000"/>
      <name val="BIZ UDゴシック"/>
      <family val="3"/>
      <charset val="128"/>
    </font>
    <font>
      <sz val="14"/>
      <color rgb="FFC00000"/>
      <name val="BIZ UDゴシック"/>
      <family val="3"/>
      <charset val="128"/>
    </font>
    <font>
      <b/>
      <sz val="18"/>
      <color theme="1"/>
      <name val="BIZ UDゴシック"/>
      <family val="3"/>
      <charset val="128"/>
    </font>
    <font>
      <b/>
      <sz val="16"/>
      <color theme="1"/>
      <name val="BIZ UDゴシック"/>
      <family val="3"/>
      <charset val="128"/>
    </font>
    <font>
      <sz val="14"/>
      <name val="BIZ UDゴシック"/>
      <family val="3"/>
      <charset val="128"/>
    </font>
    <font>
      <sz val="11"/>
      <name val="BIZ UDゴシック"/>
      <family val="3"/>
      <charset val="128"/>
    </font>
    <font>
      <b/>
      <sz val="12"/>
      <name val="BIZ UDゴシック"/>
      <family val="3"/>
      <charset val="128"/>
    </font>
    <font>
      <b/>
      <u/>
      <sz val="11"/>
      <color rgb="FF0070C0"/>
      <name val="BIZ UDゴシック"/>
      <family val="3"/>
      <charset val="128"/>
    </font>
    <font>
      <b/>
      <sz val="14"/>
      <name val="BIZ UDゴシック"/>
      <family val="3"/>
      <charset val="128"/>
    </font>
    <font>
      <b/>
      <sz val="11"/>
      <name val="BIZ UDゴシック"/>
      <family val="3"/>
      <charset val="128"/>
    </font>
    <font>
      <b/>
      <sz val="11"/>
      <color rgb="FFC00000"/>
      <name val="BIZ UDゴシック"/>
      <family val="3"/>
      <charset val="128"/>
    </font>
    <font>
      <sz val="9"/>
      <color rgb="FF0000FF"/>
      <name val="BIZ UDゴシック"/>
      <family val="3"/>
      <charset val="128"/>
    </font>
    <font>
      <b/>
      <sz val="10"/>
      <color rgb="FFC00000"/>
      <name val="BIZ UDゴシック"/>
      <family val="3"/>
      <charset val="128"/>
    </font>
    <font>
      <sz val="10"/>
      <color rgb="FF0000FF"/>
      <name val="BIZ UDゴシック"/>
      <family val="3"/>
      <charset val="128"/>
    </font>
    <font>
      <sz val="10"/>
      <name val="BIZ UDゴシック"/>
      <family val="3"/>
      <charset val="128"/>
    </font>
    <font>
      <sz val="10"/>
      <color theme="1"/>
      <name val="BIZ UDゴシック"/>
      <family val="3"/>
      <charset val="128"/>
    </font>
    <font>
      <sz val="2"/>
      <color theme="1"/>
      <name val="BIZ UDゴシック"/>
      <family val="3"/>
      <charset val="128"/>
    </font>
    <font>
      <b/>
      <sz val="10"/>
      <color theme="1"/>
      <name val="BIZ UDゴシック"/>
      <family val="3"/>
      <charset val="128"/>
    </font>
    <font>
      <b/>
      <sz val="10"/>
      <color rgb="FFFF0000"/>
      <name val="BIZ UDゴシック"/>
      <family val="3"/>
      <charset val="128"/>
    </font>
    <font>
      <sz val="10"/>
      <color rgb="FFFF0000"/>
      <name val="BIZ UDゴシック"/>
      <family val="3"/>
      <charset val="128"/>
    </font>
    <font>
      <b/>
      <sz val="10"/>
      <name val="BIZ UDゴシック"/>
      <family val="3"/>
      <charset val="128"/>
    </font>
    <font>
      <sz val="10"/>
      <color theme="0" tint="-0.14999847407452621"/>
      <name val="BIZ UDゴシック"/>
      <family val="3"/>
      <charset val="128"/>
    </font>
    <font>
      <sz val="10"/>
      <color rgb="FFC00000"/>
      <name val="BIZ UDゴシック"/>
      <family val="3"/>
      <charset val="128"/>
    </font>
    <font>
      <b/>
      <sz val="12"/>
      <color theme="1"/>
      <name val="BIZ UDゴシック"/>
      <family val="3"/>
      <charset val="128"/>
    </font>
    <font>
      <sz val="4"/>
      <color rgb="FFFF0000"/>
      <name val="BIZ UDゴシック"/>
      <family val="3"/>
      <charset val="128"/>
    </font>
    <font>
      <sz val="12"/>
      <color theme="1"/>
      <name val="BIZ UDゴシック"/>
      <family val="3"/>
      <charset val="128"/>
    </font>
    <font>
      <sz val="4"/>
      <color theme="0" tint="-0.14999847407452621"/>
      <name val="BIZ UDゴシック"/>
      <family val="3"/>
      <charset val="128"/>
    </font>
    <font>
      <b/>
      <sz val="9"/>
      <name val="BIZ UDゴシック"/>
      <family val="3"/>
      <charset val="128"/>
    </font>
    <font>
      <b/>
      <sz val="9"/>
      <color rgb="FF0070C0"/>
      <name val="BIZ UDゴシック"/>
      <family val="3"/>
      <charset val="128"/>
    </font>
    <font>
      <b/>
      <sz val="4"/>
      <color rgb="FF0070C0"/>
      <name val="BIZ UDゴシック"/>
      <family val="3"/>
      <charset val="128"/>
    </font>
    <font>
      <sz val="4"/>
      <color rgb="FF000000"/>
      <name val="BIZ UDゴシック"/>
      <family val="3"/>
      <charset val="128"/>
    </font>
    <font>
      <b/>
      <sz val="4"/>
      <color rgb="FFFF0000"/>
      <name val="BIZ UDゴシック"/>
      <family val="3"/>
      <charset val="128"/>
    </font>
    <font>
      <sz val="4"/>
      <color theme="1"/>
      <name val="BIZ UD明朝 Medium"/>
      <family val="1"/>
      <charset val="128"/>
    </font>
    <font>
      <sz val="8"/>
      <color theme="1"/>
      <name val="BIZ UD明朝 Medium"/>
      <family val="1"/>
      <charset val="128"/>
    </font>
    <font>
      <sz val="10"/>
      <color theme="1"/>
      <name val="BIZ UD明朝 Medium"/>
      <family val="1"/>
      <charset val="128"/>
    </font>
    <font>
      <sz val="9"/>
      <color theme="1"/>
      <name val="BIZ UD明朝 Medium"/>
      <family val="1"/>
      <charset val="128"/>
    </font>
    <font>
      <b/>
      <sz val="4"/>
      <color theme="1"/>
      <name val="BIZ UD明朝 Medium"/>
      <family val="1"/>
      <charset val="128"/>
    </font>
    <font>
      <sz val="4"/>
      <name val="BIZ UD明朝 Medium"/>
      <family val="1"/>
      <charset val="128"/>
    </font>
    <font>
      <b/>
      <sz val="4"/>
      <name val="BIZ UD明朝 Medium"/>
      <family val="1"/>
      <charset val="128"/>
    </font>
    <font>
      <sz val="10"/>
      <name val="BIZ UD明朝 Medium"/>
      <family val="1"/>
      <charset val="128"/>
    </font>
    <font>
      <b/>
      <sz val="10"/>
      <name val="BIZ UD明朝 Medium"/>
      <family val="1"/>
      <charset val="128"/>
    </font>
    <font>
      <sz val="9"/>
      <color rgb="FFC00000"/>
      <name val="BIZ UD明朝 Medium"/>
      <family val="1"/>
      <charset val="128"/>
    </font>
    <font>
      <sz val="8"/>
      <name val="BIZ UD明朝 Medium"/>
      <family val="1"/>
      <charset val="128"/>
    </font>
    <font>
      <sz val="6"/>
      <color theme="1"/>
      <name val="BIZ UD明朝 Medium"/>
      <family val="1"/>
      <charset val="128"/>
    </font>
    <font>
      <sz val="6"/>
      <name val="BIZ UD明朝 Medium"/>
      <family val="1"/>
      <charset val="128"/>
    </font>
    <font>
      <sz val="9"/>
      <name val="BIZ UD明朝 Medium"/>
      <family val="1"/>
      <charset val="128"/>
    </font>
    <font>
      <b/>
      <sz val="6"/>
      <color rgb="FFC00000"/>
      <name val="BIZ UD明朝 Medium"/>
      <family val="1"/>
      <charset val="128"/>
    </font>
    <font>
      <sz val="11"/>
      <color theme="1"/>
      <name val="BIZ UD明朝 Medium"/>
      <family val="1"/>
      <charset val="128"/>
    </font>
    <font>
      <b/>
      <sz val="10"/>
      <color rgb="FFC00000"/>
      <name val="BIZ UD明朝 Medium"/>
      <family val="1"/>
      <charset val="128"/>
    </font>
    <font>
      <sz val="12"/>
      <color theme="1"/>
      <name val="BIZ UD明朝 Medium"/>
      <family val="1"/>
      <charset val="128"/>
    </font>
    <font>
      <b/>
      <sz val="18"/>
      <color rgb="FF0000FF"/>
      <name val="BIZ UDゴシック"/>
      <family val="3"/>
      <charset val="128"/>
    </font>
    <font>
      <b/>
      <sz val="10"/>
      <color theme="1"/>
      <name val="BIZ UD明朝 Medium"/>
      <family val="1"/>
      <charset val="128"/>
    </font>
    <font>
      <b/>
      <sz val="4"/>
      <color rgb="FFC00000"/>
      <name val="BIZ UD明朝 Medium"/>
      <family val="1"/>
      <charset val="128"/>
    </font>
    <font>
      <sz val="12"/>
      <name val="BIZ UD明朝 Medium"/>
      <family val="1"/>
      <charset val="128"/>
    </font>
    <font>
      <b/>
      <sz val="12"/>
      <color theme="1"/>
      <name val="BIZ UD明朝 Medium"/>
      <family val="1"/>
      <charset val="128"/>
    </font>
    <font>
      <b/>
      <sz val="12"/>
      <color rgb="FFC00000"/>
      <name val="BIZ UD明朝 Medium"/>
      <family val="1"/>
      <charset val="128"/>
    </font>
    <font>
      <sz val="11"/>
      <name val="BIZ UD明朝 Medium"/>
      <family val="1"/>
      <charset val="128"/>
    </font>
    <font>
      <b/>
      <sz val="11"/>
      <color rgb="FFC00000"/>
      <name val="BIZ UD明朝 Medium"/>
      <family val="1"/>
      <charset val="128"/>
    </font>
    <font>
      <sz val="2"/>
      <color theme="1"/>
      <name val="BIZ UD明朝 Medium"/>
      <family val="1"/>
      <charset val="128"/>
    </font>
    <font>
      <sz val="2"/>
      <name val="BIZ UD明朝 Medium"/>
      <family val="1"/>
      <charset val="128"/>
    </font>
    <font>
      <sz val="9"/>
      <color theme="0" tint="-0.249977111117893"/>
      <name val="BIZ UD明朝 Medium"/>
      <family val="1"/>
      <charset val="128"/>
    </font>
    <font>
      <sz val="7"/>
      <color theme="1"/>
      <name val="BIZ UD明朝 Medium"/>
      <family val="1"/>
      <charset val="128"/>
    </font>
    <font>
      <sz val="9"/>
      <color theme="1"/>
      <name val="BIZ UDP明朝 Medium"/>
      <family val="1"/>
      <charset val="128"/>
    </font>
    <font>
      <sz val="12"/>
      <color theme="0" tint="-0.14999847407452621"/>
      <name val="BIZ UD明朝 Medium"/>
      <family val="1"/>
      <charset val="128"/>
    </font>
    <font>
      <sz val="14"/>
      <color theme="1"/>
      <name val="BIZ UD明朝 Medium"/>
      <family val="1"/>
      <charset val="128"/>
    </font>
    <font>
      <sz val="20"/>
      <color theme="1"/>
      <name val="BIZ UD明朝 Medium"/>
      <family val="1"/>
      <charset val="128"/>
    </font>
    <font>
      <b/>
      <sz val="9"/>
      <color theme="1"/>
      <name val="BIZ UD明朝 Medium"/>
      <family val="1"/>
      <charset val="128"/>
    </font>
    <font>
      <b/>
      <sz val="9"/>
      <name val="BIZ UD明朝 Medium"/>
      <family val="1"/>
      <charset val="128"/>
    </font>
    <font>
      <b/>
      <sz val="16"/>
      <color rgb="FF0000FF"/>
      <name val="BIZ UDゴシック"/>
      <family val="3"/>
      <charset val="128"/>
    </font>
    <font>
      <sz val="8"/>
      <color theme="1"/>
      <name val="BIZ UDゴシック"/>
      <family val="3"/>
      <charset val="128"/>
    </font>
    <font>
      <b/>
      <sz val="9"/>
      <color rgb="FFC00000"/>
      <name val="BIZ UD明朝 Medium"/>
      <family val="1"/>
      <charset val="128"/>
    </font>
    <font>
      <sz val="7"/>
      <name val="BIZ UD明朝 Medium"/>
      <family val="1"/>
      <charset val="128"/>
    </font>
    <font>
      <b/>
      <sz val="2"/>
      <color theme="1"/>
      <name val="BIZ UDゴシック"/>
      <family val="3"/>
      <charset val="128"/>
    </font>
    <font>
      <b/>
      <sz val="2"/>
      <color rgb="FFC00000"/>
      <name val="BIZ UDゴシック"/>
      <family val="3"/>
      <charset val="128"/>
    </font>
    <font>
      <sz val="2"/>
      <name val="BIZ UDゴシック"/>
      <family val="3"/>
      <charset val="128"/>
    </font>
    <font>
      <b/>
      <sz val="2"/>
      <color rgb="FF0070C0"/>
      <name val="BIZ UDゴシック"/>
      <family val="3"/>
      <charset val="128"/>
    </font>
    <font>
      <b/>
      <u/>
      <sz val="11"/>
      <color theme="10"/>
      <name val="BIZ UDゴシック"/>
      <family val="3"/>
      <charset val="128"/>
    </font>
    <font>
      <b/>
      <sz val="9"/>
      <color theme="0"/>
      <name val="BIZ UDゴシック"/>
      <family val="3"/>
      <charset val="128"/>
    </font>
    <font>
      <b/>
      <u/>
      <sz val="9"/>
      <color theme="1"/>
      <name val="BIZ UDゴシック"/>
      <family val="3"/>
      <charset val="128"/>
    </font>
    <font>
      <sz val="6"/>
      <color theme="1"/>
      <name val="BIZ UDゴシック"/>
      <family val="3"/>
      <charset val="128"/>
    </font>
  </fonts>
  <fills count="13">
    <fill>
      <patternFill patternType="none"/>
    </fill>
    <fill>
      <patternFill patternType="gray125"/>
    </fill>
    <fill>
      <patternFill patternType="solid">
        <fgColor rgb="FFFCE4D6"/>
        <bgColor indexed="64"/>
      </patternFill>
    </fill>
    <fill>
      <patternFill patternType="solid">
        <fgColor theme="9" tint="0.59999389629810485"/>
        <bgColor indexed="64"/>
      </patternFill>
    </fill>
    <fill>
      <patternFill patternType="solid">
        <fgColor rgb="FFFFFFCC"/>
        <bgColor indexed="64"/>
      </patternFill>
    </fill>
    <fill>
      <patternFill patternType="solid">
        <fgColor theme="0" tint="-0.249977111117893"/>
        <bgColor indexed="64"/>
      </patternFill>
    </fill>
    <fill>
      <patternFill patternType="solid">
        <fgColor rgb="FFFFCCCC"/>
        <bgColor indexed="64"/>
      </patternFill>
    </fill>
    <fill>
      <patternFill patternType="solid">
        <fgColor rgb="FFCCFFFF"/>
        <bgColor indexed="64"/>
      </patternFill>
    </fill>
    <fill>
      <patternFill patternType="solid">
        <fgColor rgb="FFCCFFCC"/>
        <bgColor indexed="64"/>
      </patternFill>
    </fill>
    <fill>
      <patternFill patternType="solid">
        <fgColor theme="0" tint="-4.9989318521683403E-2"/>
        <bgColor indexed="64"/>
      </patternFill>
    </fill>
    <fill>
      <patternFill patternType="solid">
        <fgColor rgb="FFCCECFF"/>
        <bgColor indexed="64"/>
      </patternFill>
    </fill>
    <fill>
      <patternFill patternType="solid">
        <fgColor rgb="FFEAEAEA"/>
        <bgColor indexed="64"/>
      </patternFill>
    </fill>
    <fill>
      <patternFill patternType="solid">
        <fgColor theme="1"/>
        <bgColor indexed="64"/>
      </patternFill>
    </fill>
  </fills>
  <borders count="121">
    <border>
      <left/>
      <right/>
      <top/>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top style="thin">
        <color indexed="64"/>
      </top>
      <bottom/>
      <diagonal/>
    </border>
    <border>
      <left/>
      <right style="thin">
        <color auto="1"/>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auto="1"/>
      </left>
      <right/>
      <top style="thin">
        <color auto="1"/>
      </top>
      <bottom style="hair">
        <color indexed="64"/>
      </bottom>
      <diagonal/>
    </border>
    <border>
      <left/>
      <right/>
      <top style="thin">
        <color indexed="64"/>
      </top>
      <bottom style="hair">
        <color indexed="64"/>
      </bottom>
      <diagonal/>
    </border>
    <border>
      <left/>
      <right style="thin">
        <color indexed="64"/>
      </right>
      <top style="thin">
        <color auto="1"/>
      </top>
      <bottom style="hair">
        <color indexed="64"/>
      </bottom>
      <diagonal/>
    </border>
    <border>
      <left style="thin">
        <color indexed="64"/>
      </left>
      <right/>
      <top/>
      <bottom/>
      <diagonal/>
    </border>
    <border>
      <left/>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auto="1"/>
      </right>
      <top style="hair">
        <color indexed="64"/>
      </top>
      <bottom style="thin">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left style="medium">
        <color indexed="64"/>
      </left>
      <right/>
      <top style="thin">
        <color indexed="64"/>
      </top>
      <bottom/>
      <diagonal/>
    </border>
    <border diagonalDown="1">
      <left/>
      <right style="thin">
        <color indexed="64"/>
      </right>
      <top style="thin">
        <color indexed="64"/>
      </top>
      <bottom style="thin">
        <color indexed="64"/>
      </bottom>
      <diagonal style="thin">
        <color indexed="64"/>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top/>
      <bottom style="dotted">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thin">
        <color indexed="64"/>
      </bottom>
      <diagonal/>
    </border>
    <border>
      <left style="hair">
        <color indexed="64"/>
      </left>
      <right/>
      <top style="hair">
        <color indexed="64"/>
      </top>
      <bottom style="thin">
        <color indexed="64"/>
      </bottom>
      <diagonal/>
    </border>
    <border>
      <left style="medium">
        <color indexed="64"/>
      </left>
      <right/>
      <top/>
      <bottom style="thin">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right style="thin">
        <color indexed="64"/>
      </right>
      <top style="medium">
        <color indexed="64"/>
      </top>
      <bottom/>
      <diagonal/>
    </border>
    <border>
      <left style="mediumDashed">
        <color auto="1"/>
      </left>
      <right/>
      <top style="mediumDashed">
        <color auto="1"/>
      </top>
      <bottom/>
      <diagonal/>
    </border>
    <border>
      <left/>
      <right/>
      <top style="mediumDashed">
        <color auto="1"/>
      </top>
      <bottom/>
      <diagonal/>
    </border>
    <border>
      <left/>
      <right style="mediumDashed">
        <color auto="1"/>
      </right>
      <top style="mediumDashed">
        <color auto="1"/>
      </top>
      <bottom/>
      <diagonal/>
    </border>
    <border>
      <left style="mediumDashed">
        <color auto="1"/>
      </left>
      <right/>
      <top/>
      <bottom/>
      <diagonal/>
    </border>
    <border>
      <left/>
      <right style="mediumDashed">
        <color auto="1"/>
      </right>
      <top/>
      <bottom/>
      <diagonal/>
    </border>
    <border>
      <left style="mediumDashed">
        <color auto="1"/>
      </left>
      <right/>
      <top/>
      <bottom style="mediumDashed">
        <color auto="1"/>
      </bottom>
      <diagonal/>
    </border>
    <border>
      <left/>
      <right/>
      <top/>
      <bottom style="mediumDashed">
        <color auto="1"/>
      </bottom>
      <diagonal/>
    </border>
    <border>
      <left/>
      <right style="mediumDashed">
        <color auto="1"/>
      </right>
      <top/>
      <bottom style="mediumDashed">
        <color auto="1"/>
      </bottom>
      <diagonal/>
    </border>
    <border>
      <left/>
      <right/>
      <top style="mediumDashed">
        <color auto="1"/>
      </top>
      <bottom style="medium">
        <color indexed="64"/>
      </bottom>
      <diagonal/>
    </border>
    <border>
      <left style="thin">
        <color rgb="FFC00000"/>
      </left>
      <right style="thin">
        <color auto="1"/>
      </right>
      <top style="thin">
        <color rgb="FFC00000"/>
      </top>
      <bottom style="thin">
        <color rgb="FFC00000"/>
      </bottom>
      <diagonal/>
    </border>
    <border>
      <left style="thin">
        <color auto="1"/>
      </left>
      <right style="thin">
        <color rgb="FFC00000"/>
      </right>
      <top style="thin">
        <color rgb="FFC00000"/>
      </top>
      <bottom style="thin">
        <color rgb="FFC00000"/>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medium">
        <color rgb="FFC00000"/>
      </left>
      <right/>
      <top style="medium">
        <color rgb="FFC00000"/>
      </top>
      <bottom/>
      <diagonal/>
    </border>
    <border>
      <left/>
      <right/>
      <top style="medium">
        <color rgb="FFC00000"/>
      </top>
      <bottom/>
      <diagonal/>
    </border>
    <border>
      <left/>
      <right style="medium">
        <color rgb="FFC00000"/>
      </right>
      <top style="medium">
        <color rgb="FFC00000"/>
      </top>
      <bottom/>
      <diagonal/>
    </border>
    <border>
      <left style="medium">
        <color rgb="FFC00000"/>
      </left>
      <right/>
      <top/>
      <bottom/>
      <diagonal/>
    </border>
    <border>
      <left/>
      <right style="medium">
        <color rgb="FFC00000"/>
      </right>
      <top/>
      <bottom/>
      <diagonal/>
    </border>
    <border>
      <left style="medium">
        <color rgb="FFC00000"/>
      </left>
      <right/>
      <top/>
      <bottom style="medium">
        <color rgb="FFC00000"/>
      </bottom>
      <diagonal/>
    </border>
    <border>
      <left/>
      <right/>
      <top/>
      <bottom style="medium">
        <color rgb="FFC00000"/>
      </bottom>
      <diagonal/>
    </border>
    <border>
      <left/>
      <right style="medium">
        <color rgb="FFC00000"/>
      </right>
      <top/>
      <bottom style="medium">
        <color rgb="FFC00000"/>
      </bottom>
      <diagonal/>
    </border>
    <border>
      <left style="thin">
        <color rgb="FFC00000"/>
      </left>
      <right/>
      <top style="thin">
        <color rgb="FFC00000"/>
      </top>
      <bottom style="thin">
        <color rgb="FFC00000"/>
      </bottom>
      <diagonal/>
    </border>
    <border>
      <left/>
      <right style="thin">
        <color rgb="FFC00000"/>
      </right>
      <top style="thin">
        <color rgb="FFC00000"/>
      </top>
      <bottom style="thin">
        <color rgb="FFC00000"/>
      </bottom>
      <diagonal/>
    </border>
    <border>
      <left style="dotted">
        <color indexed="64"/>
      </left>
      <right/>
      <top style="thin">
        <color indexed="64"/>
      </top>
      <bottom/>
      <diagonal/>
    </border>
    <border>
      <left style="dotted">
        <color indexed="64"/>
      </left>
      <right/>
      <top/>
      <bottom/>
      <diagonal/>
    </border>
    <border>
      <left style="dotted">
        <color indexed="64"/>
      </left>
      <right/>
      <top/>
      <bottom style="thin">
        <color indexed="64"/>
      </bottom>
      <diagonal/>
    </border>
    <border>
      <left style="medium">
        <color indexed="64"/>
      </left>
      <right/>
      <top style="mediumDashed">
        <color indexed="64"/>
      </top>
      <bottom/>
      <diagonal/>
    </border>
    <border>
      <left/>
      <right style="medium">
        <color indexed="64"/>
      </right>
      <top style="mediumDashed">
        <color indexed="64"/>
      </top>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thin">
        <color rgb="FFC00000"/>
      </left>
      <right/>
      <top style="thin">
        <color rgb="FFC00000"/>
      </top>
      <bottom/>
      <diagonal/>
    </border>
    <border>
      <left/>
      <right style="thin">
        <color rgb="FFC00000"/>
      </right>
      <top style="thin">
        <color rgb="FFC00000"/>
      </top>
      <bottom/>
      <diagonal/>
    </border>
    <border>
      <left style="thin">
        <color rgb="FFC00000"/>
      </left>
      <right/>
      <top/>
      <bottom style="thin">
        <color rgb="FFC00000"/>
      </bottom>
      <diagonal/>
    </border>
    <border>
      <left/>
      <right style="thin">
        <color rgb="FFC00000"/>
      </right>
      <top/>
      <bottom style="thin">
        <color rgb="FFC00000"/>
      </bottom>
      <diagonal/>
    </border>
    <border>
      <left style="dashed">
        <color auto="1"/>
      </left>
      <right/>
      <top style="dashed">
        <color auto="1"/>
      </top>
      <bottom/>
      <diagonal/>
    </border>
    <border>
      <left/>
      <right/>
      <top style="dashed">
        <color auto="1"/>
      </top>
      <bottom/>
      <diagonal/>
    </border>
    <border>
      <left/>
      <right style="dashed">
        <color auto="1"/>
      </right>
      <top style="dashed">
        <color auto="1"/>
      </top>
      <bottom/>
      <diagonal/>
    </border>
    <border>
      <left style="dashed">
        <color auto="1"/>
      </left>
      <right/>
      <top/>
      <bottom style="dashed">
        <color auto="1"/>
      </bottom>
      <diagonal/>
    </border>
    <border>
      <left/>
      <right/>
      <top/>
      <bottom style="dashed">
        <color auto="1"/>
      </bottom>
      <diagonal/>
    </border>
    <border>
      <left/>
      <right style="dashed">
        <color auto="1"/>
      </right>
      <top/>
      <bottom style="dashed">
        <color auto="1"/>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ck">
        <color theme="7"/>
      </left>
      <right/>
      <top style="thick">
        <color theme="7"/>
      </top>
      <bottom/>
      <diagonal/>
    </border>
    <border>
      <left/>
      <right/>
      <top style="thick">
        <color theme="7"/>
      </top>
      <bottom/>
      <diagonal/>
    </border>
    <border>
      <left/>
      <right style="thick">
        <color theme="7"/>
      </right>
      <top style="thick">
        <color theme="7"/>
      </top>
      <bottom/>
      <diagonal/>
    </border>
    <border>
      <left style="thick">
        <color theme="7"/>
      </left>
      <right/>
      <top/>
      <bottom/>
      <diagonal/>
    </border>
    <border>
      <left/>
      <right style="thick">
        <color theme="7"/>
      </right>
      <top/>
      <bottom/>
      <diagonal/>
    </border>
    <border>
      <left style="thick">
        <color theme="7"/>
      </left>
      <right/>
      <top/>
      <bottom style="thick">
        <color theme="7"/>
      </bottom>
      <diagonal/>
    </border>
    <border>
      <left/>
      <right/>
      <top/>
      <bottom style="thick">
        <color theme="7"/>
      </bottom>
      <diagonal/>
    </border>
    <border>
      <left/>
      <right style="thick">
        <color theme="7"/>
      </right>
      <top/>
      <bottom style="thick">
        <color theme="7"/>
      </bottom>
      <diagonal/>
    </border>
    <border>
      <left style="medium">
        <color rgb="FFFFC000"/>
      </left>
      <right style="medium">
        <color rgb="FFFFC000"/>
      </right>
      <top style="medium">
        <color rgb="FFFFC000"/>
      </top>
      <bottom style="medium">
        <color rgb="FFFFC000"/>
      </bottom>
      <diagonal/>
    </border>
    <border>
      <left style="medium">
        <color rgb="FFFFC000"/>
      </left>
      <right/>
      <top style="medium">
        <color rgb="FFFFC000"/>
      </top>
      <bottom style="medium">
        <color rgb="FFFFC000"/>
      </bottom>
      <diagonal/>
    </border>
    <border>
      <left/>
      <right/>
      <top style="medium">
        <color rgb="FFFFC000"/>
      </top>
      <bottom style="medium">
        <color rgb="FFFFC000"/>
      </bottom>
      <diagonal/>
    </border>
    <border>
      <left/>
      <right style="medium">
        <color rgb="FFFFC000"/>
      </right>
      <top style="medium">
        <color rgb="FFFFC000"/>
      </top>
      <bottom style="medium">
        <color rgb="FFFFC000"/>
      </bottom>
      <diagonal/>
    </border>
  </borders>
  <cellStyleXfs count="5">
    <xf numFmtId="0" fontId="0" fillId="0" borderId="0">
      <alignment vertical="center"/>
    </xf>
    <xf numFmtId="0" fontId="2" fillId="0" borderId="0" applyNumberFormat="0" applyFill="0" applyBorder="0" applyAlignment="0" applyProtection="0">
      <alignment vertical="center"/>
    </xf>
    <xf numFmtId="0" fontId="3" fillId="0" borderId="0">
      <alignment vertical="center"/>
    </xf>
    <xf numFmtId="0" fontId="5" fillId="0" borderId="0">
      <alignment vertical="center"/>
    </xf>
    <xf numFmtId="0" fontId="6" fillId="0" borderId="0" applyNumberFormat="0" applyFill="0" applyBorder="0" applyAlignment="0" applyProtection="0">
      <alignment vertical="center"/>
    </xf>
  </cellStyleXfs>
  <cellXfs count="1704">
    <xf numFmtId="0" fontId="0" fillId="0" borderId="0" xfId="0">
      <alignment vertical="center"/>
    </xf>
    <xf numFmtId="0" fontId="7" fillId="0" borderId="0" xfId="0" applyFont="1" applyAlignment="1">
      <alignment vertical="center"/>
    </xf>
    <xf numFmtId="0" fontId="8" fillId="0" borderId="0" xfId="0" applyFont="1" applyAlignment="1">
      <alignment vertical="center"/>
    </xf>
    <xf numFmtId="0" fontId="11" fillId="0" borderId="0" xfId="0" applyFont="1" applyAlignment="1">
      <alignment vertical="center"/>
    </xf>
    <xf numFmtId="0" fontId="17" fillId="0" borderId="0" xfId="0" applyFont="1" applyAlignment="1">
      <alignment vertical="center"/>
    </xf>
    <xf numFmtId="0" fontId="39" fillId="0" borderId="0" xfId="0" applyFont="1" applyAlignment="1" applyProtection="1">
      <alignment vertical="center"/>
    </xf>
    <xf numFmtId="0" fontId="39" fillId="0" borderId="0" xfId="0" applyFont="1" applyFill="1" applyBorder="1" applyAlignment="1" applyProtection="1">
      <alignment vertical="center"/>
    </xf>
    <xf numFmtId="0" fontId="41" fillId="0" borderId="0" xfId="0" applyFont="1" applyFill="1" applyBorder="1" applyAlignment="1" applyProtection="1">
      <alignment vertical="center"/>
    </xf>
    <xf numFmtId="0" fontId="42" fillId="0" borderId="0" xfId="0" applyFont="1" applyAlignment="1">
      <alignment vertical="center"/>
    </xf>
    <xf numFmtId="0" fontId="39" fillId="0" borderId="0" xfId="0" applyFont="1" applyAlignment="1" applyProtection="1">
      <alignment horizontal="right" vertical="top"/>
    </xf>
    <xf numFmtId="0" fontId="9" fillId="0" borderId="0" xfId="0" applyFont="1" applyAlignment="1" applyProtection="1">
      <alignment horizontal="right" vertical="center"/>
    </xf>
    <xf numFmtId="0" fontId="45" fillId="0" borderId="0" xfId="0" applyFont="1" applyProtection="1">
      <alignment vertical="center"/>
    </xf>
    <xf numFmtId="0" fontId="42" fillId="0" borderId="0" xfId="0" applyFont="1" applyFill="1" applyProtection="1">
      <alignment vertical="center"/>
    </xf>
    <xf numFmtId="0" fontId="42" fillId="0" borderId="0" xfId="0" applyFont="1" applyFill="1" applyAlignment="1">
      <alignment vertical="center"/>
    </xf>
    <xf numFmtId="0" fontId="17" fillId="0" borderId="0" xfId="0" applyFont="1" applyFill="1" applyProtection="1">
      <alignment vertical="center"/>
    </xf>
    <xf numFmtId="0" fontId="39" fillId="0" borderId="0" xfId="0" applyFont="1" applyAlignment="1" applyProtection="1">
      <alignment horizontal="right" vertical="center"/>
    </xf>
    <xf numFmtId="0" fontId="17" fillId="0" borderId="0" xfId="0" applyFont="1" applyFill="1" applyAlignment="1" applyProtection="1">
      <alignment horizontal="right" vertical="center"/>
    </xf>
    <xf numFmtId="0" fontId="42" fillId="0" borderId="0" xfId="0" applyFont="1" applyFill="1" applyBorder="1" applyAlignment="1" applyProtection="1">
      <alignment horizontal="center" vertical="center"/>
    </xf>
    <xf numFmtId="0" fontId="42" fillId="0" borderId="0" xfId="0" applyFont="1" applyAlignment="1" applyProtection="1">
      <alignment vertical="center"/>
    </xf>
    <xf numFmtId="0" fontId="41" fillId="0" borderId="0" xfId="0" applyFont="1" applyAlignment="1" applyProtection="1">
      <alignment vertical="center"/>
    </xf>
    <xf numFmtId="0" fontId="42" fillId="0" borderId="9" xfId="0" applyFont="1" applyFill="1" applyBorder="1" applyAlignment="1" applyProtection="1">
      <alignment horizontal="center" vertical="center"/>
    </xf>
    <xf numFmtId="0" fontId="42" fillId="0" borderId="6" xfId="0" applyFont="1" applyFill="1" applyBorder="1" applyAlignment="1" applyProtection="1">
      <alignment vertical="center"/>
    </xf>
    <xf numFmtId="0" fontId="42" fillId="0" borderId="0" xfId="0" applyFont="1" applyFill="1" applyBorder="1" applyAlignment="1" applyProtection="1">
      <alignment horizontal="left" vertical="center"/>
    </xf>
    <xf numFmtId="0" fontId="42" fillId="0" borderId="0" xfId="0" applyFont="1" applyAlignment="1" applyProtection="1">
      <alignment horizontal="right" vertical="center"/>
    </xf>
    <xf numFmtId="0" fontId="41" fillId="0" borderId="12" xfId="0" applyFont="1" applyFill="1" applyBorder="1" applyAlignment="1" applyProtection="1">
      <alignment vertical="center"/>
    </xf>
    <xf numFmtId="0" fontId="41" fillId="0" borderId="13" xfId="0" applyFont="1" applyFill="1" applyBorder="1" applyAlignment="1" applyProtection="1">
      <alignment vertical="center"/>
    </xf>
    <xf numFmtId="0" fontId="42" fillId="0" borderId="0" xfId="0" applyFont="1" applyFill="1" applyAlignment="1" applyProtection="1">
      <alignment vertical="center"/>
    </xf>
    <xf numFmtId="0" fontId="42" fillId="0" borderId="13" xfId="0" applyFont="1" applyFill="1" applyBorder="1" applyAlignment="1" applyProtection="1">
      <alignment vertical="center"/>
    </xf>
    <xf numFmtId="0" fontId="42" fillId="0" borderId="7" xfId="0" applyFont="1" applyFill="1" applyBorder="1" applyAlignment="1" applyProtection="1">
      <alignment vertical="center"/>
    </xf>
    <xf numFmtId="182" fontId="42" fillId="0" borderId="2" xfId="0" applyNumberFormat="1" applyFont="1" applyFill="1" applyBorder="1" applyAlignment="1" applyProtection="1">
      <alignment vertical="center"/>
    </xf>
    <xf numFmtId="0" fontId="42" fillId="0" borderId="3" xfId="0" applyFont="1" applyFill="1" applyBorder="1" applyAlignment="1" applyProtection="1">
      <alignment vertical="center"/>
    </xf>
    <xf numFmtId="0" fontId="42" fillId="0" borderId="5" xfId="0" applyFont="1" applyFill="1" applyBorder="1" applyAlignment="1" applyProtection="1">
      <alignment vertical="center"/>
    </xf>
    <xf numFmtId="0" fontId="42" fillId="0" borderId="9" xfId="0" applyFont="1" applyFill="1" applyBorder="1" applyAlignment="1" applyProtection="1">
      <alignment horizontal="left" vertical="center"/>
    </xf>
    <xf numFmtId="0" fontId="42" fillId="0" borderId="11" xfId="0" applyFont="1" applyFill="1" applyBorder="1" applyAlignment="1" applyProtection="1">
      <alignment vertical="center"/>
    </xf>
    <xf numFmtId="0" fontId="41" fillId="0" borderId="0" xfId="0" applyFont="1" applyAlignment="1" applyProtection="1">
      <alignment horizontal="right" vertical="center"/>
    </xf>
    <xf numFmtId="49" fontId="41" fillId="0" borderId="0" xfId="0" applyNumberFormat="1" applyFont="1" applyFill="1" applyBorder="1" applyAlignment="1" applyProtection="1">
      <alignment horizontal="left" vertical="center"/>
    </xf>
    <xf numFmtId="0" fontId="41" fillId="0" borderId="0" xfId="0" applyFont="1" applyFill="1" applyBorder="1" applyAlignment="1" applyProtection="1">
      <alignment horizontal="left" vertical="center"/>
    </xf>
    <xf numFmtId="49" fontId="41" fillId="0" borderId="0" xfId="0" applyNumberFormat="1" applyFont="1" applyFill="1" applyBorder="1" applyAlignment="1" applyProtection="1">
      <alignment horizontal="right" vertical="center"/>
    </xf>
    <xf numFmtId="0" fontId="41" fillId="0" borderId="0" xfId="0" applyFont="1" applyFill="1" applyBorder="1" applyAlignment="1" applyProtection="1">
      <alignment horizontal="center" vertical="center"/>
    </xf>
    <xf numFmtId="0" fontId="42" fillId="0" borderId="12" xfId="0" applyFont="1" applyFill="1" applyBorder="1" applyAlignment="1" applyProtection="1">
      <alignment horizontal="right" vertical="center"/>
    </xf>
    <xf numFmtId="0" fontId="17" fillId="0" borderId="0" xfId="0" applyFont="1" applyAlignment="1" applyProtection="1">
      <alignment vertical="center"/>
    </xf>
    <xf numFmtId="0" fontId="17" fillId="0" borderId="0" xfId="0" applyFont="1" applyFill="1" applyAlignment="1" applyProtection="1">
      <alignment vertical="center"/>
    </xf>
    <xf numFmtId="0" fontId="17" fillId="0" borderId="0" xfId="0" applyFont="1" applyAlignment="1" applyProtection="1">
      <alignment horizontal="right" vertical="center"/>
    </xf>
    <xf numFmtId="0" fontId="42" fillId="0" borderId="2" xfId="0" applyFont="1" applyBorder="1" applyAlignment="1" applyProtection="1">
      <alignment horizontal="center" vertical="center"/>
    </xf>
    <xf numFmtId="0" fontId="42" fillId="0" borderId="9" xfId="0" applyFont="1" applyFill="1" applyBorder="1" applyAlignment="1" applyProtection="1">
      <alignment horizontal="right" vertical="center"/>
    </xf>
    <xf numFmtId="0" fontId="42" fillId="0" borderId="18" xfId="0" applyFont="1" applyFill="1" applyBorder="1" applyAlignment="1" applyProtection="1">
      <alignment vertical="center"/>
    </xf>
    <xf numFmtId="0" fontId="42" fillId="0" borderId="11" xfId="0" applyFont="1" applyFill="1" applyBorder="1" applyAlignment="1" applyProtection="1">
      <alignment horizontal="left" vertical="center" indent="1"/>
    </xf>
    <xf numFmtId="0" fontId="42" fillId="0" borderId="12" xfId="0" applyFont="1" applyFill="1" applyBorder="1" applyAlignment="1" applyProtection="1">
      <alignment horizontal="left" vertical="center" indent="1"/>
    </xf>
    <xf numFmtId="0" fontId="41" fillId="0" borderId="12" xfId="0" applyFont="1" applyFill="1" applyBorder="1" applyAlignment="1" applyProtection="1">
      <alignment horizontal="right" vertical="center"/>
    </xf>
    <xf numFmtId="49" fontId="41" fillId="0" borderId="6" xfId="0" applyNumberFormat="1" applyFont="1" applyFill="1" applyBorder="1" applyAlignment="1" applyProtection="1">
      <alignment horizontal="left" vertical="center" indent="1"/>
    </xf>
    <xf numFmtId="49" fontId="41" fillId="0" borderId="13" xfId="0" applyNumberFormat="1" applyFont="1" applyFill="1" applyBorder="1" applyAlignment="1" applyProtection="1">
      <alignment horizontal="left" vertical="center" indent="1"/>
    </xf>
    <xf numFmtId="0" fontId="41" fillId="0" borderId="13" xfId="0" applyFont="1" applyFill="1" applyBorder="1" applyAlignment="1" applyProtection="1">
      <alignment horizontal="left" vertical="center" indent="1"/>
    </xf>
    <xf numFmtId="0" fontId="42" fillId="0" borderId="10" xfId="0" applyFont="1" applyFill="1" applyBorder="1" applyAlignment="1" applyProtection="1">
      <alignment horizontal="left" vertical="center" indent="1"/>
    </xf>
    <xf numFmtId="0" fontId="42" fillId="0" borderId="13" xfId="0" applyFont="1" applyFill="1" applyBorder="1" applyAlignment="1" applyProtection="1">
      <alignment horizontal="left" vertical="center" indent="1"/>
    </xf>
    <xf numFmtId="0" fontId="41" fillId="0" borderId="3" xfId="0" applyFont="1" applyFill="1" applyBorder="1" applyAlignment="1" applyProtection="1">
      <alignment horizontal="left" vertical="center" indent="1"/>
    </xf>
    <xf numFmtId="0" fontId="42" fillId="0" borderId="2" xfId="0" applyFont="1" applyFill="1" applyBorder="1" applyAlignment="1" applyProtection="1">
      <alignment horizontal="center" vertical="center"/>
    </xf>
    <xf numFmtId="0" fontId="42" fillId="0" borderId="12" xfId="0" applyFont="1" applyBorder="1" applyAlignment="1" applyProtection="1">
      <alignment vertical="center"/>
    </xf>
    <xf numFmtId="0" fontId="42" fillId="0" borderId="0" xfId="0" applyFont="1" applyFill="1" applyBorder="1" applyAlignment="1" applyProtection="1">
      <alignment vertical="center"/>
    </xf>
    <xf numFmtId="0" fontId="41" fillId="0" borderId="2" xfId="0" applyFont="1" applyFill="1" applyBorder="1" applyAlignment="1" applyProtection="1">
      <alignment vertical="center"/>
    </xf>
    <xf numFmtId="0" fontId="41" fillId="0" borderId="3" xfId="0" applyFont="1" applyFill="1" applyBorder="1" applyAlignment="1" applyProtection="1">
      <alignment vertical="center"/>
    </xf>
    <xf numFmtId="0" fontId="42" fillId="0" borderId="2" xfId="0" applyFont="1" applyBorder="1" applyAlignment="1" applyProtection="1">
      <alignment vertical="center"/>
    </xf>
    <xf numFmtId="0" fontId="41" fillId="0" borderId="9" xfId="0" applyFont="1" applyFill="1" applyBorder="1" applyAlignment="1" applyProtection="1">
      <alignment vertical="center"/>
    </xf>
    <xf numFmtId="0" fontId="42" fillId="0" borderId="5" xfId="0" applyFont="1" applyFill="1" applyBorder="1" applyAlignment="1" applyProtection="1">
      <alignment horizontal="left" vertical="center" indent="1"/>
    </xf>
    <xf numFmtId="0" fontId="42" fillId="0" borderId="12" xfId="0" applyFont="1" applyFill="1" applyBorder="1" applyAlignment="1" applyProtection="1">
      <alignment horizontal="left" vertical="center"/>
    </xf>
    <xf numFmtId="0" fontId="41" fillId="0" borderId="9" xfId="0" applyFont="1" applyFill="1" applyBorder="1" applyAlignment="1" applyProtection="1">
      <alignment horizontal="right" vertical="center"/>
    </xf>
    <xf numFmtId="0" fontId="41" fillId="0" borderId="6" xfId="0" applyFont="1" applyFill="1" applyBorder="1" applyAlignment="1" applyProtection="1">
      <alignment vertical="center"/>
    </xf>
    <xf numFmtId="0" fontId="42" fillId="0" borderId="2" xfId="0" applyFont="1" applyFill="1" applyBorder="1" applyAlignment="1" applyProtection="1">
      <alignment horizontal="left" vertical="center" indent="1"/>
    </xf>
    <xf numFmtId="0" fontId="42" fillId="0" borderId="10" xfId="0" applyFont="1" applyFill="1" applyBorder="1" applyAlignment="1" applyProtection="1">
      <alignment vertical="center"/>
    </xf>
    <xf numFmtId="0" fontId="42" fillId="0" borderId="9" xfId="0" applyFont="1" applyBorder="1" applyAlignment="1" applyProtection="1">
      <alignment vertical="center"/>
    </xf>
    <xf numFmtId="0" fontId="42" fillId="0" borderId="13" xfId="0" applyFont="1" applyFill="1" applyBorder="1" applyAlignment="1" applyProtection="1">
      <alignment horizontal="left" vertical="center"/>
    </xf>
    <xf numFmtId="0" fontId="42" fillId="0" borderId="7" xfId="0" applyFont="1" applyFill="1" applyBorder="1" applyAlignment="1" applyProtection="1">
      <alignment horizontal="left" vertical="center" indent="1"/>
    </xf>
    <xf numFmtId="0" fontId="41" fillId="0" borderId="10" xfId="0" applyFont="1" applyFill="1" applyBorder="1" applyAlignment="1" applyProtection="1">
      <alignment horizontal="left" vertical="center" indent="1"/>
    </xf>
    <xf numFmtId="0" fontId="42" fillId="0" borderId="6" xfId="0" applyFont="1" applyFill="1" applyBorder="1" applyAlignment="1" applyProtection="1">
      <alignment horizontal="left" vertical="center" indent="1"/>
    </xf>
    <xf numFmtId="0" fontId="45" fillId="0" borderId="0" xfId="0" applyFont="1" applyAlignment="1" applyProtection="1">
      <alignment vertical="center"/>
    </xf>
    <xf numFmtId="0" fontId="9" fillId="0" borderId="0" xfId="0" applyFont="1" applyAlignment="1">
      <alignment vertical="center"/>
    </xf>
    <xf numFmtId="0" fontId="42" fillId="0" borderId="2" xfId="0" applyFont="1" applyFill="1" applyBorder="1" applyAlignment="1" applyProtection="1">
      <alignment vertical="center"/>
    </xf>
    <xf numFmtId="0" fontId="20" fillId="0" borderId="0" xfId="0" applyFont="1" applyAlignment="1" applyProtection="1">
      <alignment vertical="center"/>
    </xf>
    <xf numFmtId="0" fontId="23" fillId="0" borderId="0" xfId="0" applyFont="1" applyAlignment="1">
      <alignment vertical="center"/>
    </xf>
    <xf numFmtId="0" fontId="23" fillId="10" borderId="0" xfId="0" applyFont="1" applyFill="1" applyAlignment="1">
      <alignment vertical="center"/>
    </xf>
    <xf numFmtId="0" fontId="23" fillId="10" borderId="0" xfId="0" applyFont="1" applyFill="1" applyAlignment="1" applyProtection="1">
      <alignment horizontal="center" vertical="center"/>
    </xf>
    <xf numFmtId="0" fontId="23" fillId="10" borderId="0" xfId="0" applyFont="1" applyFill="1" applyAlignment="1" applyProtection="1">
      <alignment vertical="center"/>
    </xf>
    <xf numFmtId="0" fontId="17" fillId="10" borderId="0" xfId="0" applyFont="1" applyFill="1" applyAlignment="1" applyProtection="1">
      <alignment vertical="center"/>
    </xf>
    <xf numFmtId="0" fontId="42" fillId="10" borderId="0" xfId="0" applyFont="1" applyFill="1" applyAlignment="1" applyProtection="1">
      <alignment vertical="center"/>
    </xf>
    <xf numFmtId="0" fontId="13" fillId="0" borderId="26" xfId="0" applyFont="1" applyFill="1" applyBorder="1" applyAlignment="1" applyProtection="1">
      <alignment horizontal="center" vertical="center"/>
    </xf>
    <xf numFmtId="0" fontId="13" fillId="0" borderId="0" xfId="0" applyFont="1" applyFill="1" applyBorder="1" applyAlignment="1" applyProtection="1">
      <alignment horizontal="center" vertical="center"/>
    </xf>
    <xf numFmtId="0" fontId="13" fillId="0" borderId="27" xfId="0" applyFont="1" applyFill="1" applyBorder="1" applyAlignment="1" applyProtection="1">
      <alignment horizontal="center" vertical="center"/>
    </xf>
    <xf numFmtId="0" fontId="13" fillId="0" borderId="0" xfId="0" applyFont="1" applyFill="1" applyBorder="1" applyAlignment="1" applyProtection="1">
      <alignment vertical="center"/>
    </xf>
    <xf numFmtId="0" fontId="13" fillId="0" borderId="58" xfId="0" applyFont="1" applyFill="1" applyBorder="1" applyAlignment="1" applyProtection="1">
      <alignment horizontal="center" vertical="center"/>
    </xf>
    <xf numFmtId="0" fontId="13" fillId="0" borderId="12" xfId="0" applyFont="1" applyFill="1" applyBorder="1" applyAlignment="1" applyProtection="1">
      <alignment vertical="center"/>
    </xf>
    <xf numFmtId="0" fontId="13" fillId="0" borderId="12" xfId="0" applyFont="1" applyFill="1" applyBorder="1" applyAlignment="1" applyProtection="1">
      <alignment horizontal="center" vertical="center"/>
    </xf>
    <xf numFmtId="0" fontId="13" fillId="0" borderId="29" xfId="0" applyFont="1" applyFill="1" applyBorder="1" applyAlignment="1" applyProtection="1">
      <alignment horizontal="center" vertical="center"/>
    </xf>
    <xf numFmtId="0" fontId="23" fillId="0" borderId="0" xfId="0" applyFont="1" applyAlignment="1" applyProtection="1">
      <alignment vertical="center"/>
    </xf>
    <xf numFmtId="0" fontId="13" fillId="0" borderId="0" xfId="0" applyFont="1" applyAlignment="1" applyProtection="1">
      <alignment vertical="center"/>
    </xf>
    <xf numFmtId="0" fontId="13" fillId="0" borderId="0" xfId="0" applyFont="1" applyBorder="1" applyAlignment="1" applyProtection="1">
      <alignment vertical="center"/>
    </xf>
    <xf numFmtId="0" fontId="18" fillId="0" borderId="0" xfId="0" applyFont="1" applyAlignment="1" applyProtection="1">
      <alignment vertical="center"/>
    </xf>
    <xf numFmtId="0" fontId="17" fillId="0" borderId="0" xfId="0" applyFont="1" applyBorder="1" applyAlignment="1" applyProtection="1">
      <alignment vertical="center"/>
    </xf>
    <xf numFmtId="0" fontId="10" fillId="0" borderId="0" xfId="0" applyFont="1" applyBorder="1" applyAlignment="1" applyProtection="1">
      <alignment vertical="center"/>
    </xf>
    <xf numFmtId="0" fontId="9" fillId="0" borderId="0" xfId="0" applyFont="1" applyAlignment="1" applyProtection="1">
      <alignment vertical="center"/>
    </xf>
    <xf numFmtId="0" fontId="28" fillId="0" borderId="0" xfId="0" applyFont="1" applyBorder="1" applyAlignment="1" applyProtection="1">
      <alignment vertical="center"/>
    </xf>
    <xf numFmtId="0" fontId="16" fillId="0" borderId="0" xfId="0" applyFont="1" applyBorder="1" applyAlignment="1" applyProtection="1">
      <alignment vertical="center"/>
    </xf>
    <xf numFmtId="0" fontId="18" fillId="0" borderId="0" xfId="0" applyFont="1" applyBorder="1" applyAlignment="1" applyProtection="1">
      <alignment vertical="center"/>
    </xf>
    <xf numFmtId="0" fontId="20" fillId="0" borderId="0" xfId="0" applyFont="1" applyAlignment="1" applyProtection="1">
      <alignment horizontal="right" vertical="center"/>
    </xf>
    <xf numFmtId="0" fontId="21" fillId="0" borderId="0" xfId="0" applyFont="1" applyBorder="1" applyAlignment="1" applyProtection="1">
      <alignment vertical="center"/>
    </xf>
    <xf numFmtId="0" fontId="17" fillId="0" borderId="24" xfId="0" applyFont="1" applyBorder="1" applyAlignment="1" applyProtection="1">
      <alignment vertical="center"/>
    </xf>
    <xf numFmtId="0" fontId="17" fillId="0" borderId="25" xfId="0" applyFont="1" applyBorder="1" applyAlignment="1" applyProtection="1">
      <alignment vertical="center"/>
    </xf>
    <xf numFmtId="0" fontId="17" fillId="0" borderId="0" xfId="0" applyFont="1" applyBorder="1" applyAlignment="1" applyProtection="1">
      <alignment horizontal="right" vertical="center"/>
    </xf>
    <xf numFmtId="0" fontId="11" fillId="0" borderId="0" xfId="0" applyFont="1" applyBorder="1" applyAlignment="1" applyProtection="1">
      <alignment horizontal="left" vertical="center"/>
    </xf>
    <xf numFmtId="0" fontId="11" fillId="0" borderId="0" xfId="0" applyFont="1" applyBorder="1" applyAlignment="1" applyProtection="1">
      <alignment horizontal="justify" vertical="center"/>
    </xf>
    <xf numFmtId="176" fontId="11" fillId="0" borderId="0" xfId="0" applyNumberFormat="1" applyFont="1" applyFill="1" applyBorder="1" applyAlignment="1" applyProtection="1">
      <alignment horizontal="center" vertical="center"/>
    </xf>
    <xf numFmtId="0" fontId="11" fillId="0" borderId="27" xfId="0" applyFont="1" applyBorder="1" applyAlignment="1" applyProtection="1">
      <alignment vertical="center"/>
    </xf>
    <xf numFmtId="0" fontId="17" fillId="0" borderId="31" xfId="0" applyFont="1" applyBorder="1" applyAlignment="1" applyProtection="1">
      <alignment vertical="center"/>
    </xf>
    <xf numFmtId="0" fontId="17" fillId="0" borderId="31" xfId="0" applyFont="1" applyBorder="1" applyAlignment="1" applyProtection="1">
      <alignment horizontal="left" vertical="center"/>
    </xf>
    <xf numFmtId="0" fontId="17" fillId="0" borderId="32" xfId="0" applyFont="1" applyBorder="1" applyAlignment="1" applyProtection="1">
      <alignment vertical="center"/>
    </xf>
    <xf numFmtId="0" fontId="18" fillId="0" borderId="24" xfId="0" applyFont="1" applyBorder="1" applyAlignment="1" applyProtection="1">
      <alignment vertical="center"/>
    </xf>
    <xf numFmtId="0" fontId="17" fillId="0" borderId="77" xfId="0" applyFont="1" applyBorder="1" applyAlignment="1" applyProtection="1">
      <alignment vertical="center"/>
    </xf>
    <xf numFmtId="0" fontId="12" fillId="0" borderId="0" xfId="0" applyFont="1" applyBorder="1" applyAlignment="1" applyProtection="1">
      <alignment vertical="center"/>
    </xf>
    <xf numFmtId="0" fontId="12" fillId="0" borderId="0" xfId="0" applyFont="1" applyBorder="1" applyAlignment="1" applyProtection="1">
      <alignment horizontal="center" vertical="center"/>
    </xf>
    <xf numFmtId="0" fontId="18" fillId="0" borderId="0" xfId="0" applyFont="1" applyBorder="1" applyAlignment="1" applyProtection="1">
      <alignment horizontal="center" vertical="center"/>
    </xf>
    <xf numFmtId="0" fontId="17" fillId="0" borderId="23" xfId="0" applyFont="1" applyBorder="1" applyAlignment="1" applyProtection="1">
      <alignment vertical="center"/>
    </xf>
    <xf numFmtId="0" fontId="17" fillId="0" borderId="24" xfId="0" applyFont="1" applyFill="1" applyBorder="1" applyAlignment="1" applyProtection="1">
      <alignment vertical="center"/>
    </xf>
    <xf numFmtId="0" fontId="17" fillId="0" borderId="25" xfId="0" applyFont="1" applyFill="1" applyBorder="1" applyAlignment="1" applyProtection="1">
      <alignment vertical="center"/>
    </xf>
    <xf numFmtId="0" fontId="17" fillId="0" borderId="0" xfId="0" applyFont="1" applyFill="1" applyBorder="1" applyAlignment="1" applyProtection="1">
      <alignment vertical="center"/>
    </xf>
    <xf numFmtId="0" fontId="12" fillId="0" borderId="0" xfId="0" applyFont="1" applyBorder="1" applyAlignment="1" applyProtection="1">
      <alignment horizontal="center" vertical="center" textRotation="255"/>
    </xf>
    <xf numFmtId="0" fontId="11" fillId="0" borderId="0" xfId="0" applyFont="1" applyBorder="1" applyAlignment="1" applyProtection="1">
      <alignment horizontal="center" vertical="center"/>
    </xf>
    <xf numFmtId="0" fontId="11" fillId="0" borderId="26" xfId="0" applyFont="1" applyBorder="1" applyAlignment="1" applyProtection="1">
      <alignment vertical="center"/>
    </xf>
    <xf numFmtId="0" fontId="8" fillId="0" borderId="0" xfId="0" applyFont="1" applyFill="1" applyBorder="1" applyAlignment="1" applyProtection="1">
      <alignment vertical="center"/>
    </xf>
    <xf numFmtId="0" fontId="17" fillId="0" borderId="79" xfId="0" applyFont="1" applyFill="1" applyBorder="1" applyAlignment="1" applyProtection="1">
      <alignment vertical="center"/>
    </xf>
    <xf numFmtId="0" fontId="11" fillId="0" borderId="80" xfId="0" applyFont="1" applyFill="1" applyBorder="1" applyAlignment="1" applyProtection="1">
      <alignment vertical="center"/>
    </xf>
    <xf numFmtId="0" fontId="11" fillId="0" borderId="81" xfId="0" applyFont="1" applyFill="1" applyBorder="1" applyAlignment="1" applyProtection="1">
      <alignment vertical="center"/>
    </xf>
    <xf numFmtId="0" fontId="54" fillId="0" borderId="0" xfId="0" applyFont="1" applyBorder="1" applyAlignment="1" applyProtection="1">
      <alignment horizontal="center" vertical="center"/>
    </xf>
    <xf numFmtId="0" fontId="11" fillId="0" borderId="26" xfId="0" applyFont="1" applyFill="1" applyBorder="1" applyAlignment="1" applyProtection="1">
      <alignment vertical="center"/>
    </xf>
    <xf numFmtId="0" fontId="11" fillId="0" borderId="0" xfId="0" applyFont="1" applyFill="1" applyBorder="1" applyAlignment="1" applyProtection="1">
      <alignment vertical="center"/>
    </xf>
    <xf numFmtId="0" fontId="17" fillId="0" borderId="82" xfId="0" applyFont="1" applyBorder="1" applyAlignment="1" applyProtection="1">
      <alignment vertical="center"/>
    </xf>
    <xf numFmtId="0" fontId="11" fillId="0" borderId="83" xfId="0" applyFont="1" applyBorder="1" applyAlignment="1" applyProtection="1">
      <alignment vertical="center"/>
    </xf>
    <xf numFmtId="0" fontId="11" fillId="0" borderId="0" xfId="0" applyFont="1" applyBorder="1" applyAlignment="1" applyProtection="1">
      <alignment horizontal="right" vertical="center"/>
    </xf>
    <xf numFmtId="0" fontId="11" fillId="0" borderId="0" xfId="0" quotePrefix="1" applyFont="1" applyBorder="1" applyAlignment="1" applyProtection="1">
      <alignment vertical="center"/>
    </xf>
    <xf numFmtId="0" fontId="11" fillId="0" borderId="0" xfId="0" quotePrefix="1" applyFont="1" applyBorder="1" applyAlignment="1" applyProtection="1">
      <alignment horizontal="right" vertical="center"/>
    </xf>
    <xf numFmtId="176" fontId="11" fillId="0" borderId="0" xfId="0" applyNumberFormat="1" applyFont="1" applyBorder="1" applyAlignment="1" applyProtection="1">
      <alignment vertical="center"/>
    </xf>
    <xf numFmtId="0" fontId="18" fillId="0" borderId="0" xfId="0" applyFont="1" applyBorder="1" applyAlignment="1" applyProtection="1">
      <alignment horizontal="center" vertical="center" textRotation="255"/>
    </xf>
    <xf numFmtId="9" fontId="19" fillId="0" borderId="0" xfId="0" applyNumberFormat="1" applyFont="1" applyBorder="1" applyAlignment="1" applyProtection="1">
      <alignment horizontal="center" vertical="center"/>
    </xf>
    <xf numFmtId="0" fontId="17" fillId="0" borderId="30" xfId="0" applyFont="1" applyBorder="1" applyAlignment="1" applyProtection="1">
      <alignment vertical="center"/>
    </xf>
    <xf numFmtId="0" fontId="17" fillId="0" borderId="18" xfId="0" applyFont="1" applyBorder="1" applyAlignment="1" applyProtection="1">
      <alignment vertical="center"/>
    </xf>
    <xf numFmtId="0" fontId="17" fillId="0" borderId="83" xfId="0" applyFont="1" applyFill="1" applyBorder="1" applyAlignment="1" applyProtection="1">
      <alignment vertical="center"/>
    </xf>
    <xf numFmtId="0" fontId="21" fillId="0" borderId="0" xfId="0" applyFont="1" applyFill="1" applyBorder="1" applyAlignment="1" applyProtection="1">
      <alignment vertical="center"/>
    </xf>
    <xf numFmtId="9" fontId="57" fillId="0" borderId="0" xfId="0" applyNumberFormat="1" applyFont="1" applyBorder="1" applyAlignment="1" applyProtection="1">
      <alignment horizontal="center" vertical="center"/>
    </xf>
    <xf numFmtId="0" fontId="17" fillId="0" borderId="83" xfId="0" applyFont="1" applyBorder="1" applyAlignment="1" applyProtection="1">
      <alignment vertical="center"/>
    </xf>
    <xf numFmtId="0" fontId="17" fillId="0" borderId="10" xfId="0" applyFont="1" applyBorder="1" applyAlignment="1" applyProtection="1">
      <alignment vertical="center"/>
    </xf>
    <xf numFmtId="0" fontId="17" fillId="0" borderId="26" xfId="0" applyFont="1" applyBorder="1" applyAlignment="1" applyProtection="1">
      <alignment vertical="center"/>
    </xf>
    <xf numFmtId="0" fontId="17" fillId="0" borderId="27" xfId="0" applyFont="1" applyBorder="1" applyAlignment="1" applyProtection="1">
      <alignment vertical="center"/>
    </xf>
    <xf numFmtId="0" fontId="11" fillId="0" borderId="26" xfId="0" applyFont="1" applyBorder="1" applyAlignment="1" applyProtection="1">
      <alignment horizontal="center" vertical="center"/>
    </xf>
    <xf numFmtId="0" fontId="11" fillId="0" borderId="27" xfId="0" applyFont="1" applyBorder="1" applyAlignment="1" applyProtection="1">
      <alignment horizontal="center" vertical="center"/>
    </xf>
    <xf numFmtId="0" fontId="11" fillId="0" borderId="0" xfId="0" applyFont="1" applyFill="1" applyAlignment="1" applyProtection="1">
      <alignment vertical="center"/>
    </xf>
    <xf numFmtId="0" fontId="58" fillId="0" borderId="82" xfId="0" applyFont="1" applyBorder="1" applyAlignment="1" applyProtection="1">
      <alignment vertical="center"/>
    </xf>
    <xf numFmtId="0" fontId="17" fillId="0" borderId="84" xfId="0" applyFont="1" applyBorder="1" applyAlignment="1" applyProtection="1">
      <alignment vertical="center"/>
    </xf>
    <xf numFmtId="0" fontId="11" fillId="0" borderId="85" xfId="0" applyFont="1" applyBorder="1" applyAlignment="1" applyProtection="1">
      <alignment vertical="center"/>
    </xf>
    <xf numFmtId="0" fontId="11" fillId="0" borderId="86" xfId="0" applyFont="1" applyBorder="1" applyAlignment="1" applyProtection="1">
      <alignment vertical="center"/>
    </xf>
    <xf numFmtId="0" fontId="11" fillId="0" borderId="26" xfId="0" applyFont="1" applyBorder="1" applyAlignment="1" applyProtection="1">
      <alignment horizontal="right" vertical="center"/>
    </xf>
    <xf numFmtId="9" fontId="11" fillId="0" borderId="27" xfId="0" applyNumberFormat="1" applyFont="1" applyBorder="1" applyAlignment="1" applyProtection="1">
      <alignment horizontal="center" vertical="center"/>
    </xf>
    <xf numFmtId="176" fontId="11" fillId="0" borderId="0" xfId="0" applyNumberFormat="1" applyFont="1" applyBorder="1" applyAlignment="1" applyProtection="1">
      <alignment horizontal="center" vertical="center"/>
    </xf>
    <xf numFmtId="0" fontId="19" fillId="0" borderId="0" xfId="0" applyFont="1" applyAlignment="1" applyProtection="1">
      <alignment vertical="center"/>
    </xf>
    <xf numFmtId="9" fontId="11" fillId="0" borderId="0" xfId="0" applyNumberFormat="1" applyFont="1" applyBorder="1" applyAlignment="1" applyProtection="1">
      <alignment vertical="center"/>
    </xf>
    <xf numFmtId="9" fontId="17" fillId="0" borderId="0" xfId="0" applyNumberFormat="1" applyFont="1" applyBorder="1" applyAlignment="1" applyProtection="1">
      <alignment horizontal="center" vertical="center"/>
    </xf>
    <xf numFmtId="176" fontId="17" fillId="0" borderId="0" xfId="0" applyNumberFormat="1" applyFont="1" applyBorder="1" applyAlignment="1" applyProtection="1">
      <alignment horizontal="center" vertical="center"/>
    </xf>
    <xf numFmtId="0" fontId="11" fillId="0" borderId="26" xfId="0" applyFont="1" applyBorder="1" applyAlignment="1" applyProtection="1">
      <alignment horizontal="left" vertical="center"/>
    </xf>
    <xf numFmtId="177" fontId="11" fillId="0" borderId="0" xfId="0" applyNumberFormat="1" applyFont="1" applyBorder="1" applyAlignment="1" applyProtection="1">
      <alignment horizontal="right" vertical="center"/>
    </xf>
    <xf numFmtId="0" fontId="17" fillId="0" borderId="31" xfId="0" applyFont="1" applyBorder="1" applyAlignment="1" applyProtection="1">
      <alignment horizontal="center" vertical="center"/>
    </xf>
    <xf numFmtId="0" fontId="17" fillId="0" borderId="32" xfId="0" applyFont="1" applyBorder="1" applyAlignment="1" applyProtection="1">
      <alignment horizontal="center" vertical="center"/>
    </xf>
    <xf numFmtId="0" fontId="17" fillId="0" borderId="0" xfId="0" applyFont="1" applyBorder="1" applyAlignment="1" applyProtection="1">
      <alignment horizontal="center" vertical="center"/>
    </xf>
    <xf numFmtId="0" fontId="17" fillId="0" borderId="30" xfId="0" applyFont="1" applyBorder="1" applyAlignment="1" applyProtection="1">
      <alignment horizontal="left" vertical="center"/>
    </xf>
    <xf numFmtId="176" fontId="17" fillId="0" borderId="31" xfId="0" applyNumberFormat="1" applyFont="1" applyBorder="1" applyAlignment="1" applyProtection="1">
      <alignment horizontal="center" vertical="center"/>
    </xf>
    <xf numFmtId="177" fontId="17" fillId="0" borderId="31" xfId="0" applyNumberFormat="1" applyFont="1" applyBorder="1" applyAlignment="1" applyProtection="1">
      <alignment horizontal="center" vertical="center"/>
    </xf>
    <xf numFmtId="0" fontId="18" fillId="0" borderId="0" xfId="0" applyFont="1" applyAlignment="1" applyProtection="1">
      <alignment horizontal="left" vertical="center"/>
    </xf>
    <xf numFmtId="0" fontId="19" fillId="0" borderId="23" xfId="0" applyFont="1" applyBorder="1" applyAlignment="1" applyProtection="1">
      <alignment vertical="center"/>
    </xf>
    <xf numFmtId="0" fontId="19" fillId="0" borderId="24" xfId="0" applyFont="1" applyBorder="1" applyAlignment="1" applyProtection="1">
      <alignment vertical="center"/>
    </xf>
    <xf numFmtId="0" fontId="19" fillId="0" borderId="24" xfId="0" applyFont="1" applyBorder="1" applyAlignment="1" applyProtection="1">
      <alignment horizontal="center" vertical="center"/>
    </xf>
    <xf numFmtId="0" fontId="19" fillId="0" borderId="24" xfId="0" applyFont="1" applyFill="1" applyBorder="1" applyAlignment="1" applyProtection="1">
      <alignment vertical="center"/>
    </xf>
    <xf numFmtId="176" fontId="19" fillId="0" borderId="23" xfId="0" applyNumberFormat="1" applyFont="1" applyBorder="1" applyAlignment="1" applyProtection="1">
      <alignment vertical="center"/>
    </xf>
    <xf numFmtId="176" fontId="19" fillId="0" borderId="24" xfId="0" applyNumberFormat="1" applyFont="1" applyBorder="1" applyAlignment="1" applyProtection="1">
      <alignment vertical="center"/>
    </xf>
    <xf numFmtId="176" fontId="19" fillId="0" borderId="24" xfId="0" applyNumberFormat="1" applyFont="1" applyFill="1" applyBorder="1" applyAlignment="1" applyProtection="1">
      <alignment horizontal="center" vertical="center"/>
    </xf>
    <xf numFmtId="0" fontId="19" fillId="0" borderId="24" xfId="0" applyNumberFormat="1" applyFont="1" applyFill="1" applyBorder="1" applyAlignment="1" applyProtection="1">
      <alignment horizontal="center" vertical="center"/>
    </xf>
    <xf numFmtId="0" fontId="13" fillId="0" borderId="26" xfId="0" applyFont="1" applyBorder="1" applyAlignment="1" applyProtection="1">
      <alignment vertical="center"/>
    </xf>
    <xf numFmtId="177" fontId="13" fillId="0" borderId="0" xfId="0" applyNumberFormat="1" applyFont="1" applyBorder="1" applyAlignment="1" applyProtection="1">
      <alignment vertical="center"/>
    </xf>
    <xf numFmtId="0" fontId="8" fillId="0" borderId="0" xfId="0" applyFont="1" applyAlignment="1" applyProtection="1">
      <alignment vertical="center"/>
    </xf>
    <xf numFmtId="0" fontId="19" fillId="0" borderId="26" xfId="0" applyFont="1" applyBorder="1" applyAlignment="1" applyProtection="1">
      <alignment vertical="center"/>
    </xf>
    <xf numFmtId="0" fontId="19" fillId="0" borderId="0" xfId="0" applyFont="1" applyBorder="1" applyAlignment="1" applyProtection="1">
      <alignment vertical="center"/>
    </xf>
    <xf numFmtId="0" fontId="19" fillId="0" borderId="0" xfId="0" applyFont="1" applyBorder="1" applyAlignment="1" applyProtection="1">
      <alignment horizontal="center" vertical="center"/>
    </xf>
    <xf numFmtId="0" fontId="19" fillId="0" borderId="0" xfId="0" applyFont="1" applyFill="1" applyBorder="1" applyAlignment="1" applyProtection="1">
      <alignment vertical="center"/>
    </xf>
    <xf numFmtId="177" fontId="19" fillId="0" borderId="26" xfId="0" applyNumberFormat="1" applyFont="1" applyBorder="1" applyAlignment="1" applyProtection="1">
      <alignment vertical="center"/>
    </xf>
    <xf numFmtId="176" fontId="19" fillId="0" borderId="0" xfId="0" applyNumberFormat="1" applyFont="1" applyFill="1" applyBorder="1" applyAlignment="1" applyProtection="1">
      <alignment horizontal="center" vertical="center"/>
    </xf>
    <xf numFmtId="177" fontId="19" fillId="0" borderId="0" xfId="0" applyNumberFormat="1" applyFont="1" applyFill="1" applyBorder="1" applyAlignment="1" applyProtection="1">
      <alignment horizontal="center" vertical="center"/>
    </xf>
    <xf numFmtId="0" fontId="19" fillId="0" borderId="0" xfId="0" applyFont="1" applyFill="1" applyBorder="1" applyAlignment="1" applyProtection="1">
      <alignment horizontal="left" vertical="center"/>
    </xf>
    <xf numFmtId="177" fontId="19" fillId="0" borderId="0" xfId="0" applyNumberFormat="1" applyFont="1" applyBorder="1" applyAlignment="1" applyProtection="1">
      <alignment vertical="center"/>
    </xf>
    <xf numFmtId="0" fontId="19" fillId="0" borderId="0" xfId="0" applyFont="1" applyBorder="1" applyAlignment="1" applyProtection="1">
      <alignment horizontal="right" vertical="center"/>
    </xf>
    <xf numFmtId="0" fontId="21" fillId="0" borderId="0" xfId="0" applyFont="1" applyAlignment="1" applyProtection="1">
      <alignment vertical="center"/>
    </xf>
    <xf numFmtId="177" fontId="13" fillId="0" borderId="26" xfId="0" applyNumberFormat="1" applyFont="1" applyBorder="1" applyAlignment="1" applyProtection="1">
      <alignment vertical="center"/>
    </xf>
    <xf numFmtId="0" fontId="13" fillId="0" borderId="0" xfId="0" applyFont="1" applyBorder="1" applyAlignment="1" applyProtection="1">
      <alignment horizontal="left" vertical="center"/>
    </xf>
    <xf numFmtId="185" fontId="17" fillId="0" borderId="0" xfId="0" applyNumberFormat="1" applyFont="1" applyBorder="1" applyAlignment="1" applyProtection="1">
      <alignment horizontal="right" vertical="center"/>
    </xf>
    <xf numFmtId="176" fontId="19" fillId="0" borderId="0" xfId="0" applyNumberFormat="1" applyFont="1" applyFill="1" applyBorder="1" applyAlignment="1" applyProtection="1">
      <alignment vertical="center"/>
    </xf>
    <xf numFmtId="0" fontId="13" fillId="0" borderId="0" xfId="0" applyFont="1" applyBorder="1" applyAlignment="1" applyProtection="1">
      <alignment horizontal="center" vertical="center"/>
    </xf>
    <xf numFmtId="0" fontId="19" fillId="0" borderId="26" xfId="0" applyFont="1" applyFill="1" applyBorder="1" applyAlignment="1" applyProtection="1">
      <alignment vertical="center"/>
    </xf>
    <xf numFmtId="0" fontId="17" fillId="0" borderId="0" xfId="0" applyFont="1" applyFill="1" applyBorder="1" applyAlignment="1" applyProtection="1">
      <alignment horizontal="right" vertical="center"/>
    </xf>
    <xf numFmtId="0" fontId="17" fillId="0" borderId="0" xfId="0" quotePrefix="1" applyFont="1" applyFill="1" applyBorder="1" applyAlignment="1" applyProtection="1">
      <alignment horizontal="right" vertical="center"/>
    </xf>
    <xf numFmtId="185" fontId="19" fillId="0" borderId="0" xfId="0" applyNumberFormat="1" applyFont="1" applyFill="1" applyBorder="1" applyAlignment="1" applyProtection="1">
      <alignment vertical="center"/>
    </xf>
    <xf numFmtId="0" fontId="19" fillId="0" borderId="0" xfId="0" applyFont="1" applyFill="1" applyBorder="1" applyAlignment="1" applyProtection="1">
      <alignment horizontal="right" vertical="center"/>
    </xf>
    <xf numFmtId="185" fontId="17" fillId="0" borderId="0" xfId="0" applyNumberFormat="1" applyFont="1" applyFill="1" applyBorder="1" applyAlignment="1" applyProtection="1">
      <alignment vertical="center"/>
    </xf>
    <xf numFmtId="0" fontId="17" fillId="0" borderId="27" xfId="0" applyFont="1" applyFill="1" applyBorder="1" applyAlignment="1" applyProtection="1">
      <alignment vertical="center"/>
    </xf>
    <xf numFmtId="0" fontId="17" fillId="0" borderId="26" xfId="0" applyFont="1" applyFill="1" applyBorder="1" applyAlignment="1" applyProtection="1">
      <alignment vertical="center"/>
    </xf>
    <xf numFmtId="0" fontId="19" fillId="0" borderId="0" xfId="0" applyFont="1" applyFill="1" applyBorder="1" applyAlignment="1" applyProtection="1">
      <alignment horizontal="left" vertical="center" indent="1"/>
    </xf>
    <xf numFmtId="0" fontId="19" fillId="0" borderId="0" xfId="0" applyFont="1" applyFill="1" applyBorder="1" applyAlignment="1" applyProtection="1">
      <alignment horizontal="center" vertical="center"/>
    </xf>
    <xf numFmtId="0" fontId="13" fillId="0" borderId="26" xfId="0" applyFont="1" applyFill="1" applyBorder="1" applyAlignment="1" applyProtection="1">
      <alignment vertical="center"/>
    </xf>
    <xf numFmtId="0" fontId="11" fillId="0" borderId="0" xfId="0" applyFont="1" applyFill="1" applyBorder="1" applyAlignment="1" applyProtection="1">
      <alignment horizontal="right" vertical="center"/>
    </xf>
    <xf numFmtId="185" fontId="13" fillId="0" borderId="0" xfId="0" applyNumberFormat="1" applyFont="1" applyFill="1" applyBorder="1" applyAlignment="1" applyProtection="1">
      <alignment vertical="center"/>
    </xf>
    <xf numFmtId="0" fontId="13" fillId="0" borderId="0" xfId="0" applyFont="1" applyBorder="1" applyAlignment="1" applyProtection="1">
      <alignment horizontal="right" vertical="center"/>
    </xf>
    <xf numFmtId="176" fontId="13" fillId="0" borderId="0" xfId="0" applyNumberFormat="1" applyFont="1" applyFill="1" applyBorder="1" applyAlignment="1" applyProtection="1">
      <alignment vertical="center"/>
    </xf>
    <xf numFmtId="0" fontId="11" fillId="0" borderId="27" xfId="0" applyFont="1" applyFill="1" applyBorder="1" applyAlignment="1" applyProtection="1">
      <alignment vertical="center"/>
    </xf>
    <xf numFmtId="0" fontId="13" fillId="0" borderId="0" xfId="0" applyFont="1" applyFill="1" applyBorder="1" applyAlignment="1" applyProtection="1">
      <alignment horizontal="left" vertical="center" indent="1"/>
    </xf>
    <xf numFmtId="185" fontId="17" fillId="0" borderId="0" xfId="0" applyNumberFormat="1" applyFont="1" applyFill="1" applyBorder="1" applyAlignment="1" applyProtection="1">
      <alignment horizontal="right" vertical="center"/>
    </xf>
    <xf numFmtId="0" fontId="51" fillId="0" borderId="0" xfId="0" applyFont="1" applyFill="1" applyAlignment="1" applyProtection="1">
      <alignment vertical="center"/>
    </xf>
    <xf numFmtId="0" fontId="19" fillId="0" borderId="76" xfId="0" applyFont="1" applyFill="1" applyBorder="1" applyAlignment="1" applyProtection="1">
      <alignment horizontal="center" vertical="center"/>
    </xf>
    <xf numFmtId="0" fontId="19" fillId="0" borderId="77" xfId="0" applyFont="1" applyFill="1" applyBorder="1" applyAlignment="1" applyProtection="1">
      <alignment horizontal="center" vertical="center"/>
    </xf>
    <xf numFmtId="0" fontId="17" fillId="0" borderId="77" xfId="0" applyFont="1" applyBorder="1" applyAlignment="1" applyProtection="1">
      <alignment horizontal="center" vertical="center"/>
    </xf>
    <xf numFmtId="0" fontId="17" fillId="0" borderId="77" xfId="0" applyFont="1" applyFill="1" applyBorder="1" applyAlignment="1" applyProtection="1">
      <alignment vertical="center"/>
    </xf>
    <xf numFmtId="0" fontId="17" fillId="0" borderId="78" xfId="0" applyFont="1" applyFill="1" applyBorder="1" applyAlignment="1" applyProtection="1">
      <alignment vertical="center"/>
    </xf>
    <xf numFmtId="0" fontId="19" fillId="0" borderId="76" xfId="0" applyFont="1" applyFill="1" applyBorder="1" applyAlignment="1" applyProtection="1">
      <alignment vertical="center"/>
    </xf>
    <xf numFmtId="0" fontId="19" fillId="0" borderId="77" xfId="0" applyFont="1" applyFill="1" applyBorder="1" applyAlignment="1" applyProtection="1">
      <alignment vertical="center"/>
    </xf>
    <xf numFmtId="176" fontId="17" fillId="0" borderId="77" xfId="0" applyNumberFormat="1" applyFont="1" applyBorder="1" applyAlignment="1" applyProtection="1">
      <alignment vertical="center"/>
    </xf>
    <xf numFmtId="0" fontId="17" fillId="0" borderId="78" xfId="0" applyFont="1" applyBorder="1" applyAlignment="1" applyProtection="1">
      <alignment vertical="center"/>
    </xf>
    <xf numFmtId="0" fontId="19" fillId="0" borderId="76" xfId="0" applyNumberFormat="1" applyFont="1" applyFill="1" applyBorder="1" applyAlignment="1" applyProtection="1">
      <alignment horizontal="center" vertical="center"/>
    </xf>
    <xf numFmtId="0" fontId="19" fillId="0" borderId="77" xfId="0" applyNumberFormat="1" applyFont="1" applyFill="1" applyBorder="1" applyAlignment="1" applyProtection="1">
      <alignment horizontal="center" vertical="center"/>
    </xf>
    <xf numFmtId="176" fontId="17" fillId="0" borderId="77" xfId="0" applyNumberFormat="1" applyFont="1" applyBorder="1" applyAlignment="1" applyProtection="1">
      <alignment horizontal="center" vertical="center"/>
    </xf>
    <xf numFmtId="0" fontId="13" fillId="0" borderId="26" xfId="0" applyNumberFormat="1" applyFont="1" applyFill="1" applyBorder="1" applyAlignment="1" applyProtection="1">
      <alignment horizontal="center" vertical="center"/>
    </xf>
    <xf numFmtId="0" fontId="11" fillId="0" borderId="0" xfId="0" applyFont="1" applyAlignment="1" applyProtection="1">
      <alignment horizontal="right" vertical="center"/>
    </xf>
    <xf numFmtId="185" fontId="11" fillId="0" borderId="0" xfId="0" applyNumberFormat="1" applyFont="1" applyBorder="1" applyAlignment="1" applyProtection="1">
      <alignment horizontal="right" vertical="center"/>
    </xf>
    <xf numFmtId="0" fontId="9" fillId="0" borderId="0" xfId="0" applyFont="1" applyFill="1" applyBorder="1" applyAlignment="1" applyProtection="1">
      <alignment horizontal="center" vertical="center"/>
    </xf>
    <xf numFmtId="0" fontId="18" fillId="0" borderId="38" xfId="0" applyFont="1" applyBorder="1" applyAlignment="1" applyProtection="1">
      <alignment horizontal="center" vertical="center" textRotation="255"/>
    </xf>
    <xf numFmtId="0" fontId="17" fillId="0" borderId="30" xfId="0" applyFont="1" applyFill="1" applyBorder="1" applyAlignment="1" applyProtection="1">
      <alignment vertical="center"/>
    </xf>
    <xf numFmtId="0" fontId="17" fillId="0" borderId="31" xfId="0" applyFont="1" applyFill="1" applyBorder="1" applyAlignment="1" applyProtection="1">
      <alignment vertical="center"/>
    </xf>
    <xf numFmtId="0" fontId="51" fillId="0" borderId="0" xfId="0" applyFont="1" applyFill="1" applyBorder="1" applyAlignment="1" applyProtection="1">
      <alignment vertical="center"/>
    </xf>
    <xf numFmtId="0" fontId="15" fillId="0" borderId="0" xfId="0" applyFont="1" applyFill="1" applyBorder="1" applyAlignment="1" applyProtection="1">
      <alignment vertical="center"/>
    </xf>
    <xf numFmtId="0" fontId="17" fillId="9" borderId="65" xfId="0" applyFont="1" applyFill="1" applyBorder="1" applyAlignment="1" applyProtection="1">
      <alignment vertical="center"/>
    </xf>
    <xf numFmtId="0" fontId="17" fillId="9" borderId="66" xfId="0" applyFont="1" applyFill="1" applyBorder="1" applyAlignment="1" applyProtection="1">
      <alignment vertical="center"/>
    </xf>
    <xf numFmtId="0" fontId="17" fillId="9" borderId="67" xfId="0" applyFont="1" applyFill="1" applyBorder="1" applyAlignment="1" applyProtection="1">
      <alignment vertical="center"/>
    </xf>
    <xf numFmtId="0" fontId="11" fillId="9" borderId="68" xfId="0" applyFont="1" applyFill="1" applyBorder="1" applyAlignment="1" applyProtection="1">
      <alignment vertical="center"/>
    </xf>
    <xf numFmtId="0" fontId="11" fillId="9" borderId="0" xfId="0" applyFont="1" applyFill="1" applyBorder="1" applyAlignment="1" applyProtection="1">
      <alignment vertical="center"/>
    </xf>
    <xf numFmtId="0" fontId="11" fillId="9" borderId="0" xfId="0" applyFont="1" applyFill="1" applyBorder="1" applyAlignment="1" applyProtection="1">
      <alignment horizontal="center" vertical="center"/>
    </xf>
    <xf numFmtId="0" fontId="11" fillId="9" borderId="69" xfId="0" applyFont="1" applyFill="1" applyBorder="1" applyAlignment="1" applyProtection="1">
      <alignment vertical="center"/>
    </xf>
    <xf numFmtId="0" fontId="17" fillId="9" borderId="70" xfId="0" applyFont="1" applyFill="1" applyBorder="1" applyAlignment="1" applyProtection="1">
      <alignment vertical="center"/>
    </xf>
    <xf numFmtId="0" fontId="17" fillId="9" borderId="71" xfId="0" applyFont="1" applyFill="1" applyBorder="1" applyAlignment="1" applyProtection="1">
      <alignment vertical="center"/>
    </xf>
    <xf numFmtId="0" fontId="17" fillId="9" borderId="72" xfId="0" applyFont="1" applyFill="1" applyBorder="1" applyAlignment="1" applyProtection="1">
      <alignment vertical="center"/>
    </xf>
    <xf numFmtId="0" fontId="25" fillId="0" borderId="0" xfId="0" applyFont="1" applyAlignment="1" applyProtection="1">
      <alignment vertical="center"/>
    </xf>
    <xf numFmtId="0" fontId="25" fillId="0" borderId="0" xfId="0" applyFont="1" applyBorder="1" applyAlignment="1" applyProtection="1">
      <alignment vertical="center"/>
    </xf>
    <xf numFmtId="0" fontId="32" fillId="0" borderId="0" xfId="0" applyFont="1" applyAlignment="1" applyProtection="1">
      <alignment vertical="center"/>
    </xf>
    <xf numFmtId="0" fontId="17" fillId="0" borderId="23" xfId="0" applyFont="1" applyFill="1" applyBorder="1" applyAlignment="1" applyProtection="1">
      <alignment horizontal="center" vertical="center" textRotation="255"/>
    </xf>
    <xf numFmtId="0" fontId="17" fillId="0" borderId="24" xfId="0" applyFont="1" applyFill="1" applyBorder="1" applyAlignment="1" applyProtection="1">
      <alignment horizontal="center" vertical="center" textRotation="255"/>
    </xf>
    <xf numFmtId="0" fontId="17" fillId="0" borderId="25" xfId="0" applyFont="1" applyFill="1" applyBorder="1" applyAlignment="1" applyProtection="1">
      <alignment horizontal="center" vertical="center" textRotation="255"/>
    </xf>
    <xf numFmtId="0" fontId="11" fillId="0" borderId="26" xfId="0" applyFont="1" applyFill="1" applyBorder="1" applyAlignment="1" applyProtection="1">
      <alignment horizontal="left" vertical="center" indent="1"/>
    </xf>
    <xf numFmtId="0" fontId="11" fillId="0" borderId="27" xfId="0" applyFont="1" applyFill="1" applyBorder="1" applyAlignment="1" applyProtection="1">
      <alignment horizontal="left" vertical="center" indent="1"/>
    </xf>
    <xf numFmtId="0" fontId="17" fillId="0" borderId="0" xfId="0" applyFont="1" applyFill="1" applyBorder="1" applyAlignment="1" applyProtection="1">
      <alignment horizontal="center" vertical="center"/>
    </xf>
    <xf numFmtId="0" fontId="11" fillId="0" borderId="0" xfId="0" applyFont="1" applyFill="1" applyBorder="1" applyAlignment="1" applyProtection="1">
      <alignment horizontal="center" vertical="center"/>
    </xf>
    <xf numFmtId="0" fontId="11" fillId="0" borderId="0" xfId="0" quotePrefix="1" applyFont="1" applyBorder="1" applyAlignment="1" applyProtection="1">
      <alignment horizontal="center" vertical="center"/>
    </xf>
    <xf numFmtId="0" fontId="19" fillId="0" borderId="23" xfId="0" applyFont="1" applyFill="1" applyBorder="1" applyAlignment="1" applyProtection="1">
      <alignment horizontal="center" vertical="center"/>
    </xf>
    <xf numFmtId="0" fontId="19" fillId="0" borderId="24" xfId="0" applyFont="1" applyFill="1" applyBorder="1" applyAlignment="1" applyProtection="1">
      <alignment horizontal="center" vertical="center"/>
    </xf>
    <xf numFmtId="0" fontId="19" fillId="0" borderId="25" xfId="0" applyFont="1" applyFill="1" applyBorder="1" applyAlignment="1" applyProtection="1">
      <alignment horizontal="center" vertical="center"/>
    </xf>
    <xf numFmtId="0" fontId="17" fillId="0" borderId="24" xfId="0" applyFont="1" applyBorder="1" applyAlignment="1" applyProtection="1">
      <alignment horizontal="center" vertical="center"/>
    </xf>
    <xf numFmtId="176" fontId="13" fillId="0" borderId="26" xfId="0" applyNumberFormat="1" applyFont="1" applyFill="1" applyBorder="1" applyAlignment="1" applyProtection="1">
      <alignment vertical="center"/>
    </xf>
    <xf numFmtId="176" fontId="9" fillId="0" borderId="0" xfId="0" applyNumberFormat="1" applyFont="1" applyFill="1" applyBorder="1" applyAlignment="1" applyProtection="1">
      <alignment vertical="center"/>
    </xf>
    <xf numFmtId="185" fontId="11" fillId="0" borderId="27" xfId="0" applyNumberFormat="1" applyFont="1" applyBorder="1" applyAlignment="1" applyProtection="1">
      <alignment horizontal="right" vertical="center"/>
    </xf>
    <xf numFmtId="176" fontId="19" fillId="0" borderId="26" xfId="0" applyNumberFormat="1" applyFont="1" applyFill="1" applyBorder="1" applyAlignment="1" applyProtection="1">
      <alignment vertical="center"/>
    </xf>
    <xf numFmtId="185" fontId="17" fillId="0" borderId="27" xfId="0" applyNumberFormat="1" applyFont="1" applyBorder="1" applyAlignment="1" applyProtection="1">
      <alignment horizontal="right" vertical="center"/>
    </xf>
    <xf numFmtId="176" fontId="20" fillId="0" borderId="0" xfId="0" applyNumberFormat="1" applyFont="1" applyFill="1" applyBorder="1" applyAlignment="1" applyProtection="1">
      <alignment vertical="center"/>
    </xf>
    <xf numFmtId="176" fontId="19" fillId="0" borderId="92" xfId="0" applyNumberFormat="1" applyFont="1" applyFill="1" applyBorder="1" applyAlignment="1" applyProtection="1">
      <alignment vertical="center"/>
    </xf>
    <xf numFmtId="176" fontId="19" fillId="0" borderId="66" xfId="0" applyNumberFormat="1" applyFont="1" applyFill="1" applyBorder="1" applyAlignment="1" applyProtection="1">
      <alignment vertical="center"/>
    </xf>
    <xf numFmtId="0" fontId="17" fillId="0" borderId="66" xfId="0" applyFont="1" applyBorder="1" applyAlignment="1" applyProtection="1">
      <alignment vertical="center"/>
    </xf>
    <xf numFmtId="185" fontId="17" fillId="0" borderId="93" xfId="0" applyNumberFormat="1" applyFont="1" applyBorder="1" applyAlignment="1" applyProtection="1">
      <alignment horizontal="right" vertical="center"/>
    </xf>
    <xf numFmtId="0" fontId="19" fillId="0" borderId="92" xfId="0" applyFont="1" applyFill="1" applyBorder="1" applyAlignment="1" applyProtection="1">
      <alignment vertical="center"/>
    </xf>
    <xf numFmtId="0" fontId="17" fillId="0" borderId="66" xfId="0" applyFont="1" applyBorder="1" applyAlignment="1" applyProtection="1">
      <alignment horizontal="center" vertical="center"/>
    </xf>
    <xf numFmtId="186" fontId="17" fillId="0" borderId="66" xfId="0" applyNumberFormat="1" applyFont="1" applyBorder="1" applyAlignment="1" applyProtection="1">
      <alignment horizontal="center" vertical="center"/>
    </xf>
    <xf numFmtId="184" fontId="17" fillId="0" borderId="66" xfId="0" applyNumberFormat="1" applyFont="1" applyBorder="1" applyAlignment="1" applyProtection="1">
      <alignment vertical="center"/>
    </xf>
    <xf numFmtId="0" fontId="19" fillId="0" borderId="66" xfId="0" applyFont="1" applyFill="1" applyBorder="1" applyAlignment="1" applyProtection="1">
      <alignment vertical="center"/>
    </xf>
    <xf numFmtId="0" fontId="17" fillId="0" borderId="93" xfId="0" applyFont="1" applyBorder="1" applyAlignment="1" applyProtection="1">
      <alignment vertical="center"/>
    </xf>
    <xf numFmtId="0" fontId="17" fillId="0" borderId="92" xfId="0" applyFont="1" applyBorder="1" applyAlignment="1" applyProtection="1">
      <alignment vertical="center"/>
    </xf>
    <xf numFmtId="0" fontId="13" fillId="0" borderId="0" xfId="0" applyFont="1" applyFill="1" applyBorder="1" applyAlignment="1" applyProtection="1">
      <alignment horizontal="right" vertical="center"/>
    </xf>
    <xf numFmtId="0" fontId="13" fillId="0" borderId="27" xfId="0" applyFont="1" applyFill="1" applyBorder="1" applyAlignment="1" applyProtection="1">
      <alignment vertical="center"/>
    </xf>
    <xf numFmtId="0" fontId="13" fillId="0" borderId="26" xfId="0" applyFont="1" applyFill="1" applyBorder="1" applyAlignment="1" applyProtection="1">
      <alignment horizontal="right" vertical="center"/>
    </xf>
    <xf numFmtId="0" fontId="19" fillId="0" borderId="27" xfId="0" applyFont="1" applyFill="1" applyBorder="1" applyAlignment="1" applyProtection="1">
      <alignment vertical="center"/>
    </xf>
    <xf numFmtId="186" fontId="11" fillId="0" borderId="0" xfId="0" applyNumberFormat="1" applyFont="1" applyFill="1" applyBorder="1" applyAlignment="1" applyProtection="1">
      <alignment vertical="center"/>
    </xf>
    <xf numFmtId="177" fontId="11" fillId="0" borderId="26" xfId="0" applyNumberFormat="1" applyFont="1" applyFill="1" applyBorder="1" applyAlignment="1" applyProtection="1">
      <alignment horizontal="center" vertical="center"/>
    </xf>
    <xf numFmtId="186" fontId="17" fillId="0" borderId="0" xfId="0" applyNumberFormat="1" applyFont="1" applyFill="1" applyBorder="1" applyAlignment="1" applyProtection="1">
      <alignment vertical="center"/>
    </xf>
    <xf numFmtId="177" fontId="17" fillId="0" borderId="26" xfId="0" applyNumberFormat="1" applyFont="1" applyFill="1" applyBorder="1" applyAlignment="1" applyProtection="1">
      <alignment horizontal="center" vertical="center"/>
    </xf>
    <xf numFmtId="177" fontId="17" fillId="0" borderId="0" xfId="0" applyNumberFormat="1" applyFont="1" applyFill="1" applyBorder="1" applyAlignment="1" applyProtection="1">
      <alignment horizontal="center" vertical="center"/>
    </xf>
    <xf numFmtId="176" fontId="55" fillId="0" borderId="0" xfId="0" applyNumberFormat="1" applyFont="1" applyFill="1" applyBorder="1" applyAlignment="1" applyProtection="1">
      <alignment horizontal="center" vertical="center"/>
    </xf>
    <xf numFmtId="0" fontId="19" fillId="0" borderId="30" xfId="0" applyFont="1" applyFill="1" applyBorder="1" applyAlignment="1" applyProtection="1">
      <alignment vertical="center"/>
    </xf>
    <xf numFmtId="0" fontId="19" fillId="0" borderId="31" xfId="0" applyFont="1" applyFill="1" applyBorder="1" applyAlignment="1" applyProtection="1">
      <alignment vertical="center"/>
    </xf>
    <xf numFmtId="0" fontId="19" fillId="0" borderId="32" xfId="0" applyFont="1" applyFill="1" applyBorder="1" applyAlignment="1" applyProtection="1">
      <alignment vertical="center"/>
    </xf>
    <xf numFmtId="186" fontId="17" fillId="0" borderId="31" xfId="0" applyNumberFormat="1" applyFont="1" applyBorder="1" applyAlignment="1" applyProtection="1">
      <alignment horizontal="center" vertical="center"/>
    </xf>
    <xf numFmtId="184" fontId="17" fillId="0" borderId="31" xfId="0" applyNumberFormat="1" applyFont="1" applyFill="1" applyBorder="1" applyAlignment="1" applyProtection="1">
      <alignment vertical="center"/>
    </xf>
    <xf numFmtId="176" fontId="19" fillId="0" borderId="31" xfId="0" applyNumberFormat="1" applyFont="1" applyFill="1" applyBorder="1" applyAlignment="1" applyProtection="1">
      <alignment vertical="center"/>
    </xf>
    <xf numFmtId="0" fontId="17" fillId="0" borderId="31" xfId="0" applyFont="1" applyFill="1" applyBorder="1" applyAlignment="1" applyProtection="1">
      <alignment horizontal="center" vertical="center"/>
    </xf>
    <xf numFmtId="186" fontId="17" fillId="0" borderId="31" xfId="0" applyNumberFormat="1" applyFont="1" applyFill="1" applyBorder="1" applyAlignment="1" applyProtection="1">
      <alignment horizontal="center" vertical="center"/>
    </xf>
    <xf numFmtId="0" fontId="17" fillId="0" borderId="32" xfId="0" applyFont="1" applyFill="1" applyBorder="1" applyAlignment="1" applyProtection="1">
      <alignment vertical="center"/>
    </xf>
    <xf numFmtId="0" fontId="19" fillId="0" borderId="23" xfId="0" applyFont="1" applyFill="1" applyBorder="1" applyAlignment="1" applyProtection="1">
      <alignment vertical="center"/>
    </xf>
    <xf numFmtId="0" fontId="19" fillId="0" borderId="25" xfId="0" applyFont="1" applyFill="1" applyBorder="1" applyAlignment="1" applyProtection="1">
      <alignment vertical="center"/>
    </xf>
    <xf numFmtId="0" fontId="17" fillId="0" borderId="23" xfId="0" applyFont="1" applyFill="1" applyBorder="1" applyAlignment="1" applyProtection="1">
      <alignment vertical="center"/>
    </xf>
    <xf numFmtId="0" fontId="17" fillId="0" borderId="24" xfId="0" applyFont="1" applyBorder="1" applyAlignment="1" applyProtection="1">
      <alignment horizontal="right" vertical="center"/>
    </xf>
    <xf numFmtId="0" fontId="19" fillId="0" borderId="31" xfId="0" applyFont="1" applyFill="1" applyBorder="1" applyAlignment="1" applyProtection="1">
      <alignment horizontal="right" vertical="center"/>
    </xf>
    <xf numFmtId="186" fontId="17" fillId="0" borderId="31" xfId="0" applyNumberFormat="1" applyFont="1" applyFill="1" applyBorder="1" applyAlignment="1" applyProtection="1">
      <alignment vertical="center"/>
    </xf>
    <xf numFmtId="0" fontId="11" fillId="9" borderId="0" xfId="0" applyFont="1" applyFill="1" applyBorder="1" applyAlignment="1" applyProtection="1">
      <alignment horizontal="right" vertical="center"/>
    </xf>
    <xf numFmtId="0" fontId="19" fillId="0" borderId="24" xfId="0" applyFont="1" applyBorder="1" applyAlignment="1" applyProtection="1">
      <alignment horizontal="right" vertical="center"/>
    </xf>
    <xf numFmtId="185" fontId="17" fillId="0" borderId="24" xfId="0" applyNumberFormat="1" applyFont="1" applyBorder="1" applyAlignment="1" applyProtection="1">
      <alignment horizontal="right" vertical="center"/>
    </xf>
    <xf numFmtId="176" fontId="19" fillId="0" borderId="24" xfId="0" applyNumberFormat="1" applyFont="1" applyFill="1" applyBorder="1" applyAlignment="1" applyProtection="1">
      <alignment vertical="center"/>
    </xf>
    <xf numFmtId="0" fontId="17" fillId="0" borderId="0" xfId="0" applyFont="1" applyBorder="1" applyAlignment="1" applyProtection="1">
      <alignment vertical="top"/>
    </xf>
    <xf numFmtId="0" fontId="13" fillId="0" borderId="0" xfId="0" quotePrefix="1" applyFont="1" applyAlignment="1" applyProtection="1">
      <alignment vertical="center"/>
    </xf>
    <xf numFmtId="0" fontId="17" fillId="0" borderId="27" xfId="0" applyFont="1" applyBorder="1" applyAlignment="1" applyProtection="1">
      <alignment horizontal="center" vertical="center"/>
    </xf>
    <xf numFmtId="0" fontId="17" fillId="0" borderId="26" xfId="0" applyFont="1" applyBorder="1" applyAlignment="1" applyProtection="1">
      <alignment vertical="center" textRotation="255"/>
    </xf>
    <xf numFmtId="0" fontId="17" fillId="0" borderId="0" xfId="0" applyFont="1" applyFill="1" applyBorder="1" applyAlignment="1" applyProtection="1">
      <alignment vertical="center" textRotation="255"/>
    </xf>
    <xf numFmtId="0" fontId="18" fillId="0" borderId="0" xfId="0" applyFont="1" applyBorder="1" applyAlignment="1" applyProtection="1">
      <alignment vertical="center" textRotation="255"/>
    </xf>
    <xf numFmtId="185" fontId="11" fillId="0" borderId="0" xfId="0" applyNumberFormat="1" applyFont="1" applyBorder="1" applyAlignment="1" applyProtection="1">
      <alignment vertical="center"/>
    </xf>
    <xf numFmtId="185" fontId="11" fillId="0" borderId="0" xfId="0" applyNumberFormat="1" applyFont="1" applyBorder="1" applyAlignment="1" applyProtection="1">
      <alignment horizontal="center" vertical="center"/>
    </xf>
    <xf numFmtId="0" fontId="12" fillId="0" borderId="0" xfId="0" applyFont="1" applyAlignment="1" applyProtection="1">
      <alignment vertical="center"/>
    </xf>
    <xf numFmtId="0" fontId="20" fillId="10" borderId="0" xfId="0" applyFont="1" applyFill="1" applyAlignment="1" applyProtection="1">
      <alignment vertical="center"/>
    </xf>
    <xf numFmtId="0" fontId="40" fillId="0" borderId="0" xfId="0" applyFont="1" applyAlignment="1" applyProtection="1">
      <alignment horizontal="right" vertical="center"/>
    </xf>
    <xf numFmtId="0" fontId="40" fillId="0" borderId="0" xfId="0" applyFont="1" applyAlignment="1" applyProtection="1">
      <alignment vertical="center"/>
    </xf>
    <xf numFmtId="0" fontId="17" fillId="0" borderId="0" xfId="0" applyFont="1" applyProtection="1">
      <alignment vertical="center"/>
    </xf>
    <xf numFmtId="0" fontId="20" fillId="0" borderId="0" xfId="0" applyFont="1" applyFill="1" applyAlignment="1" applyProtection="1">
      <alignment vertical="center"/>
    </xf>
    <xf numFmtId="0" fontId="43" fillId="0" borderId="0" xfId="0" applyFont="1" applyAlignment="1" applyProtection="1">
      <alignment horizontal="right" vertical="center"/>
    </xf>
    <xf numFmtId="0" fontId="43" fillId="0" borderId="0" xfId="0" applyFont="1" applyProtection="1">
      <alignment vertical="center"/>
    </xf>
    <xf numFmtId="0" fontId="42" fillId="0" borderId="0" xfId="0" applyFont="1" applyBorder="1" applyAlignment="1" applyProtection="1">
      <alignment horizontal="right" vertical="center"/>
    </xf>
    <xf numFmtId="0" fontId="52" fillId="0" borderId="0" xfId="0" applyFont="1" applyBorder="1" applyAlignment="1" applyProtection="1">
      <alignment vertical="center"/>
    </xf>
    <xf numFmtId="0" fontId="42" fillId="0" borderId="0" xfId="0" applyFont="1" applyBorder="1" applyAlignment="1" applyProtection="1">
      <alignment vertical="center"/>
    </xf>
    <xf numFmtId="0" fontId="49" fillId="0" borderId="0" xfId="0" applyFont="1" applyBorder="1" applyAlignment="1" applyProtection="1">
      <alignment vertical="center"/>
    </xf>
    <xf numFmtId="0" fontId="42" fillId="0" borderId="43" xfId="0" applyFont="1" applyBorder="1" applyAlignment="1" applyProtection="1">
      <alignment vertical="center"/>
    </xf>
    <xf numFmtId="0" fontId="51" fillId="0" borderId="0" xfId="0" applyFont="1" applyAlignment="1" applyProtection="1">
      <alignment horizontal="right" vertical="center"/>
    </xf>
    <xf numFmtId="0" fontId="51" fillId="0" borderId="0" xfId="0" applyFont="1" applyAlignment="1" applyProtection="1">
      <alignment vertical="center"/>
    </xf>
    <xf numFmtId="0" fontId="17" fillId="0" borderId="23" xfId="0" applyFont="1" applyBorder="1" applyAlignment="1" applyProtection="1">
      <alignment horizontal="right" vertical="center"/>
    </xf>
    <xf numFmtId="0" fontId="17" fillId="0" borderId="24" xfId="0" applyFont="1" applyBorder="1" applyAlignment="1" applyProtection="1">
      <alignment horizontal="justify" vertical="center"/>
    </xf>
    <xf numFmtId="0" fontId="51" fillId="0" borderId="24" xfId="0" applyFont="1" applyBorder="1" applyAlignment="1" applyProtection="1">
      <alignment horizontal="left"/>
    </xf>
    <xf numFmtId="0" fontId="51" fillId="0" borderId="25" xfId="0" applyFont="1" applyBorder="1" applyAlignment="1" applyProtection="1">
      <alignment horizontal="left"/>
    </xf>
    <xf numFmtId="0" fontId="52" fillId="0" borderId="0" xfId="0" applyFont="1" applyAlignment="1" applyProtection="1">
      <alignment vertical="center"/>
    </xf>
    <xf numFmtId="0" fontId="42" fillId="0" borderId="26" xfId="0" applyFont="1" applyBorder="1" applyAlignment="1" applyProtection="1">
      <alignment vertical="center"/>
    </xf>
    <xf numFmtId="0" fontId="42" fillId="0" borderId="0" xfId="0" applyFont="1" applyBorder="1" applyAlignment="1" applyProtection="1">
      <alignment horizontal="left" vertical="center"/>
    </xf>
    <xf numFmtId="176" fontId="42" fillId="0" borderId="0" xfId="0" applyNumberFormat="1" applyFont="1" applyFill="1" applyBorder="1" applyAlignment="1" applyProtection="1">
      <alignment vertical="center"/>
    </xf>
    <xf numFmtId="0" fontId="42" fillId="0" borderId="27" xfId="0" applyFont="1" applyBorder="1" applyAlignment="1" applyProtection="1">
      <alignment vertical="center"/>
    </xf>
    <xf numFmtId="0" fontId="17" fillId="0" borderId="59" xfId="0" applyFont="1" applyBorder="1" applyAlignment="1" applyProtection="1">
      <alignment vertical="center"/>
    </xf>
    <xf numFmtId="0" fontId="17" fillId="0" borderId="19" xfId="0" applyFont="1" applyBorder="1" applyAlignment="1" applyProtection="1">
      <alignment vertical="center"/>
    </xf>
    <xf numFmtId="0" fontId="17" fillId="0" borderId="19" xfId="0" applyFont="1" applyBorder="1" applyAlignment="1" applyProtection="1">
      <alignment horizontal="justify" vertical="center"/>
    </xf>
    <xf numFmtId="176" fontId="17" fillId="0" borderId="19" xfId="0" applyNumberFormat="1" applyFont="1" applyBorder="1" applyAlignment="1" applyProtection="1">
      <alignment horizontal="center" vertical="center"/>
    </xf>
    <xf numFmtId="0" fontId="17" fillId="0" borderId="60" xfId="0" applyFont="1" applyBorder="1" applyAlignment="1" applyProtection="1">
      <alignment vertical="center"/>
    </xf>
    <xf numFmtId="0" fontId="17" fillId="0" borderId="0" xfId="0" applyFont="1" applyBorder="1" applyAlignment="1" applyProtection="1">
      <alignment horizontal="justify" vertical="center"/>
    </xf>
    <xf numFmtId="0" fontId="42" fillId="0" borderId="0" xfId="0" applyFont="1" applyBorder="1" applyAlignment="1" applyProtection="1">
      <alignment horizontal="justify" vertical="center"/>
    </xf>
    <xf numFmtId="0" fontId="17" fillId="0" borderId="31" xfId="0" applyFont="1" applyBorder="1" applyAlignment="1" applyProtection="1">
      <alignment horizontal="right" vertical="center"/>
    </xf>
    <xf numFmtId="0" fontId="17" fillId="0" borderId="31" xfId="0" applyFont="1" applyBorder="1" applyAlignment="1" applyProtection="1">
      <alignment horizontal="justify" vertical="center"/>
    </xf>
    <xf numFmtId="0" fontId="50" fillId="0" borderId="0" xfId="0" applyFont="1" applyAlignment="1" applyProtection="1">
      <alignment horizontal="left" vertical="center"/>
    </xf>
    <xf numFmtId="0" fontId="51" fillId="0" borderId="0" xfId="0" applyFont="1" applyBorder="1" applyAlignment="1" applyProtection="1">
      <alignment horizontal="left"/>
    </xf>
    <xf numFmtId="0" fontId="51" fillId="0" borderId="26" xfId="0" applyFont="1" applyBorder="1" applyAlignment="1" applyProtection="1">
      <alignment horizontal="left"/>
    </xf>
    <xf numFmtId="0" fontId="51" fillId="0" borderId="27" xfId="0" applyFont="1" applyBorder="1" applyAlignment="1" applyProtection="1">
      <alignment horizontal="left"/>
    </xf>
    <xf numFmtId="176" fontId="42" fillId="0" borderId="0" xfId="0" applyNumberFormat="1" applyFont="1" applyBorder="1" applyAlignment="1" applyProtection="1">
      <alignment horizontal="center" vertical="center"/>
    </xf>
    <xf numFmtId="0" fontId="17" fillId="0" borderId="61" xfId="0" applyFont="1" applyBorder="1" applyAlignment="1" applyProtection="1">
      <alignment vertical="center"/>
    </xf>
    <xf numFmtId="0" fontId="17" fillId="0" borderId="62" xfId="0" applyFont="1" applyBorder="1" applyAlignment="1" applyProtection="1">
      <alignment vertical="center"/>
    </xf>
    <xf numFmtId="0" fontId="17" fillId="0" borderId="62" xfId="0" applyFont="1" applyBorder="1" applyAlignment="1" applyProtection="1">
      <alignment horizontal="right" vertical="center"/>
    </xf>
    <xf numFmtId="176" fontId="17" fillId="0" borderId="62" xfId="0" applyNumberFormat="1" applyFont="1" applyBorder="1" applyAlignment="1" applyProtection="1">
      <alignment horizontal="center" vertical="center"/>
    </xf>
    <xf numFmtId="0" fontId="17" fillId="0" borderId="63" xfId="0" applyFont="1" applyBorder="1" applyAlignment="1" applyProtection="1">
      <alignment vertical="center"/>
    </xf>
    <xf numFmtId="0" fontId="8" fillId="0" borderId="0" xfId="0" applyFont="1" applyBorder="1" applyAlignment="1" applyProtection="1">
      <alignment vertical="center"/>
    </xf>
    <xf numFmtId="176" fontId="42" fillId="0" borderId="0" xfId="0" applyNumberFormat="1" applyFont="1" applyBorder="1" applyAlignment="1" applyProtection="1">
      <alignment vertical="center"/>
    </xf>
    <xf numFmtId="0" fontId="38" fillId="0" borderId="0" xfId="0" applyFont="1" applyAlignment="1" applyProtection="1">
      <alignment horizontal="right" vertical="top"/>
    </xf>
    <xf numFmtId="0" fontId="38" fillId="0" borderId="0" xfId="0" applyFont="1" applyAlignment="1" applyProtection="1">
      <alignment vertical="top"/>
    </xf>
    <xf numFmtId="0" fontId="17" fillId="0" borderId="19" xfId="0" applyFont="1" applyBorder="1" applyAlignment="1" applyProtection="1">
      <alignment horizontal="right" vertical="center"/>
    </xf>
    <xf numFmtId="176" fontId="17" fillId="0" borderId="19" xfId="0" applyNumberFormat="1" applyFont="1" applyBorder="1" applyAlignment="1" applyProtection="1">
      <alignment vertical="center"/>
    </xf>
    <xf numFmtId="176" fontId="17" fillId="0" borderId="62" xfId="0" applyNumberFormat="1" applyFont="1" applyBorder="1" applyAlignment="1" applyProtection="1">
      <alignment vertical="center"/>
    </xf>
    <xf numFmtId="0" fontId="17" fillId="0" borderId="61" xfId="0" applyFont="1" applyFill="1" applyBorder="1" applyAlignment="1" applyProtection="1">
      <alignment vertical="center"/>
    </xf>
    <xf numFmtId="0" fontId="17" fillId="0" borderId="62" xfId="0" applyFont="1" applyFill="1" applyBorder="1" applyAlignment="1" applyProtection="1">
      <alignment vertical="center"/>
    </xf>
    <xf numFmtId="0" fontId="17" fillId="0" borderId="63" xfId="0" applyFont="1" applyFill="1" applyBorder="1" applyAlignment="1" applyProtection="1">
      <alignment vertical="center"/>
    </xf>
    <xf numFmtId="0" fontId="42" fillId="0" borderId="26" xfId="0" applyFont="1" applyFill="1" applyBorder="1" applyAlignment="1" applyProtection="1">
      <alignment vertical="center" wrapText="1"/>
    </xf>
    <xf numFmtId="0" fontId="42" fillId="0" borderId="27" xfId="0" applyFont="1" applyFill="1" applyBorder="1" applyAlignment="1" applyProtection="1">
      <alignment vertical="center"/>
    </xf>
    <xf numFmtId="0" fontId="42" fillId="0" borderId="27" xfId="0" applyFont="1" applyFill="1" applyBorder="1" applyAlignment="1" applyProtection="1">
      <alignment vertical="center" wrapText="1"/>
    </xf>
    <xf numFmtId="176" fontId="17" fillId="0" borderId="0" xfId="0" applyNumberFormat="1" applyFont="1" applyBorder="1" applyAlignment="1" applyProtection="1">
      <alignment vertical="center"/>
    </xf>
    <xf numFmtId="0" fontId="17" fillId="0" borderId="59" xfId="0" applyFont="1" applyFill="1" applyBorder="1" applyAlignment="1" applyProtection="1">
      <alignment vertical="center"/>
    </xf>
    <xf numFmtId="0" fontId="17" fillId="0" borderId="19" xfId="0" applyFont="1" applyFill="1" applyBorder="1" applyAlignment="1" applyProtection="1">
      <alignment vertical="center"/>
    </xf>
    <xf numFmtId="0" fontId="17" fillId="0" borderId="60" xfId="0" applyFont="1" applyFill="1" applyBorder="1" applyAlignment="1" applyProtection="1">
      <alignment vertical="center"/>
    </xf>
    <xf numFmtId="0" fontId="51" fillId="0" borderId="23" xfId="0" applyFont="1" applyBorder="1" applyAlignment="1" applyProtection="1">
      <alignment horizontal="left"/>
    </xf>
    <xf numFmtId="0" fontId="44" fillId="0" borderId="0" xfId="0" applyFont="1" applyFill="1" applyBorder="1" applyAlignment="1" applyProtection="1">
      <alignment horizontal="center" vertical="center"/>
    </xf>
    <xf numFmtId="0" fontId="18" fillId="0" borderId="0" xfId="0" applyFont="1" applyFill="1" applyBorder="1" applyAlignment="1" applyProtection="1">
      <alignment horizontal="center" vertical="center"/>
    </xf>
    <xf numFmtId="0" fontId="18" fillId="0" borderId="62" xfId="0" applyFont="1" applyFill="1" applyBorder="1" applyAlignment="1" applyProtection="1">
      <alignment horizontal="center" vertical="center"/>
    </xf>
    <xf numFmtId="0" fontId="19" fillId="0" borderId="62" xfId="0" applyFont="1" applyFill="1" applyBorder="1" applyAlignment="1" applyProtection="1">
      <alignment vertical="center"/>
    </xf>
    <xf numFmtId="0" fontId="17" fillId="0" borderId="30" xfId="0" applyFont="1" applyBorder="1" applyAlignment="1" applyProtection="1">
      <alignment horizontal="right" vertical="center"/>
    </xf>
    <xf numFmtId="0" fontId="17" fillId="0" borderId="25" xfId="0" applyFont="1" applyBorder="1" applyAlignment="1" applyProtection="1">
      <alignment horizontal="center" vertical="center"/>
    </xf>
    <xf numFmtId="0" fontId="44" fillId="0" borderId="26" xfId="0" applyFont="1" applyBorder="1" applyAlignment="1" applyProtection="1">
      <alignment horizontal="right" vertical="center"/>
    </xf>
    <xf numFmtId="0" fontId="44" fillId="0" borderId="0" xfId="0" applyFont="1" applyBorder="1" applyAlignment="1" applyProtection="1">
      <alignment vertical="center"/>
    </xf>
    <xf numFmtId="0" fontId="42" fillId="0" borderId="0" xfId="0" applyFont="1" applyBorder="1" applyAlignment="1" applyProtection="1">
      <alignment horizontal="center" vertical="center"/>
    </xf>
    <xf numFmtId="0" fontId="42" fillId="0" borderId="27" xfId="0" applyFont="1" applyBorder="1" applyAlignment="1" applyProtection="1">
      <alignment horizontal="center" vertical="center"/>
    </xf>
    <xf numFmtId="0" fontId="18" fillId="0" borderId="26" xfId="0" applyFont="1" applyBorder="1" applyAlignment="1" applyProtection="1">
      <alignment horizontal="right" vertical="center"/>
    </xf>
    <xf numFmtId="0" fontId="18" fillId="0" borderId="0" xfId="0" applyFont="1" applyFill="1" applyBorder="1" applyAlignment="1" applyProtection="1">
      <alignment vertical="center"/>
    </xf>
    <xf numFmtId="0" fontId="18" fillId="0" borderId="0" xfId="0" applyFont="1" applyFill="1" applyBorder="1" applyAlignment="1" applyProtection="1">
      <alignment horizontal="left" vertical="center" indent="1"/>
    </xf>
    <xf numFmtId="0" fontId="44" fillId="0" borderId="26" xfId="0" applyFont="1" applyBorder="1" applyAlignment="1" applyProtection="1">
      <alignment vertical="center"/>
    </xf>
    <xf numFmtId="0" fontId="19" fillId="0" borderId="0" xfId="0" applyFont="1" applyAlignment="1" applyProtection="1">
      <alignment horizontal="right" vertical="center"/>
    </xf>
    <xf numFmtId="0" fontId="42" fillId="0" borderId="0" xfId="0" applyFont="1" applyAlignment="1" applyProtection="1">
      <alignment horizontal="center" vertical="center" textRotation="255"/>
    </xf>
    <xf numFmtId="0" fontId="42" fillId="0" borderId="0" xfId="0" applyFont="1" applyAlignment="1" applyProtection="1">
      <alignment horizontal="center" vertical="center"/>
    </xf>
    <xf numFmtId="0" fontId="42" fillId="0" borderId="0" xfId="0" applyFont="1" applyAlignment="1" applyProtection="1">
      <alignment horizontal="justify" vertical="center"/>
    </xf>
    <xf numFmtId="0" fontId="46" fillId="0" borderId="0" xfId="0" applyFont="1" applyBorder="1" applyAlignment="1" applyProtection="1">
      <alignment vertical="center"/>
    </xf>
    <xf numFmtId="9" fontId="42" fillId="0" borderId="0" xfId="0" applyNumberFormat="1" applyFont="1" applyAlignment="1" applyProtection="1">
      <alignment horizontal="center" vertical="center"/>
    </xf>
    <xf numFmtId="0" fontId="46" fillId="0" borderId="0" xfId="0" applyFont="1" applyAlignment="1" applyProtection="1">
      <alignment vertical="center"/>
    </xf>
    <xf numFmtId="0" fontId="16" fillId="0" borderId="0" xfId="0" applyFont="1" applyAlignment="1" applyProtection="1">
      <alignment vertical="center"/>
    </xf>
    <xf numFmtId="0" fontId="25" fillId="0" borderId="0" xfId="0" applyFont="1" applyFill="1" applyAlignment="1" applyProtection="1">
      <alignment vertical="center"/>
    </xf>
    <xf numFmtId="0" fontId="25" fillId="0" borderId="0" xfId="0" applyFont="1" applyFill="1" applyAlignment="1" applyProtection="1">
      <alignment horizontal="right" vertical="center"/>
    </xf>
    <xf numFmtId="0" fontId="30" fillId="0" borderId="0" xfId="0" applyFont="1" applyAlignment="1" applyProtection="1">
      <alignment vertical="center"/>
    </xf>
    <xf numFmtId="0" fontId="31" fillId="0" borderId="0" xfId="2" applyFont="1" applyAlignment="1" applyProtection="1">
      <alignment vertical="center"/>
    </xf>
    <xf numFmtId="0" fontId="31" fillId="10" borderId="0" xfId="2" applyFont="1" applyFill="1" applyAlignment="1" applyProtection="1">
      <alignment horizontal="left" vertical="center"/>
    </xf>
    <xf numFmtId="0" fontId="33" fillId="10" borderId="0" xfId="2" applyFont="1" applyFill="1" applyAlignment="1" applyProtection="1">
      <alignment horizontal="left" vertical="center"/>
    </xf>
    <xf numFmtId="0" fontId="32" fillId="10" borderId="0" xfId="2" applyFont="1" applyFill="1" applyAlignment="1" applyProtection="1">
      <alignment vertical="center"/>
    </xf>
    <xf numFmtId="0" fontId="31" fillId="10" borderId="0" xfId="2" applyFont="1" applyFill="1" applyAlignment="1" applyProtection="1">
      <alignment vertical="center"/>
    </xf>
    <xf numFmtId="0" fontId="25" fillId="10" borderId="0" xfId="2" applyFont="1" applyFill="1" applyAlignment="1" applyProtection="1">
      <alignment horizontal="center" vertical="center"/>
    </xf>
    <xf numFmtId="0" fontId="25" fillId="10" borderId="0" xfId="2" applyFont="1" applyFill="1" applyAlignment="1" applyProtection="1">
      <alignment vertical="center"/>
    </xf>
    <xf numFmtId="0" fontId="25" fillId="10" borderId="0" xfId="2" applyFont="1" applyFill="1" applyAlignment="1" applyProtection="1">
      <alignment horizontal="left" vertical="center"/>
    </xf>
    <xf numFmtId="0" fontId="32" fillId="10" borderId="0" xfId="2" applyFont="1" applyFill="1" applyAlignment="1" applyProtection="1">
      <alignment horizontal="left" vertical="center"/>
    </xf>
    <xf numFmtId="0" fontId="24" fillId="10" borderId="0" xfId="2" applyFont="1" applyFill="1" applyAlignment="1" applyProtection="1">
      <alignment horizontal="right" vertical="center"/>
    </xf>
    <xf numFmtId="0" fontId="31" fillId="0" borderId="0" xfId="2" applyFont="1" applyAlignment="1" applyProtection="1">
      <alignment horizontal="left" vertical="center"/>
    </xf>
    <xf numFmtId="0" fontId="35" fillId="0" borderId="0" xfId="2" applyFont="1" applyAlignment="1" applyProtection="1">
      <alignment vertical="center"/>
    </xf>
    <xf numFmtId="0" fontId="37" fillId="0" borderId="0" xfId="2" applyFont="1" applyFill="1" applyAlignment="1" applyProtection="1">
      <alignment vertical="center"/>
    </xf>
    <xf numFmtId="0" fontId="27" fillId="0" borderId="0" xfId="2" applyFont="1" applyFill="1" applyAlignment="1" applyProtection="1">
      <alignment vertical="center"/>
    </xf>
    <xf numFmtId="0" fontId="37" fillId="0" borderId="0" xfId="2" applyFont="1" applyAlignment="1" applyProtection="1">
      <alignment horizontal="right" vertical="center"/>
    </xf>
    <xf numFmtId="0" fontId="37" fillId="0" borderId="0" xfId="2" applyFont="1" applyAlignment="1" applyProtection="1">
      <alignment vertical="center"/>
    </xf>
    <xf numFmtId="0" fontId="37" fillId="0" borderId="0" xfId="2" applyFont="1" applyFill="1" applyAlignment="1" applyProtection="1">
      <alignment horizontal="right" vertical="center"/>
    </xf>
    <xf numFmtId="0" fontId="37" fillId="0" borderId="0" xfId="2" applyFont="1" applyFill="1" applyAlignment="1" applyProtection="1">
      <alignment horizontal="center" vertical="center"/>
    </xf>
    <xf numFmtId="0" fontId="32" fillId="0" borderId="0" xfId="2" applyFont="1" applyFill="1" applyAlignment="1" applyProtection="1">
      <alignment vertical="center"/>
    </xf>
    <xf numFmtId="0" fontId="35" fillId="0" borderId="0" xfId="2" applyFont="1" applyFill="1" applyAlignment="1" applyProtection="1">
      <alignment vertical="center"/>
    </xf>
    <xf numFmtId="0" fontId="32" fillId="0" borderId="0" xfId="2" applyFont="1" applyFill="1" applyAlignment="1" applyProtection="1">
      <alignment horizontal="right" vertical="center"/>
    </xf>
    <xf numFmtId="0" fontId="32" fillId="0" borderId="0" xfId="2" applyFont="1" applyFill="1" applyAlignment="1" applyProtection="1">
      <alignment horizontal="center" vertical="center"/>
    </xf>
    <xf numFmtId="0" fontId="32" fillId="0" borderId="2" xfId="0" applyFont="1" applyBorder="1" applyAlignment="1" applyProtection="1">
      <alignment horizontal="center" vertical="center" wrapText="1"/>
    </xf>
    <xf numFmtId="0" fontId="25" fillId="0" borderId="2" xfId="0" applyFont="1" applyBorder="1" applyAlignment="1" applyProtection="1">
      <alignment vertical="center"/>
    </xf>
    <xf numFmtId="0" fontId="25" fillId="0" borderId="2" xfId="0" applyFont="1" applyBorder="1" applyAlignment="1" applyProtection="1">
      <alignment horizontal="left" vertical="center"/>
    </xf>
    <xf numFmtId="0" fontId="25" fillId="0" borderId="3" xfId="0" applyFont="1" applyBorder="1" applyAlignment="1" applyProtection="1">
      <alignment horizontal="left" vertical="center"/>
    </xf>
    <xf numFmtId="0" fontId="25" fillId="0" borderId="0" xfId="0" applyFont="1" applyAlignment="1" applyProtection="1">
      <alignment horizontal="right" vertical="center"/>
    </xf>
    <xf numFmtId="0" fontId="25" fillId="0" borderId="0" xfId="0" applyFont="1" applyAlignment="1" applyProtection="1">
      <alignment horizontal="left" vertical="center"/>
    </xf>
    <xf numFmtId="0" fontId="32" fillId="0" borderId="0" xfId="0" applyFont="1" applyAlignment="1" applyProtection="1">
      <alignment horizontal="right" vertical="center" wrapText="1"/>
    </xf>
    <xf numFmtId="0" fontId="35" fillId="0" borderId="0" xfId="0" applyFont="1" applyAlignment="1" applyProtection="1">
      <alignment horizontal="left" vertical="center"/>
    </xf>
    <xf numFmtId="0" fontId="25" fillId="0" borderId="0" xfId="0" applyFont="1" applyAlignment="1" applyProtection="1">
      <alignment horizontal="center" vertical="center"/>
    </xf>
    <xf numFmtId="0" fontId="25" fillId="0" borderId="0" xfId="0" applyFont="1" applyAlignment="1" applyProtection="1">
      <alignment horizontal="justify" vertical="center" wrapText="1"/>
    </xf>
    <xf numFmtId="0" fontId="31" fillId="0" borderId="0" xfId="0" applyFont="1" applyAlignment="1" applyProtection="1">
      <alignment vertical="center"/>
    </xf>
    <xf numFmtId="0" fontId="32" fillId="0" borderId="18" xfId="0" applyFont="1" applyFill="1" applyBorder="1" applyAlignment="1" applyProtection="1">
      <alignment horizontal="right" vertical="center"/>
    </xf>
    <xf numFmtId="0" fontId="36" fillId="0" borderId="2" xfId="0" applyFont="1" applyBorder="1" applyAlignment="1" applyProtection="1">
      <alignment horizontal="center" vertical="center"/>
    </xf>
    <xf numFmtId="49" fontId="32" fillId="0" borderId="2" xfId="0" applyNumberFormat="1" applyFont="1" applyBorder="1" applyAlignment="1" applyProtection="1">
      <alignment horizontal="center" vertical="center"/>
    </xf>
    <xf numFmtId="49" fontId="32" fillId="0" borderId="7" xfId="0" applyNumberFormat="1" applyFont="1" applyBorder="1" applyAlignment="1" applyProtection="1">
      <alignment horizontal="center" vertical="center"/>
    </xf>
    <xf numFmtId="0" fontId="32" fillId="0" borderId="3" xfId="0" applyFont="1" applyBorder="1" applyProtection="1">
      <alignment vertical="center"/>
    </xf>
    <xf numFmtId="0" fontId="36" fillId="0" borderId="18" xfId="0" applyFont="1" applyFill="1" applyBorder="1" applyAlignment="1" applyProtection="1">
      <alignment horizontal="right" vertical="center"/>
    </xf>
    <xf numFmtId="0" fontId="25" fillId="0" borderId="18" xfId="0" applyFont="1" applyFill="1" applyBorder="1" applyAlignment="1" applyProtection="1">
      <alignment horizontal="right" vertical="center"/>
    </xf>
    <xf numFmtId="0" fontId="36" fillId="0" borderId="3" xfId="0" applyFont="1" applyBorder="1" applyAlignment="1" applyProtection="1">
      <alignment horizontal="center" vertical="center"/>
    </xf>
    <xf numFmtId="49" fontId="32" fillId="0" borderId="18" xfId="0" applyNumberFormat="1" applyFont="1" applyFill="1" applyBorder="1" applyAlignment="1" applyProtection="1">
      <alignment horizontal="right" vertical="center"/>
    </xf>
    <xf numFmtId="0" fontId="24" fillId="0" borderId="0" xfId="0" applyFont="1" applyBorder="1" applyAlignment="1" applyProtection="1">
      <alignment vertical="center"/>
    </xf>
    <xf numFmtId="0" fontId="25" fillId="0" borderId="0" xfId="0" applyFont="1" applyAlignment="1" applyProtection="1">
      <alignment horizontal="right" vertical="center" wrapText="1"/>
    </xf>
    <xf numFmtId="0" fontId="32" fillId="0" borderId="48" xfId="0" applyFont="1" applyBorder="1" applyProtection="1">
      <alignment vertical="center"/>
    </xf>
    <xf numFmtId="0" fontId="32" fillId="0" borderId="49" xfId="0" applyFont="1" applyBorder="1" applyProtection="1">
      <alignment vertical="center"/>
    </xf>
    <xf numFmtId="0" fontId="31" fillId="0" borderId="0" xfId="0" applyFont="1" applyBorder="1" applyAlignment="1" applyProtection="1">
      <alignment vertical="center"/>
    </xf>
    <xf numFmtId="0" fontId="32" fillId="0" borderId="0" xfId="0" applyFont="1" applyBorder="1" applyAlignment="1" applyProtection="1">
      <alignment horizontal="center" vertical="center" wrapText="1"/>
    </xf>
    <xf numFmtId="0" fontId="32" fillId="0" borderId="0" xfId="0" applyFont="1" applyAlignment="1" applyProtection="1">
      <alignment horizontal="right" vertical="center"/>
    </xf>
    <xf numFmtId="0" fontId="25" fillId="0" borderId="0" xfId="0" applyFont="1" applyAlignment="1" applyProtection="1">
      <alignment horizontal="justify" vertical="center"/>
    </xf>
    <xf numFmtId="0" fontId="32" fillId="0" borderId="15" xfId="0" applyFont="1" applyBorder="1" applyAlignment="1" applyProtection="1">
      <alignment vertical="center"/>
    </xf>
    <xf numFmtId="0" fontId="32" fillId="0" borderId="16" xfId="0" applyFont="1" applyBorder="1" applyAlignment="1" applyProtection="1">
      <alignment vertical="center"/>
    </xf>
    <xf numFmtId="0" fontId="25" fillId="0" borderId="16" xfId="0" applyFont="1" applyBorder="1" applyAlignment="1" applyProtection="1">
      <alignment vertical="center"/>
    </xf>
    <xf numFmtId="0" fontId="32" fillId="0" borderId="16" xfId="0" applyFont="1" applyBorder="1" applyProtection="1">
      <alignment vertical="center"/>
    </xf>
    <xf numFmtId="0" fontId="25" fillId="0" borderId="17" xfId="0" applyFont="1" applyBorder="1" applyAlignment="1" applyProtection="1">
      <alignment vertical="center"/>
    </xf>
    <xf numFmtId="0" fontId="32" fillId="0" borderId="18" xfId="0" applyFont="1" applyBorder="1" applyProtection="1">
      <alignment vertical="center"/>
    </xf>
    <xf numFmtId="0" fontId="32" fillId="0" borderId="10" xfId="0" applyFont="1" applyBorder="1" applyProtection="1">
      <alignment vertical="center"/>
    </xf>
    <xf numFmtId="0" fontId="32" fillId="0" borderId="0" xfId="0" applyFont="1" applyBorder="1" applyProtection="1">
      <alignment vertical="center"/>
    </xf>
    <xf numFmtId="0" fontId="25" fillId="0" borderId="10" xfId="0" applyFont="1" applyBorder="1" applyAlignment="1" applyProtection="1">
      <alignment vertical="center"/>
    </xf>
    <xf numFmtId="0" fontId="32" fillId="0" borderId="11" xfId="0" applyFont="1" applyBorder="1" applyProtection="1">
      <alignment vertical="center"/>
    </xf>
    <xf numFmtId="0" fontId="32" fillId="0" borderId="13" xfId="0" applyFont="1" applyBorder="1" applyProtection="1">
      <alignment vertical="center"/>
    </xf>
    <xf numFmtId="0" fontId="32" fillId="0" borderId="20" xfId="0" applyFont="1" applyBorder="1" applyAlignment="1" applyProtection="1">
      <alignment vertical="center"/>
    </xf>
    <xf numFmtId="0" fontId="25" fillId="0" borderId="21" xfId="0" applyFont="1" applyBorder="1" applyAlignment="1" applyProtection="1">
      <alignment vertical="center"/>
    </xf>
    <xf numFmtId="0" fontId="32" fillId="0" borderId="21" xfId="0" applyFont="1" applyBorder="1" applyProtection="1">
      <alignment vertical="center"/>
    </xf>
    <xf numFmtId="0" fontId="25" fillId="0" borderId="22" xfId="0" applyFont="1" applyBorder="1" applyAlignment="1" applyProtection="1">
      <alignment vertical="center"/>
    </xf>
    <xf numFmtId="0" fontId="32" fillId="0" borderId="16" xfId="0" applyFont="1" applyFill="1" applyBorder="1" applyAlignment="1" applyProtection="1">
      <alignment vertical="center"/>
    </xf>
    <xf numFmtId="0" fontId="25" fillId="0" borderId="16" xfId="0" applyFont="1" applyFill="1" applyBorder="1" applyAlignment="1" applyProtection="1">
      <alignment vertical="center"/>
    </xf>
    <xf numFmtId="0" fontId="32" fillId="0" borderId="0" xfId="0" applyFont="1" applyFill="1" applyBorder="1" applyAlignment="1" applyProtection="1">
      <alignment vertical="center"/>
    </xf>
    <xf numFmtId="0" fontId="25" fillId="0" borderId="0" xfId="0" applyFont="1" applyFill="1" applyBorder="1" applyAlignment="1" applyProtection="1">
      <alignment vertical="center"/>
    </xf>
    <xf numFmtId="0" fontId="32" fillId="0" borderId="21" xfId="0" applyFont="1" applyFill="1" applyBorder="1" applyAlignment="1" applyProtection="1">
      <alignment vertical="center"/>
    </xf>
    <xf numFmtId="176" fontId="32" fillId="0" borderId="21" xfId="0" applyNumberFormat="1" applyFont="1" applyFill="1" applyBorder="1" applyAlignment="1" applyProtection="1">
      <alignment horizontal="center" vertical="center"/>
    </xf>
    <xf numFmtId="0" fontId="32" fillId="0" borderId="21" xfId="0" applyFont="1" applyFill="1" applyBorder="1" applyProtection="1">
      <alignment vertical="center"/>
    </xf>
    <xf numFmtId="0" fontId="32" fillId="0" borderId="22" xfId="0" applyFont="1" applyBorder="1" applyProtection="1">
      <alignment vertical="center"/>
    </xf>
    <xf numFmtId="0" fontId="32" fillId="0" borderId="0" xfId="0" applyFont="1" applyBorder="1" applyAlignment="1" applyProtection="1">
      <alignment horizontal="right" vertical="center"/>
    </xf>
    <xf numFmtId="0" fontId="31" fillId="0" borderId="10" xfId="0" applyFont="1" applyBorder="1" applyAlignment="1" applyProtection="1">
      <alignment vertical="center"/>
    </xf>
    <xf numFmtId="0" fontId="32" fillId="0" borderId="15" xfId="0" applyFont="1" applyBorder="1" applyProtection="1">
      <alignment vertical="center"/>
    </xf>
    <xf numFmtId="0" fontId="32" fillId="0" borderId="7" xfId="0" applyFont="1" applyBorder="1" applyProtection="1">
      <alignment vertical="center"/>
    </xf>
    <xf numFmtId="0" fontId="32" fillId="0" borderId="21" xfId="0" applyFont="1" applyFill="1" applyBorder="1" applyAlignment="1" applyProtection="1">
      <alignment horizontal="center" vertical="center"/>
    </xf>
    <xf numFmtId="0" fontId="32" fillId="0" borderId="3" xfId="0" applyFont="1" applyFill="1" applyBorder="1" applyAlignment="1" applyProtection="1">
      <alignment vertical="center"/>
    </xf>
    <xf numFmtId="0" fontId="26" fillId="0" borderId="0" xfId="0" applyNumberFormat="1" applyFont="1" applyBorder="1" applyAlignment="1" applyProtection="1">
      <alignment horizontal="right" vertical="center"/>
    </xf>
    <xf numFmtId="0" fontId="32" fillId="0" borderId="10" xfId="0" applyFont="1" applyFill="1" applyBorder="1" applyAlignment="1" applyProtection="1">
      <alignment vertical="center"/>
    </xf>
    <xf numFmtId="179" fontId="32" fillId="0" borderId="0" xfId="0" applyNumberFormat="1" applyFont="1" applyAlignment="1" applyProtection="1">
      <alignment vertical="center"/>
    </xf>
    <xf numFmtId="0" fontId="32" fillId="0" borderId="22" xfId="0" applyFont="1" applyFill="1" applyBorder="1" applyAlignment="1" applyProtection="1">
      <alignment vertical="center"/>
    </xf>
    <xf numFmtId="0" fontId="25" fillId="0" borderId="0" xfId="0" applyFont="1" applyBorder="1" applyAlignment="1" applyProtection="1">
      <alignment horizontal="center" vertical="center"/>
    </xf>
    <xf numFmtId="0" fontId="19" fillId="0" borderId="0" xfId="0" applyFont="1" applyBorder="1" applyAlignment="1" applyProtection="1">
      <alignment horizontal="left" vertical="center"/>
    </xf>
    <xf numFmtId="0" fontId="17" fillId="0" borderId="0" xfId="0" quotePrefix="1" applyFont="1" applyBorder="1" applyAlignment="1" applyProtection="1">
      <alignment horizontal="right" vertical="center"/>
    </xf>
    <xf numFmtId="0" fontId="13" fillId="0" borderId="26" xfId="0" applyFont="1" applyBorder="1" applyAlignment="1" applyProtection="1">
      <alignment horizontal="center" vertical="center"/>
    </xf>
    <xf numFmtId="0" fontId="13" fillId="0" borderId="27" xfId="0" applyFont="1" applyBorder="1" applyAlignment="1" applyProtection="1">
      <alignment horizontal="center" vertical="center"/>
    </xf>
    <xf numFmtId="0" fontId="13" fillId="0" borderId="0" xfId="0" applyFont="1" applyBorder="1" applyAlignment="1" applyProtection="1">
      <alignment horizontal="right" vertical="top"/>
    </xf>
    <xf numFmtId="0" fontId="19" fillId="0" borderId="26" xfId="0" applyFont="1" applyFill="1" applyBorder="1" applyAlignment="1" applyProtection="1">
      <alignment horizontal="center" vertical="center"/>
    </xf>
    <xf numFmtId="185" fontId="17" fillId="0" borderId="0" xfId="0" applyNumberFormat="1" applyFont="1" applyBorder="1" applyAlignment="1" applyProtection="1">
      <alignment vertical="center"/>
    </xf>
    <xf numFmtId="0" fontId="56" fillId="0" borderId="0" xfId="0" applyFont="1" applyFill="1" applyBorder="1" applyAlignment="1" applyProtection="1">
      <alignment vertical="center"/>
    </xf>
    <xf numFmtId="185" fontId="17" fillId="0" borderId="0" xfId="0" applyNumberFormat="1" applyFont="1" applyBorder="1" applyAlignment="1" applyProtection="1">
      <alignment horizontal="center" vertical="center"/>
    </xf>
    <xf numFmtId="185" fontId="9" fillId="0" borderId="0" xfId="0" applyNumberFormat="1" applyFont="1" applyFill="1" applyBorder="1" applyAlignment="1" applyProtection="1">
      <alignment vertical="center"/>
    </xf>
    <xf numFmtId="0" fontId="9" fillId="0" borderId="0" xfId="0" applyFont="1" applyFill="1" applyBorder="1" applyAlignment="1" applyProtection="1">
      <alignment vertical="center"/>
    </xf>
    <xf numFmtId="0" fontId="9" fillId="0" borderId="0" xfId="0" applyFont="1" applyFill="1" applyBorder="1" applyAlignment="1" applyProtection="1">
      <alignment horizontal="right" vertical="center"/>
    </xf>
    <xf numFmtId="0" fontId="20" fillId="10" borderId="0" xfId="0" applyFont="1" applyFill="1" applyAlignment="1">
      <alignment vertical="center"/>
    </xf>
    <xf numFmtId="176" fontId="32" fillId="4" borderId="16" xfId="0" applyNumberFormat="1" applyFont="1" applyFill="1" applyBorder="1" applyAlignment="1" applyProtection="1">
      <alignment horizontal="center" vertical="center"/>
      <protection locked="0"/>
    </xf>
    <xf numFmtId="176" fontId="32" fillId="4" borderId="0" xfId="0" applyNumberFormat="1" applyFont="1" applyFill="1" applyBorder="1" applyAlignment="1" applyProtection="1">
      <alignment horizontal="center" vertical="center"/>
      <protection locked="0"/>
    </xf>
    <xf numFmtId="176" fontId="32" fillId="4" borderId="21" xfId="0" applyNumberFormat="1" applyFont="1" applyFill="1" applyBorder="1" applyAlignment="1" applyProtection="1">
      <alignment horizontal="center" vertical="center"/>
      <protection locked="0"/>
    </xf>
    <xf numFmtId="0" fontId="32" fillId="4" borderId="16" xfId="0" applyFont="1" applyFill="1" applyBorder="1" applyAlignment="1" applyProtection="1">
      <alignment horizontal="center" vertical="center"/>
      <protection locked="0"/>
    </xf>
    <xf numFmtId="0" fontId="44" fillId="4" borderId="1" xfId="0" applyFont="1" applyFill="1" applyBorder="1" applyAlignment="1" applyProtection="1">
      <alignment horizontal="center" vertical="center"/>
      <protection locked="0"/>
    </xf>
    <xf numFmtId="178" fontId="41" fillId="4" borderId="1" xfId="0" applyNumberFormat="1" applyFont="1" applyFill="1" applyBorder="1" applyAlignment="1" applyProtection="1">
      <alignment vertical="center"/>
      <protection locked="0"/>
    </xf>
    <xf numFmtId="176" fontId="42" fillId="11" borderId="41" xfId="0" applyNumberFormat="1" applyFont="1" applyFill="1" applyBorder="1" applyAlignment="1" applyProtection="1">
      <alignment horizontal="center" vertical="center"/>
    </xf>
    <xf numFmtId="176" fontId="42" fillId="11" borderId="54" xfId="0" applyNumberFormat="1" applyFont="1" applyFill="1" applyBorder="1" applyAlignment="1" applyProtection="1">
      <alignment horizontal="center" vertical="center"/>
    </xf>
    <xf numFmtId="0" fontId="42" fillId="11" borderId="9" xfId="0" applyFont="1" applyFill="1" applyBorder="1" applyAlignment="1" applyProtection="1">
      <alignment horizontal="center" vertical="center"/>
    </xf>
    <xf numFmtId="184" fontId="41" fillId="11" borderId="12" xfId="0" applyNumberFormat="1" applyFont="1" applyFill="1" applyBorder="1" applyAlignment="1" applyProtection="1">
      <alignment vertical="center"/>
    </xf>
    <xf numFmtId="184" fontId="41" fillId="11" borderId="2" xfId="0" applyNumberFormat="1" applyFont="1" applyFill="1" applyBorder="1" applyAlignment="1" applyProtection="1">
      <alignment vertical="center"/>
    </xf>
    <xf numFmtId="184" fontId="41" fillId="11" borderId="9" xfId="0" applyNumberFormat="1" applyFont="1" applyFill="1" applyBorder="1" applyAlignment="1" applyProtection="1">
      <alignment vertical="center"/>
    </xf>
    <xf numFmtId="0" fontId="47" fillId="10" borderId="0" xfId="0" applyFont="1" applyFill="1" applyAlignment="1">
      <alignment vertical="center"/>
    </xf>
    <xf numFmtId="0" fontId="47" fillId="0" borderId="0" xfId="0" applyFont="1" applyAlignment="1">
      <alignment vertical="center"/>
    </xf>
    <xf numFmtId="0" fontId="39" fillId="10" borderId="0" xfId="0" applyFont="1" applyFill="1" applyAlignment="1">
      <alignment vertical="center"/>
    </xf>
    <xf numFmtId="0" fontId="47" fillId="4" borderId="0" xfId="0" applyFont="1" applyFill="1" applyAlignment="1">
      <alignment vertical="center"/>
    </xf>
    <xf numFmtId="0" fontId="47" fillId="10" borderId="0" xfId="0" applyFont="1" applyFill="1" applyAlignment="1" applyProtection="1">
      <alignment vertical="center"/>
    </xf>
    <xf numFmtId="0" fontId="47" fillId="0" borderId="0" xfId="0" applyFont="1" applyAlignment="1" applyProtection="1">
      <alignment vertical="center"/>
    </xf>
    <xf numFmtId="0" fontId="47" fillId="11" borderId="0" xfId="0" applyFont="1" applyFill="1" applyAlignment="1" applyProtection="1">
      <alignment vertical="center"/>
    </xf>
    <xf numFmtId="0" fontId="47" fillId="4" borderId="0" xfId="0" applyFont="1" applyFill="1" applyAlignment="1" applyProtection="1">
      <alignment vertical="center"/>
    </xf>
    <xf numFmtId="0" fontId="47" fillId="10" borderId="0" xfId="0" applyFont="1" applyFill="1" applyAlignment="1" applyProtection="1">
      <alignment horizontal="right" vertical="center"/>
    </xf>
    <xf numFmtId="0" fontId="47" fillId="10" borderId="0" xfId="2" applyFont="1" applyFill="1" applyAlignment="1" applyProtection="1">
      <alignment vertical="center"/>
    </xf>
    <xf numFmtId="0" fontId="47" fillId="10" borderId="0" xfId="0" applyFont="1" applyFill="1" applyAlignment="1" applyProtection="1">
      <alignment horizontal="center" vertical="center"/>
    </xf>
    <xf numFmtId="0" fontId="41" fillId="10" borderId="0" xfId="0" applyFont="1" applyFill="1" applyBorder="1" applyAlignment="1" applyProtection="1">
      <alignment vertical="center"/>
    </xf>
    <xf numFmtId="0" fontId="47" fillId="10" borderId="0" xfId="0" applyFont="1" applyFill="1" applyBorder="1" applyAlignment="1" applyProtection="1">
      <alignment vertical="center"/>
    </xf>
    <xf numFmtId="0" fontId="41" fillId="10" borderId="0" xfId="0" applyFont="1" applyFill="1" applyAlignment="1" applyProtection="1">
      <alignment vertical="center"/>
    </xf>
    <xf numFmtId="0" fontId="47" fillId="0" borderId="0" xfId="0" applyFont="1" applyAlignment="1" applyProtection="1">
      <alignment horizontal="right" vertical="center"/>
    </xf>
    <xf numFmtId="0" fontId="41" fillId="0" borderId="0" xfId="0" applyFont="1" applyBorder="1" applyAlignment="1" applyProtection="1">
      <alignment vertical="center"/>
    </xf>
    <xf numFmtId="0" fontId="47" fillId="11" borderId="0" xfId="0" applyFont="1" applyFill="1" applyBorder="1" applyAlignment="1" applyProtection="1">
      <alignment vertical="center"/>
    </xf>
    <xf numFmtId="0" fontId="47" fillId="0" borderId="0" xfId="0" applyFont="1" applyBorder="1" applyAlignment="1" applyProtection="1">
      <alignment vertical="center"/>
    </xf>
    <xf numFmtId="0" fontId="47" fillId="0" borderId="0" xfId="0" applyFont="1" applyFill="1" applyAlignment="1" applyProtection="1">
      <alignment vertical="center"/>
    </xf>
    <xf numFmtId="0" fontId="47" fillId="0" borderId="0" xfId="0" applyFont="1" applyFill="1" applyAlignment="1" applyProtection="1">
      <alignment horizontal="center" vertical="center"/>
    </xf>
    <xf numFmtId="0" fontId="41" fillId="4" borderId="0" xfId="0" applyFont="1" applyFill="1" applyBorder="1" applyAlignment="1" applyProtection="1">
      <alignment vertical="center"/>
    </xf>
    <xf numFmtId="0" fontId="23" fillId="0" borderId="0" xfId="0" applyFont="1" applyFill="1" applyAlignment="1" applyProtection="1">
      <alignment horizontal="center" vertical="center"/>
    </xf>
    <xf numFmtId="0" fontId="23" fillId="0" borderId="0" xfId="0" applyFont="1" applyFill="1" applyAlignment="1" applyProtection="1">
      <alignment vertical="center"/>
    </xf>
    <xf numFmtId="0" fontId="37" fillId="0" borderId="0" xfId="0" applyFont="1" applyAlignment="1" applyProtection="1">
      <alignment horizontal="left" vertical="center" indent="1"/>
    </xf>
    <xf numFmtId="0" fontId="39" fillId="0" borderId="0" xfId="0" applyFont="1" applyAlignment="1" applyProtection="1">
      <alignment horizontal="left" vertical="center" indent="1"/>
    </xf>
    <xf numFmtId="0" fontId="59" fillId="0" borderId="0" xfId="0" applyFont="1" applyAlignment="1">
      <alignment vertical="center"/>
    </xf>
    <xf numFmtId="0" fontId="60" fillId="0" borderId="0" xfId="0" applyFont="1" applyAlignment="1">
      <alignment vertical="center"/>
    </xf>
    <xf numFmtId="0" fontId="61" fillId="0" borderId="0" xfId="0" applyFont="1" applyAlignment="1">
      <alignment vertical="center"/>
    </xf>
    <xf numFmtId="0" fontId="62" fillId="0" borderId="0" xfId="0" applyFont="1" applyAlignment="1">
      <alignment vertical="center"/>
    </xf>
    <xf numFmtId="0" fontId="63" fillId="0" borderId="0" xfId="0" applyFont="1" applyAlignment="1">
      <alignment vertical="center"/>
    </xf>
    <xf numFmtId="0" fontId="64" fillId="0" borderId="5" xfId="0" applyFont="1" applyFill="1" applyBorder="1" applyAlignment="1">
      <alignment vertical="center"/>
    </xf>
    <xf numFmtId="0" fontId="64" fillId="0" borderId="9" xfId="0" applyFont="1" applyFill="1" applyBorder="1" applyAlignment="1">
      <alignment vertical="center"/>
    </xf>
    <xf numFmtId="0" fontId="65" fillId="0" borderId="9" xfId="0" applyFont="1" applyFill="1" applyBorder="1" applyAlignment="1">
      <alignment vertical="center"/>
    </xf>
    <xf numFmtId="0" fontId="64" fillId="0" borderId="6" xfId="0" applyFont="1" applyFill="1" applyBorder="1" applyAlignment="1">
      <alignment vertical="center"/>
    </xf>
    <xf numFmtId="0" fontId="68" fillId="0" borderId="0" xfId="0" applyFont="1" applyAlignment="1">
      <alignment vertical="center"/>
    </xf>
    <xf numFmtId="0" fontId="61" fillId="0" borderId="0" xfId="0" applyFont="1" applyBorder="1" applyAlignment="1">
      <alignment vertical="center"/>
    </xf>
    <xf numFmtId="0" fontId="72" fillId="0" borderId="0" xfId="0" applyNumberFormat="1" applyFont="1" applyFill="1" applyBorder="1" applyAlignment="1">
      <alignment vertical="center"/>
    </xf>
    <xf numFmtId="0" fontId="64" fillId="0" borderId="18" xfId="0" applyFont="1" applyFill="1" applyBorder="1" applyAlignment="1">
      <alignment vertical="center"/>
    </xf>
    <xf numFmtId="0" fontId="64" fillId="0" borderId="0" xfId="0" applyFont="1" applyFill="1" applyBorder="1" applyAlignment="1">
      <alignment vertical="center"/>
    </xf>
    <xf numFmtId="0" fontId="64" fillId="0" borderId="10" xfId="0" applyFont="1" applyFill="1" applyBorder="1" applyAlignment="1">
      <alignment vertical="center"/>
    </xf>
    <xf numFmtId="0" fontId="64" fillId="0" borderId="0" xfId="0" applyFont="1" applyAlignment="1">
      <alignment vertical="center"/>
    </xf>
    <xf numFmtId="0" fontId="76" fillId="0" borderId="0" xfId="0" applyFont="1" applyAlignment="1">
      <alignment vertical="center"/>
    </xf>
    <xf numFmtId="0" fontId="61" fillId="0" borderId="9" xfId="0" applyFont="1" applyBorder="1" applyAlignment="1">
      <alignment horizontal="left" vertical="center"/>
    </xf>
    <xf numFmtId="0" fontId="61" fillId="0" borderId="9" xfId="0" quotePrefix="1" applyFont="1" applyBorder="1" applyAlignment="1">
      <alignment horizontal="right" vertical="center"/>
    </xf>
    <xf numFmtId="0" fontId="61" fillId="0" borderId="0" xfId="0" applyFont="1" applyBorder="1" applyAlignment="1">
      <alignment horizontal="left" vertical="center"/>
    </xf>
    <xf numFmtId="0" fontId="61" fillId="0" borderId="0" xfId="0" quotePrefix="1" applyFont="1" applyBorder="1" applyAlignment="1">
      <alignment horizontal="right" vertical="center"/>
    </xf>
    <xf numFmtId="0" fontId="79" fillId="0" borderId="0" xfId="0" applyFont="1" applyFill="1" applyAlignment="1" applyProtection="1">
      <alignment vertical="center"/>
    </xf>
    <xf numFmtId="0" fontId="80" fillId="0" borderId="0" xfId="2" applyFont="1" applyAlignment="1" applyProtection="1">
      <alignment vertical="center"/>
    </xf>
    <xf numFmtId="0" fontId="81" fillId="0" borderId="0" xfId="0" applyFont="1" applyAlignment="1" applyProtection="1">
      <alignment horizontal="left" vertical="center"/>
    </xf>
    <xf numFmtId="0" fontId="80" fillId="0" borderId="0" xfId="2" applyFont="1" applyAlignment="1" applyProtection="1">
      <alignment horizontal="right" vertical="center"/>
    </xf>
    <xf numFmtId="0" fontId="75" fillId="0" borderId="0" xfId="2" applyFont="1" applyAlignment="1" applyProtection="1">
      <alignment vertical="center"/>
    </xf>
    <xf numFmtId="0" fontId="82" fillId="0" borderId="0" xfId="2" applyFont="1" applyAlignment="1" applyProtection="1">
      <alignment vertical="center"/>
    </xf>
    <xf numFmtId="0" fontId="66" fillId="0" borderId="0" xfId="2" applyFont="1" applyAlignment="1" applyProtection="1">
      <alignment vertical="center"/>
    </xf>
    <xf numFmtId="0" fontId="66" fillId="0" borderId="5" xfId="2" applyFont="1" applyBorder="1" applyAlignment="1" applyProtection="1">
      <alignment vertical="center"/>
    </xf>
    <xf numFmtId="0" fontId="78" fillId="0" borderId="9" xfId="0" applyFont="1" applyBorder="1" applyAlignment="1" applyProtection="1">
      <alignment horizontal="left" vertical="center"/>
    </xf>
    <xf numFmtId="0" fontId="66" fillId="0" borderId="9" xfId="2" applyFont="1" applyBorder="1" applyAlignment="1" applyProtection="1">
      <alignment vertical="center"/>
    </xf>
    <xf numFmtId="0" fontId="66" fillId="0" borderId="9" xfId="2" applyFont="1" applyBorder="1" applyAlignment="1" applyProtection="1">
      <alignment horizontal="right" vertical="center"/>
    </xf>
    <xf numFmtId="0" fontId="66" fillId="0" borderId="6" xfId="2" applyFont="1" applyBorder="1" applyAlignment="1" applyProtection="1">
      <alignment vertical="center"/>
    </xf>
    <xf numFmtId="0" fontId="66" fillId="0" borderId="0" xfId="2" applyFont="1" applyBorder="1" applyAlignment="1" applyProtection="1">
      <alignment vertical="center"/>
    </xf>
    <xf numFmtId="0" fontId="61" fillId="0" borderId="0" xfId="0" applyFont="1" applyAlignment="1" applyProtection="1">
      <alignment vertical="center"/>
    </xf>
    <xf numFmtId="0" fontId="61" fillId="0" borderId="18" xfId="0" applyFont="1" applyBorder="1" applyAlignment="1" applyProtection="1">
      <alignment vertical="center"/>
    </xf>
    <xf numFmtId="0" fontId="66" fillId="0" borderId="0" xfId="0" applyFont="1" applyBorder="1" applyAlignment="1" applyProtection="1">
      <alignment vertical="center"/>
    </xf>
    <xf numFmtId="0" fontId="66" fillId="0" borderId="10" xfId="0" applyFont="1" applyBorder="1" applyAlignment="1" applyProtection="1">
      <alignment vertical="center"/>
    </xf>
    <xf numFmtId="0" fontId="75" fillId="0" borderId="0" xfId="0" applyFont="1" applyFill="1" applyBorder="1" applyAlignment="1" applyProtection="1">
      <alignment vertical="center"/>
    </xf>
    <xf numFmtId="0" fontId="75" fillId="0" borderId="0" xfId="0" applyFont="1" applyAlignment="1" applyProtection="1">
      <alignment vertical="center"/>
    </xf>
    <xf numFmtId="0" fontId="66" fillId="0" borderId="12" xfId="0" applyFont="1" applyBorder="1" applyAlignment="1" applyProtection="1">
      <alignment vertical="center"/>
    </xf>
    <xf numFmtId="0" fontId="66" fillId="0" borderId="7" xfId="0" applyFont="1" applyBorder="1" applyAlignment="1" applyProtection="1">
      <alignment vertical="center"/>
    </xf>
    <xf numFmtId="0" fontId="66" fillId="11" borderId="2" xfId="0" applyFont="1" applyFill="1" applyBorder="1" applyAlignment="1" applyProtection="1">
      <alignment vertical="center"/>
    </xf>
    <xf numFmtId="0" fontId="66" fillId="0" borderId="2" xfId="0" applyFont="1" applyBorder="1" applyAlignment="1" applyProtection="1">
      <alignment vertical="center"/>
    </xf>
    <xf numFmtId="0" fontId="66" fillId="0" borderId="10" xfId="0" applyFont="1" applyFill="1" applyBorder="1" applyAlignment="1" applyProtection="1">
      <alignment horizontal="left" vertical="center" wrapText="1" indent="1"/>
    </xf>
    <xf numFmtId="0" fontId="66" fillId="0" borderId="0" xfId="0" applyFont="1" applyFill="1" applyBorder="1" applyAlignment="1" applyProtection="1">
      <alignment horizontal="left" vertical="center" wrapText="1" indent="1"/>
    </xf>
    <xf numFmtId="181" fontId="66" fillId="0" borderId="10" xfId="0" applyNumberFormat="1" applyFont="1" applyFill="1" applyBorder="1" applyAlignment="1" applyProtection="1">
      <alignment horizontal="left" vertical="center" wrapText="1" indent="1"/>
    </xf>
    <xf numFmtId="181" fontId="66" fillId="0" borderId="0" xfId="0" applyNumberFormat="1" applyFont="1" applyFill="1" applyBorder="1" applyAlignment="1" applyProtection="1">
      <alignment horizontal="left" vertical="center" wrapText="1" indent="1"/>
    </xf>
    <xf numFmtId="49" fontId="66" fillId="11" borderId="9" xfId="0" applyNumberFormat="1" applyFont="1" applyFill="1" applyBorder="1" applyAlignment="1" applyProtection="1">
      <alignment horizontal="center" vertical="center"/>
    </xf>
    <xf numFmtId="0" fontId="67" fillId="0" borderId="9" xfId="0" applyFont="1" applyFill="1" applyBorder="1" applyAlignment="1" applyProtection="1">
      <alignment horizontal="center" vertical="center"/>
    </xf>
    <xf numFmtId="0" fontId="66" fillId="0" borderId="6" xfId="0" applyFont="1" applyFill="1" applyBorder="1" applyAlignment="1" applyProtection="1">
      <alignment vertical="center"/>
    </xf>
    <xf numFmtId="0" fontId="66" fillId="0" borderId="10" xfId="0" applyFont="1" applyFill="1" applyBorder="1" applyAlignment="1" applyProtection="1">
      <alignment vertical="center"/>
    </xf>
    <xf numFmtId="0" fontId="66" fillId="0" borderId="0" xfId="0" applyFont="1" applyFill="1" applyBorder="1" applyAlignment="1" applyProtection="1">
      <alignment vertical="center"/>
    </xf>
    <xf numFmtId="49" fontId="66" fillId="0" borderId="10" xfId="0" applyNumberFormat="1" applyFont="1" applyFill="1" applyBorder="1" applyAlignment="1" applyProtection="1">
      <alignment horizontal="left" vertical="center" wrapText="1" indent="1"/>
    </xf>
    <xf numFmtId="49" fontId="66" fillId="0" borderId="0" xfId="0" applyNumberFormat="1" applyFont="1" applyFill="1" applyBorder="1" applyAlignment="1" applyProtection="1">
      <alignment horizontal="left" vertical="center" wrapText="1" indent="1"/>
    </xf>
    <xf numFmtId="0" fontId="67" fillId="0" borderId="2" xfId="0" applyFont="1" applyFill="1" applyBorder="1" applyAlignment="1" applyProtection="1">
      <alignment horizontal="center" vertical="center"/>
    </xf>
    <xf numFmtId="0" fontId="66" fillId="0" borderId="3" xfId="0" applyFont="1" applyFill="1" applyBorder="1" applyAlignment="1" applyProtection="1">
      <alignment vertical="center"/>
    </xf>
    <xf numFmtId="0" fontId="74" fillId="0" borderId="11" xfId="0" applyFont="1" applyBorder="1" applyAlignment="1" applyProtection="1">
      <alignment vertical="center"/>
    </xf>
    <xf numFmtId="0" fontId="74" fillId="0" borderId="12" xfId="0" applyFont="1" applyBorder="1" applyAlignment="1" applyProtection="1">
      <alignment vertical="center"/>
    </xf>
    <xf numFmtId="0" fontId="83" fillId="0" borderId="12" xfId="0" applyFont="1" applyBorder="1" applyAlignment="1" applyProtection="1">
      <alignment vertical="center"/>
    </xf>
    <xf numFmtId="0" fontId="74" fillId="0" borderId="13" xfId="0" applyFont="1" applyBorder="1" applyAlignment="1" applyProtection="1">
      <alignment vertical="center"/>
    </xf>
    <xf numFmtId="0" fontId="74" fillId="0" borderId="0" xfId="0" applyFont="1" applyBorder="1" applyAlignment="1" applyProtection="1">
      <alignment vertical="center"/>
    </xf>
    <xf numFmtId="0" fontId="84" fillId="0" borderId="0" xfId="0" applyFont="1" applyAlignment="1" applyProtection="1">
      <alignment vertical="center"/>
    </xf>
    <xf numFmtId="0" fontId="74" fillId="0" borderId="0" xfId="0" applyFont="1" applyAlignment="1" applyProtection="1">
      <alignment vertical="center"/>
    </xf>
    <xf numFmtId="0" fontId="70" fillId="0" borderId="0" xfId="0" applyFont="1" applyAlignment="1" applyProtection="1">
      <alignment vertical="center"/>
    </xf>
    <xf numFmtId="0" fontId="71" fillId="0" borderId="0" xfId="0" applyFont="1" applyAlignment="1" applyProtection="1">
      <alignment vertical="center"/>
    </xf>
    <xf numFmtId="0" fontId="73" fillId="0" borderId="0" xfId="0" applyFont="1" applyAlignment="1" applyProtection="1">
      <alignment vertical="center"/>
    </xf>
    <xf numFmtId="0" fontId="83" fillId="0" borderId="0" xfId="0" applyFont="1" applyAlignment="1" applyProtection="1">
      <alignment vertical="center"/>
    </xf>
    <xf numFmtId="0" fontId="17" fillId="10" borderId="0" xfId="0" applyFont="1" applyFill="1" applyProtection="1">
      <alignment vertical="center"/>
    </xf>
    <xf numFmtId="0" fontId="85" fillId="0" borderId="0" xfId="0" applyFont="1" applyProtection="1">
      <alignment vertical="center"/>
    </xf>
    <xf numFmtId="0" fontId="85" fillId="0" borderId="18" xfId="0" applyFont="1" applyBorder="1" applyProtection="1">
      <alignment vertical="center"/>
    </xf>
    <xf numFmtId="0" fontId="85" fillId="0" borderId="0" xfId="0" applyFont="1" applyBorder="1" applyProtection="1">
      <alignment vertical="center"/>
    </xf>
    <xf numFmtId="0" fontId="85" fillId="0" borderId="10" xfId="0" applyFont="1" applyBorder="1" applyProtection="1">
      <alignment vertical="center"/>
    </xf>
    <xf numFmtId="0" fontId="59" fillId="0" borderId="0" xfId="0" applyFont="1" applyProtection="1">
      <alignment vertical="center"/>
    </xf>
    <xf numFmtId="0" fontId="59" fillId="0" borderId="0" xfId="0" applyFont="1" applyBorder="1" applyProtection="1">
      <alignment vertical="center"/>
    </xf>
    <xf numFmtId="0" fontId="74" fillId="0" borderId="0" xfId="0" applyFont="1" applyProtection="1">
      <alignment vertical="center"/>
    </xf>
    <xf numFmtId="0" fontId="11" fillId="0" borderId="0" xfId="0" applyFont="1" applyProtection="1">
      <alignment vertical="center"/>
    </xf>
    <xf numFmtId="0" fontId="9" fillId="0" borderId="0" xfId="0" applyFont="1" applyFill="1" applyAlignment="1" applyProtection="1">
      <alignment vertical="center"/>
    </xf>
    <xf numFmtId="0" fontId="62" fillId="0" borderId="0" xfId="0" applyFont="1" applyProtection="1">
      <alignment vertical="center"/>
    </xf>
    <xf numFmtId="0" fontId="62" fillId="0" borderId="0" xfId="0" applyFont="1" applyAlignment="1" applyProtection="1"/>
    <xf numFmtId="0" fontId="38" fillId="0" borderId="0" xfId="0" applyFont="1" applyAlignment="1" applyProtection="1">
      <alignment horizontal="right" vertical="center"/>
    </xf>
    <xf numFmtId="0" fontId="38" fillId="0" borderId="0" xfId="0" applyFont="1" applyAlignment="1" applyProtection="1">
      <alignment vertical="center"/>
    </xf>
    <xf numFmtId="0" fontId="62" fillId="0" borderId="5" xfId="0" applyFont="1" applyBorder="1" applyProtection="1">
      <alignment vertical="center"/>
    </xf>
    <xf numFmtId="0" fontId="62" fillId="0" borderId="9" xfId="0" applyFont="1" applyBorder="1" applyProtection="1">
      <alignment vertical="center"/>
    </xf>
    <xf numFmtId="0" fontId="62" fillId="0" borderId="6" xfId="0" applyFont="1" applyBorder="1" applyProtection="1">
      <alignment vertical="center"/>
    </xf>
    <xf numFmtId="0" fontId="62" fillId="0" borderId="0" xfId="0" applyFont="1" applyBorder="1" applyProtection="1">
      <alignment vertical="center"/>
    </xf>
    <xf numFmtId="0" fontId="62" fillId="0" borderId="0" xfId="0" applyFont="1" applyBorder="1" applyAlignment="1" applyProtection="1">
      <alignment horizontal="center" vertical="center"/>
    </xf>
    <xf numFmtId="0" fontId="62" fillId="0" borderId="18" xfId="0" applyFont="1" applyBorder="1" applyProtection="1">
      <alignment vertical="center"/>
    </xf>
    <xf numFmtId="0" fontId="62" fillId="0" borderId="0" xfId="0" applyFont="1" applyBorder="1" applyAlignment="1" applyProtection="1">
      <alignment horizontal="left" vertical="center"/>
    </xf>
    <xf numFmtId="0" fontId="62" fillId="0" borderId="0" xfId="0" applyFont="1" applyBorder="1" applyAlignment="1" applyProtection="1">
      <alignment horizontal="distributed" vertical="center"/>
    </xf>
    <xf numFmtId="0" fontId="62" fillId="0" borderId="10" xfId="0" applyFont="1" applyBorder="1" applyProtection="1">
      <alignment vertical="center"/>
    </xf>
    <xf numFmtId="0" fontId="9" fillId="0" borderId="0" xfId="0" applyFont="1" applyFill="1" applyAlignment="1" applyProtection="1">
      <alignment horizontal="right" vertical="top"/>
    </xf>
    <xf numFmtId="0" fontId="11" fillId="0" borderId="0" xfId="0" applyFont="1" applyFill="1" applyAlignment="1" applyProtection="1">
      <alignment vertical="top"/>
    </xf>
    <xf numFmtId="0" fontId="62" fillId="0" borderId="0" xfId="0" applyFont="1" applyAlignment="1" applyProtection="1">
      <alignment vertical="center"/>
    </xf>
    <xf numFmtId="0" fontId="62" fillId="0" borderId="18" xfId="0" applyFont="1" applyBorder="1" applyAlignment="1" applyProtection="1">
      <alignment vertical="center"/>
    </xf>
    <xf numFmtId="0" fontId="62" fillId="0" borderId="0" xfId="0" applyFont="1" applyBorder="1" applyAlignment="1" applyProtection="1">
      <alignment vertical="center"/>
    </xf>
    <xf numFmtId="0" fontId="62" fillId="0" borderId="0" xfId="0" applyFont="1" applyBorder="1" applyAlignment="1" applyProtection="1">
      <alignment horizontal="right" vertical="center"/>
    </xf>
    <xf numFmtId="0" fontId="72" fillId="4" borderId="0" xfId="0" applyFont="1" applyFill="1" applyBorder="1" applyAlignment="1" applyProtection="1">
      <alignment horizontal="center" vertical="center"/>
      <protection locked="0"/>
    </xf>
    <xf numFmtId="0" fontId="62" fillId="0" borderId="10" xfId="0" applyFont="1" applyBorder="1" applyAlignment="1" applyProtection="1">
      <alignment vertical="center"/>
    </xf>
    <xf numFmtId="0" fontId="9" fillId="0" borderId="0" xfId="2" applyFont="1" applyFill="1" applyAlignment="1" applyProtection="1">
      <alignment horizontal="right" vertical="center"/>
    </xf>
    <xf numFmtId="0" fontId="11" fillId="0" borderId="0" xfId="0" applyFont="1" applyFill="1" applyProtection="1">
      <alignment vertical="center"/>
    </xf>
    <xf numFmtId="0" fontId="9" fillId="0" borderId="0" xfId="2" applyFont="1" applyFill="1" applyAlignment="1" applyProtection="1">
      <alignment vertical="center"/>
    </xf>
    <xf numFmtId="0" fontId="62" fillId="0" borderId="0" xfId="0" applyFont="1" applyBorder="1" applyAlignment="1" applyProtection="1">
      <alignment vertical="top"/>
    </xf>
    <xf numFmtId="0" fontId="62" fillId="0" borderId="12" xfId="0" applyFont="1" applyBorder="1" applyProtection="1">
      <alignment vertical="center"/>
    </xf>
    <xf numFmtId="0" fontId="62" fillId="0" borderId="18" xfId="0" quotePrefix="1" applyFont="1" applyBorder="1" applyAlignment="1" applyProtection="1">
      <alignment horizontal="right" vertical="center"/>
    </xf>
    <xf numFmtId="0" fontId="72" fillId="4" borderId="9" xfId="0" applyFont="1" applyFill="1" applyBorder="1" applyAlignment="1" applyProtection="1">
      <alignment horizontal="center" vertical="center"/>
      <protection locked="0"/>
    </xf>
    <xf numFmtId="0" fontId="72" fillId="4" borderId="12" xfId="0" applyFont="1" applyFill="1" applyBorder="1" applyAlignment="1" applyProtection="1">
      <alignment horizontal="center" vertical="center"/>
      <protection locked="0"/>
    </xf>
    <xf numFmtId="0" fontId="11" fillId="0" borderId="0" xfId="0" applyFont="1" applyBorder="1" applyAlignment="1" applyProtection="1">
      <alignment horizontal="right" vertical="top"/>
    </xf>
    <xf numFmtId="0" fontId="11" fillId="0" borderId="0" xfId="0" applyFont="1" applyBorder="1" applyAlignment="1" applyProtection="1">
      <alignment vertical="top"/>
    </xf>
    <xf numFmtId="0" fontId="62" fillId="0" borderId="0" xfId="0" applyFont="1" applyFill="1" applyBorder="1" applyAlignment="1" applyProtection="1">
      <alignment horizontal="center" vertical="center"/>
    </xf>
    <xf numFmtId="49" fontId="72" fillId="0" borderId="0" xfId="0" applyNumberFormat="1" applyFont="1" applyFill="1" applyBorder="1" applyAlignment="1" applyProtection="1">
      <alignment vertical="center"/>
    </xf>
    <xf numFmtId="0" fontId="72" fillId="0" borderId="0" xfId="0" applyFont="1" applyFill="1" applyBorder="1" applyAlignment="1" applyProtection="1">
      <alignment horizontal="center" vertical="center"/>
    </xf>
    <xf numFmtId="0" fontId="72" fillId="4" borderId="1" xfId="0" applyFont="1" applyFill="1" applyBorder="1" applyAlignment="1" applyProtection="1">
      <alignment horizontal="center" vertical="center"/>
      <protection locked="0"/>
    </xf>
    <xf numFmtId="0" fontId="62" fillId="0" borderId="11" xfId="0" applyFont="1" applyBorder="1" applyProtection="1">
      <alignment vertical="center"/>
    </xf>
    <xf numFmtId="0" fontId="62" fillId="0" borderId="13" xfId="0" applyFont="1" applyBorder="1" applyProtection="1">
      <alignment vertical="center"/>
    </xf>
    <xf numFmtId="0" fontId="62" fillId="0" borderId="5" xfId="0" applyFont="1" applyBorder="1" applyAlignment="1" applyProtection="1"/>
    <xf numFmtId="0" fontId="87" fillId="0" borderId="9" xfId="0" applyFont="1" applyBorder="1" applyAlignment="1" applyProtection="1">
      <alignment vertical="center"/>
    </xf>
    <xf numFmtId="0" fontId="72" fillId="0" borderId="9" xfId="0" applyFont="1" applyBorder="1" applyAlignment="1" applyProtection="1">
      <alignment horizontal="center" vertical="center"/>
    </xf>
    <xf numFmtId="49" fontId="62" fillId="0" borderId="0" xfId="0" applyNumberFormat="1" applyFont="1" applyBorder="1" applyAlignment="1" applyProtection="1">
      <alignment vertical="center"/>
    </xf>
    <xf numFmtId="0" fontId="11" fillId="0" borderId="0" xfId="0" applyFont="1" applyBorder="1" applyProtection="1">
      <alignment vertical="center"/>
    </xf>
    <xf numFmtId="0" fontId="43" fillId="0" borderId="0" xfId="0" applyFont="1" applyFill="1" applyProtection="1">
      <alignment vertical="center"/>
    </xf>
    <xf numFmtId="0" fontId="62" fillId="0" borderId="9" xfId="0" applyFont="1" applyFill="1" applyBorder="1" applyProtection="1">
      <alignment vertical="center"/>
    </xf>
    <xf numFmtId="0" fontId="62" fillId="0" borderId="0" xfId="0" applyFont="1" applyFill="1" applyBorder="1" applyProtection="1">
      <alignment vertical="center"/>
    </xf>
    <xf numFmtId="0" fontId="11" fillId="0" borderId="18" xfId="0" applyFont="1" applyBorder="1" applyProtection="1">
      <alignment vertical="center"/>
    </xf>
    <xf numFmtId="0" fontId="62" fillId="0" borderId="10" xfId="0" applyFont="1" applyFill="1" applyBorder="1" applyProtection="1">
      <alignment vertical="center"/>
    </xf>
    <xf numFmtId="0" fontId="72" fillId="0" borderId="10" xfId="0" applyFont="1" applyFill="1" applyBorder="1" applyAlignment="1" applyProtection="1">
      <alignment horizontal="center" vertical="center"/>
    </xf>
    <xf numFmtId="0" fontId="11" fillId="0" borderId="10" xfId="0" applyFont="1" applyBorder="1" applyAlignment="1" applyProtection="1">
      <alignment horizontal="right" vertical="center"/>
    </xf>
    <xf numFmtId="0" fontId="11" fillId="0" borderId="10" xfId="0" applyFont="1" applyBorder="1" applyProtection="1">
      <alignment vertical="center"/>
    </xf>
    <xf numFmtId="0" fontId="72" fillId="0" borderId="0" xfId="0" applyFont="1" applyBorder="1" applyAlignment="1" applyProtection="1">
      <alignment horizontal="left" vertical="top"/>
    </xf>
    <xf numFmtId="0" fontId="72" fillId="0" borderId="0" xfId="0" applyFont="1" applyBorder="1" applyAlignment="1" applyProtection="1">
      <alignment vertical="top"/>
    </xf>
    <xf numFmtId="0" fontId="62" fillId="0" borderId="0" xfId="0" quotePrefix="1" applyFont="1" applyBorder="1" applyAlignment="1" applyProtection="1">
      <alignment horizontal="right" vertical="top"/>
    </xf>
    <xf numFmtId="0" fontId="62" fillId="0" borderId="0" xfId="0" quotePrefix="1" applyFont="1" applyBorder="1" applyAlignment="1" applyProtection="1">
      <alignment horizontal="center" vertical="top"/>
    </xf>
    <xf numFmtId="0" fontId="62" fillId="0" borderId="0" xfId="0" quotePrefix="1" applyFont="1" applyBorder="1" applyAlignment="1" applyProtection="1">
      <alignment vertical="top"/>
    </xf>
    <xf numFmtId="0" fontId="62" fillId="0" borderId="9" xfId="0" applyFont="1" applyBorder="1" applyAlignment="1" applyProtection="1">
      <alignment vertical="top"/>
    </xf>
    <xf numFmtId="0" fontId="62" fillId="0" borderId="12" xfId="0" applyFont="1" applyBorder="1" applyAlignment="1" applyProtection="1">
      <alignment horizontal="right" vertical="top"/>
    </xf>
    <xf numFmtId="0" fontId="62" fillId="0" borderId="12" xfId="0" applyFont="1" applyFill="1" applyBorder="1" applyAlignment="1" applyProtection="1">
      <alignment horizontal="center" vertical="top"/>
    </xf>
    <xf numFmtId="0" fontId="88" fillId="0" borderId="0" xfId="0" applyFont="1" applyBorder="1" applyProtection="1">
      <alignment vertical="center"/>
    </xf>
    <xf numFmtId="0" fontId="88" fillId="0" borderId="12" xfId="0" applyFont="1" applyBorder="1" applyAlignment="1" applyProtection="1">
      <alignment vertical="center"/>
    </xf>
    <xf numFmtId="0" fontId="62" fillId="0" borderId="10" xfId="0" applyFont="1" applyFill="1" applyBorder="1" applyAlignment="1" applyProtection="1">
      <alignment horizontal="center" vertical="center"/>
    </xf>
    <xf numFmtId="49" fontId="72" fillId="4" borderId="9" xfId="0" applyNumberFormat="1" applyFont="1" applyFill="1" applyBorder="1" applyAlignment="1" applyProtection="1">
      <alignment horizontal="center" vertical="center"/>
      <protection locked="0"/>
    </xf>
    <xf numFmtId="49" fontId="72" fillId="4" borderId="0" xfId="0" applyNumberFormat="1" applyFont="1" applyFill="1" applyBorder="1" applyAlignment="1" applyProtection="1">
      <alignment horizontal="center" vertical="center"/>
      <protection locked="0"/>
    </xf>
    <xf numFmtId="0" fontId="17" fillId="10" borderId="0" xfId="0" applyFont="1" applyFill="1" applyBorder="1" applyProtection="1">
      <alignment vertical="center"/>
    </xf>
    <xf numFmtId="0" fontId="23" fillId="10" borderId="0" xfId="0" applyFont="1" applyFill="1" applyBorder="1" applyAlignment="1" applyProtection="1">
      <alignment vertical="center"/>
    </xf>
    <xf numFmtId="0" fontId="20" fillId="10" borderId="0" xfId="0" applyFont="1" applyFill="1" applyBorder="1" applyAlignment="1" applyProtection="1">
      <alignment vertical="center"/>
    </xf>
    <xf numFmtId="0" fontId="20" fillId="0" borderId="0" xfId="0" applyFont="1" applyFill="1" applyBorder="1" applyAlignment="1" applyProtection="1">
      <alignment vertical="center"/>
    </xf>
    <xf numFmtId="0" fontId="11" fillId="0" borderId="9" xfId="0" applyFont="1" applyBorder="1" applyProtection="1">
      <alignment vertical="center"/>
    </xf>
    <xf numFmtId="0" fontId="62" fillId="0" borderId="0" xfId="0" applyFont="1" applyFill="1" applyBorder="1" applyAlignment="1" applyProtection="1">
      <alignment horizontal="left" vertical="center"/>
    </xf>
    <xf numFmtId="0" fontId="62" fillId="0" borderId="0" xfId="0" applyFont="1" applyFill="1" applyBorder="1" applyAlignment="1" applyProtection="1">
      <alignment vertical="center"/>
    </xf>
    <xf numFmtId="0" fontId="62" fillId="0" borderId="12" xfId="0" applyFont="1" applyFill="1" applyBorder="1" applyProtection="1">
      <alignment vertical="center"/>
    </xf>
    <xf numFmtId="0" fontId="72" fillId="0" borderId="0" xfId="0" applyFont="1" applyFill="1" applyBorder="1" applyAlignment="1" applyProtection="1">
      <alignment vertical="top"/>
    </xf>
    <xf numFmtId="0" fontId="72" fillId="0" borderId="0" xfId="0" applyFont="1" applyFill="1" applyBorder="1" applyAlignment="1" applyProtection="1">
      <alignment horizontal="left" vertical="top"/>
    </xf>
    <xf numFmtId="0" fontId="59" fillId="0" borderId="0" xfId="0" applyFont="1" applyFill="1" applyBorder="1" applyProtection="1">
      <alignment vertical="center"/>
    </xf>
    <xf numFmtId="0" fontId="11" fillId="0" borderId="0" xfId="0" applyFont="1" applyFill="1" applyBorder="1" applyProtection="1">
      <alignment vertical="center"/>
    </xf>
    <xf numFmtId="0" fontId="62" fillId="0" borderId="9" xfId="0" applyFont="1" applyFill="1" applyBorder="1" applyAlignment="1" applyProtection="1">
      <alignment vertical="center"/>
    </xf>
    <xf numFmtId="0" fontId="62" fillId="0" borderId="5" xfId="0" applyFont="1" applyBorder="1" applyAlignment="1" applyProtection="1">
      <alignment horizontal="left" vertical="top" indent="1"/>
    </xf>
    <xf numFmtId="0" fontId="72" fillId="0" borderId="0" xfId="0" applyFont="1" applyBorder="1" applyAlignment="1" applyProtection="1">
      <alignment horizontal="right" vertical="top"/>
    </xf>
    <xf numFmtId="0" fontId="62" fillId="0" borderId="11" xfId="0" applyFont="1" applyBorder="1" applyAlignment="1" applyProtection="1">
      <alignment vertical="center"/>
    </xf>
    <xf numFmtId="0" fontId="62" fillId="0" borderId="12" xfId="0" applyFont="1" applyBorder="1" applyAlignment="1" applyProtection="1">
      <alignment vertical="center"/>
    </xf>
    <xf numFmtId="0" fontId="62" fillId="0" borderId="12" xfId="0" applyFont="1" applyFill="1" applyBorder="1" applyAlignment="1" applyProtection="1">
      <alignment vertical="center"/>
    </xf>
    <xf numFmtId="0" fontId="62" fillId="0" borderId="13" xfId="0" applyFont="1" applyBorder="1" applyAlignment="1" applyProtection="1">
      <alignment vertical="center"/>
    </xf>
    <xf numFmtId="0" fontId="72" fillId="0" borderId="0" xfId="0" applyFont="1" applyBorder="1" applyAlignment="1" applyProtection="1">
      <alignment horizontal="left" vertical="top" indent="1"/>
    </xf>
    <xf numFmtId="0" fontId="62" fillId="0" borderId="0" xfId="0" applyFont="1" applyAlignment="1" applyProtection="1">
      <alignment horizontal="left" vertical="center" indent="1"/>
    </xf>
    <xf numFmtId="0" fontId="79" fillId="0" borderId="0" xfId="0" applyFont="1" applyAlignment="1" applyProtection="1">
      <alignment vertical="center"/>
    </xf>
    <xf numFmtId="0" fontId="39" fillId="0" borderId="0" xfId="0" applyFont="1" applyAlignment="1" applyProtection="1">
      <alignment horizontal="left" vertical="center"/>
    </xf>
    <xf numFmtId="0" fontId="76" fillId="0" borderId="0" xfId="0" applyFont="1" applyAlignment="1" applyProtection="1">
      <alignment vertical="center"/>
    </xf>
    <xf numFmtId="0" fontId="90" fillId="0" borderId="0" xfId="0" applyFont="1" applyBorder="1" applyAlignment="1" applyProtection="1">
      <alignment horizontal="center" vertical="center"/>
    </xf>
    <xf numFmtId="0" fontId="61" fillId="0" borderId="5" xfId="0" applyFont="1" applyBorder="1" applyAlignment="1" applyProtection="1">
      <alignment vertical="center"/>
    </xf>
    <xf numFmtId="0" fontId="61" fillId="0" borderId="9" xfId="0" applyFont="1" applyBorder="1" applyAlignment="1" applyProtection="1">
      <alignment vertical="center"/>
    </xf>
    <xf numFmtId="0" fontId="61" fillId="0" borderId="6" xfId="0" applyFont="1" applyBorder="1" applyAlignment="1" applyProtection="1">
      <alignment vertical="center"/>
    </xf>
    <xf numFmtId="0" fontId="61" fillId="0" borderId="10" xfId="0" applyFont="1" applyBorder="1" applyAlignment="1" applyProtection="1">
      <alignment vertical="center"/>
    </xf>
    <xf numFmtId="0" fontId="66" fillId="4" borderId="0" xfId="0" applyFont="1" applyFill="1" applyBorder="1" applyAlignment="1" applyProtection="1">
      <alignment horizontal="center" vertical="center"/>
      <protection locked="0"/>
    </xf>
    <xf numFmtId="0" fontId="61" fillId="0" borderId="0" xfId="0" applyFont="1" applyBorder="1" applyAlignment="1" applyProtection="1">
      <alignment horizontal="left" vertical="center"/>
    </xf>
    <xf numFmtId="0" fontId="92" fillId="0" borderId="0" xfId="0" applyFont="1" applyAlignment="1" applyProtection="1">
      <alignment vertical="center"/>
    </xf>
    <xf numFmtId="0" fontId="61" fillId="0" borderId="0" xfId="0" applyNumberFormat="1" applyFont="1" applyBorder="1" applyAlignment="1" applyProtection="1">
      <alignment vertical="center"/>
    </xf>
    <xf numFmtId="0" fontId="59" fillId="0" borderId="0" xfId="0" applyFont="1" applyAlignment="1" applyProtection="1">
      <alignment vertical="center"/>
    </xf>
    <xf numFmtId="0" fontId="59" fillId="0" borderId="18" xfId="0" applyFont="1" applyBorder="1" applyAlignment="1" applyProtection="1">
      <alignment vertical="center"/>
    </xf>
    <xf numFmtId="0" fontId="59" fillId="0" borderId="0" xfId="0" applyFont="1" applyBorder="1" applyAlignment="1" applyProtection="1">
      <alignment vertical="center"/>
    </xf>
    <xf numFmtId="0" fontId="59" fillId="0" borderId="5" xfId="0" applyFont="1" applyBorder="1" applyAlignment="1" applyProtection="1">
      <alignment vertical="center"/>
    </xf>
    <xf numFmtId="0" fontId="59" fillId="0" borderId="9" xfId="0" applyFont="1" applyBorder="1" applyAlignment="1" applyProtection="1">
      <alignment vertical="center"/>
    </xf>
    <xf numFmtId="0" fontId="59" fillId="0" borderId="6" xfId="0" applyFont="1" applyBorder="1" applyAlignment="1" applyProtection="1">
      <alignment vertical="center"/>
    </xf>
    <xf numFmtId="0" fontId="59" fillId="0" borderId="10" xfId="0" applyFont="1" applyBorder="1" applyAlignment="1" applyProtection="1">
      <alignment vertical="center"/>
    </xf>
    <xf numFmtId="0" fontId="61" fillId="0" borderId="10" xfId="0" applyFont="1" applyFill="1" applyBorder="1" applyAlignment="1" applyProtection="1">
      <alignment vertical="center"/>
    </xf>
    <xf numFmtId="0" fontId="59" fillId="0" borderId="11" xfId="0" applyFont="1" applyBorder="1" applyAlignment="1" applyProtection="1">
      <alignment horizontal="center" vertical="center"/>
    </xf>
    <xf numFmtId="0" fontId="59" fillId="0" borderId="12" xfId="0" applyFont="1" applyBorder="1" applyAlignment="1" applyProtection="1">
      <alignment horizontal="center" vertical="center"/>
    </xf>
    <xf numFmtId="0" fontId="59" fillId="0" borderId="12" xfId="0" applyFont="1" applyFill="1" applyBorder="1" applyAlignment="1" applyProtection="1">
      <alignment horizontal="center" vertical="center"/>
    </xf>
    <xf numFmtId="0" fontId="59" fillId="0" borderId="12" xfId="0" applyFont="1" applyBorder="1" applyAlignment="1" applyProtection="1">
      <alignment vertical="center"/>
    </xf>
    <xf numFmtId="0" fontId="59" fillId="0" borderId="12" xfId="0" applyFont="1" applyFill="1" applyBorder="1" applyAlignment="1" applyProtection="1">
      <alignment vertical="center"/>
    </xf>
    <xf numFmtId="0" fontId="59" fillId="0" borderId="13" xfId="0" applyFont="1" applyFill="1" applyBorder="1" applyAlignment="1" applyProtection="1">
      <alignment vertical="center"/>
    </xf>
    <xf numFmtId="0" fontId="61" fillId="0" borderId="11" xfId="0" applyFont="1" applyBorder="1" applyAlignment="1" applyProtection="1">
      <alignment vertical="center"/>
    </xf>
    <xf numFmtId="0" fontId="61" fillId="0" borderId="12" xfId="0" applyFont="1" applyBorder="1" applyAlignment="1" applyProtection="1">
      <alignment horizontal="center" vertical="center"/>
    </xf>
    <xf numFmtId="0" fontId="61" fillId="0" borderId="12" xfId="0" applyFont="1" applyFill="1" applyBorder="1" applyAlignment="1" applyProtection="1">
      <alignment horizontal="center" vertical="center"/>
    </xf>
    <xf numFmtId="0" fontId="61" fillId="0" borderId="12" xfId="0" applyFont="1" applyFill="1" applyBorder="1" applyAlignment="1" applyProtection="1">
      <alignment horizontal="left" vertical="center"/>
    </xf>
    <xf numFmtId="0" fontId="61" fillId="0" borderId="13" xfId="0" applyFont="1" applyBorder="1" applyAlignment="1" applyProtection="1">
      <alignment vertical="center"/>
    </xf>
    <xf numFmtId="0" fontId="61" fillId="0" borderId="0" xfId="0" applyFont="1" applyFill="1" applyBorder="1" applyAlignment="1" applyProtection="1">
      <alignment horizontal="center" vertical="center"/>
    </xf>
    <xf numFmtId="0" fontId="61" fillId="0" borderId="0" xfId="0" applyFont="1" applyFill="1" applyBorder="1" applyAlignment="1" applyProtection="1">
      <alignment vertical="center"/>
    </xf>
    <xf numFmtId="0" fontId="62" fillId="0" borderId="5" xfId="0" applyFont="1" applyBorder="1" applyAlignment="1">
      <alignment vertical="center"/>
    </xf>
    <xf numFmtId="0" fontId="93" fillId="0" borderId="0" xfId="0" applyFont="1" applyBorder="1" applyAlignment="1">
      <alignment horizontal="center" vertical="center"/>
    </xf>
    <xf numFmtId="0" fontId="93" fillId="0" borderId="0" xfId="0" applyFont="1" applyAlignment="1">
      <alignment horizontal="center" vertical="center"/>
    </xf>
    <xf numFmtId="0" fontId="54" fillId="0" borderId="6" xfId="0" applyFont="1" applyBorder="1" applyAlignment="1">
      <alignment horizontal="center" vertical="center"/>
    </xf>
    <xf numFmtId="0" fontId="54" fillId="0" borderId="11" xfId="0" applyFont="1" applyBorder="1" applyAlignment="1">
      <alignment horizontal="center" vertical="center"/>
    </xf>
    <xf numFmtId="0" fontId="54" fillId="0" borderId="13" xfId="0" applyFont="1" applyBorder="1" applyAlignment="1">
      <alignment horizontal="center" vertical="center"/>
    </xf>
    <xf numFmtId="0" fontId="62" fillId="0" borderId="18" xfId="0" applyFont="1" applyBorder="1" applyAlignment="1">
      <alignment vertical="center"/>
    </xf>
    <xf numFmtId="0" fontId="54" fillId="0" borderId="10" xfId="0" applyFont="1" applyBorder="1" applyAlignment="1">
      <alignment horizontal="center" vertical="center"/>
    </xf>
    <xf numFmtId="0" fontId="72" fillId="0" borderId="0" xfId="0" applyFont="1" applyFill="1" applyBorder="1" applyAlignment="1">
      <alignment horizontal="right" vertical="center"/>
    </xf>
    <xf numFmtId="0" fontId="72" fillId="0" borderId="2" xfId="0" applyFont="1" applyFill="1" applyBorder="1" applyAlignment="1">
      <alignment horizontal="left" vertical="center"/>
    </xf>
    <xf numFmtId="0" fontId="72" fillId="0" borderId="3" xfId="0" applyNumberFormat="1" applyFont="1" applyFill="1" applyBorder="1" applyAlignment="1">
      <alignment vertical="center"/>
    </xf>
    <xf numFmtId="0" fontId="72" fillId="0" borderId="3" xfId="0" applyNumberFormat="1" applyFont="1" applyFill="1" applyBorder="1" applyAlignment="1">
      <alignment horizontal="center" vertical="center"/>
    </xf>
    <xf numFmtId="179" fontId="72" fillId="0" borderId="3" xfId="0" applyNumberFormat="1" applyFont="1" applyFill="1" applyBorder="1" applyAlignment="1">
      <alignment vertical="center"/>
    </xf>
    <xf numFmtId="0" fontId="72" fillId="0" borderId="3" xfId="0" applyFont="1" applyFill="1" applyBorder="1" applyAlignment="1">
      <alignment horizontal="left" vertical="center"/>
    </xf>
    <xf numFmtId="0" fontId="94" fillId="0" borderId="0" xfId="0" applyFont="1" applyFill="1" applyBorder="1" applyAlignment="1">
      <alignment horizontal="center" vertical="center"/>
    </xf>
    <xf numFmtId="0" fontId="62" fillId="0" borderId="0" xfId="0" applyFont="1" applyBorder="1" applyAlignment="1">
      <alignment vertical="center"/>
    </xf>
    <xf numFmtId="0" fontId="88" fillId="0" borderId="12" xfId="0" applyFont="1" applyBorder="1" applyProtection="1">
      <alignment vertical="center"/>
    </xf>
    <xf numFmtId="0" fontId="42" fillId="10" borderId="0" xfId="0" applyFont="1" applyFill="1" applyAlignment="1" applyProtection="1">
      <alignment horizontal="right" vertical="center"/>
    </xf>
    <xf numFmtId="0" fontId="17" fillId="10" borderId="0" xfId="0" applyFont="1" applyFill="1" applyAlignment="1" applyProtection="1">
      <alignment horizontal="right" vertical="center"/>
    </xf>
    <xf numFmtId="0" fontId="41" fillId="11" borderId="41" xfId="0" applyFont="1" applyFill="1" applyBorder="1" applyAlignment="1" applyProtection="1">
      <alignment vertical="center"/>
    </xf>
    <xf numFmtId="0" fontId="47" fillId="11" borderId="41" xfId="0" applyFont="1" applyFill="1" applyBorder="1" applyAlignment="1" applyProtection="1">
      <alignment vertical="center"/>
    </xf>
    <xf numFmtId="0" fontId="54" fillId="0" borderId="0" xfId="0" applyFont="1" applyFill="1" applyBorder="1" applyAlignment="1" applyProtection="1">
      <alignment horizontal="center" vertical="center" textRotation="255"/>
    </xf>
    <xf numFmtId="0" fontId="54" fillId="0" borderId="0" xfId="0" applyFont="1" applyFill="1" applyBorder="1" applyAlignment="1" applyProtection="1">
      <alignment vertical="center"/>
    </xf>
    <xf numFmtId="0" fontId="54" fillId="0" borderId="0" xfId="0" applyFont="1" applyFill="1" applyBorder="1" applyAlignment="1" applyProtection="1">
      <alignment horizontal="center" vertical="center"/>
    </xf>
    <xf numFmtId="0" fontId="54" fillId="0" borderId="0" xfId="0" applyFont="1" applyFill="1" applyBorder="1" applyAlignment="1" applyProtection="1">
      <alignment horizontal="right" vertical="center"/>
    </xf>
    <xf numFmtId="185" fontId="54" fillId="0" borderId="0" xfId="0" applyNumberFormat="1" applyFont="1" applyFill="1" applyBorder="1" applyAlignment="1" applyProtection="1">
      <alignment horizontal="right" vertical="center"/>
    </xf>
    <xf numFmtId="176" fontId="54" fillId="0" borderId="0" xfId="0" applyNumberFormat="1" applyFont="1" applyFill="1" applyBorder="1" applyAlignment="1" applyProtection="1">
      <alignment vertical="center"/>
    </xf>
    <xf numFmtId="0" fontId="23" fillId="0" borderId="0" xfId="0" applyFont="1" applyFill="1" applyBorder="1" applyAlignment="1" applyProtection="1">
      <alignment horizontal="center" vertical="center" textRotation="255"/>
    </xf>
    <xf numFmtId="0" fontId="23" fillId="0" borderId="0" xfId="0" applyFont="1" applyFill="1" applyBorder="1" applyAlignment="1" applyProtection="1">
      <alignment vertical="center"/>
    </xf>
    <xf numFmtId="0" fontId="23" fillId="0" borderId="0" xfId="0" applyFont="1" applyFill="1" applyBorder="1" applyAlignment="1" applyProtection="1">
      <alignment horizontal="center" vertical="center"/>
    </xf>
    <xf numFmtId="0" fontId="23" fillId="0" borderId="0" xfId="0" applyFont="1" applyFill="1" applyBorder="1" applyAlignment="1" applyProtection="1">
      <alignment horizontal="right" vertical="center"/>
    </xf>
    <xf numFmtId="185" fontId="23" fillId="0" borderId="0" xfId="0" applyNumberFormat="1" applyFont="1" applyFill="1" applyBorder="1" applyAlignment="1" applyProtection="1">
      <alignment horizontal="right" vertical="center"/>
    </xf>
    <xf numFmtId="176" fontId="23" fillId="0" borderId="0" xfId="0" applyNumberFormat="1" applyFont="1" applyFill="1" applyBorder="1" applyAlignment="1" applyProtection="1">
      <alignment vertical="center"/>
    </xf>
    <xf numFmtId="0" fontId="54" fillId="0" borderId="109" xfId="0" applyFont="1" applyFill="1" applyBorder="1" applyAlignment="1" applyProtection="1">
      <alignment horizontal="center" vertical="center" textRotation="255"/>
    </xf>
    <xf numFmtId="0" fontId="54" fillId="0" borderId="110" xfId="0" applyFont="1" applyFill="1" applyBorder="1" applyAlignment="1" applyProtection="1">
      <alignment horizontal="center" vertical="center" textRotation="255"/>
    </xf>
    <xf numFmtId="0" fontId="23" fillId="0" borderId="110" xfId="0" applyFont="1" applyFill="1" applyBorder="1" applyAlignment="1" applyProtection="1">
      <alignment horizontal="center" vertical="center" textRotation="255"/>
    </xf>
    <xf numFmtId="0" fontId="23" fillId="0" borderId="110" xfId="0" applyFont="1" applyFill="1" applyBorder="1" applyAlignment="1" applyProtection="1">
      <alignment vertical="center"/>
    </xf>
    <xf numFmtId="0" fontId="23" fillId="0" borderId="110" xfId="0" applyFont="1" applyFill="1" applyBorder="1" applyAlignment="1" applyProtection="1">
      <alignment horizontal="center" vertical="center"/>
    </xf>
    <xf numFmtId="0" fontId="23" fillId="0" borderId="110" xfId="0" applyFont="1" applyFill="1" applyBorder="1" applyAlignment="1" applyProtection="1">
      <alignment horizontal="right" vertical="center"/>
    </xf>
    <xf numFmtId="185" fontId="23" fillId="0" borderId="110" xfId="0" applyNumberFormat="1" applyFont="1" applyFill="1" applyBorder="1" applyAlignment="1" applyProtection="1">
      <alignment horizontal="right" vertical="center"/>
    </xf>
    <xf numFmtId="176" fontId="23" fillId="0" borderId="110" xfId="0" applyNumberFormat="1" applyFont="1" applyFill="1" applyBorder="1" applyAlignment="1" applyProtection="1">
      <alignment vertical="center"/>
    </xf>
    <xf numFmtId="0" fontId="23" fillId="0" borderId="111" xfId="0" applyFont="1" applyFill="1" applyBorder="1" applyAlignment="1" applyProtection="1">
      <alignment vertical="center"/>
    </xf>
    <xf numFmtId="0" fontId="54" fillId="0" borderId="112" xfId="0" applyFont="1" applyFill="1" applyBorder="1" applyAlignment="1" applyProtection="1">
      <alignment horizontal="left" vertical="center" indent="1"/>
    </xf>
    <xf numFmtId="0" fontId="54" fillId="0" borderId="113" xfId="0" applyFont="1" applyFill="1" applyBorder="1" applyAlignment="1" applyProtection="1">
      <alignment vertical="center"/>
    </xf>
    <xf numFmtId="0" fontId="54" fillId="0" borderId="112" xfId="0" applyFont="1" applyFill="1" applyBorder="1" applyAlignment="1" applyProtection="1">
      <alignment horizontal="center" vertical="center" textRotation="255"/>
    </xf>
    <xf numFmtId="0" fontId="23" fillId="0" borderId="113" xfId="0" applyFont="1" applyFill="1" applyBorder="1" applyAlignment="1" applyProtection="1">
      <alignment vertical="center"/>
    </xf>
    <xf numFmtId="0" fontId="54" fillId="0" borderId="114" xfId="0" applyFont="1" applyFill="1" applyBorder="1" applyAlignment="1" applyProtection="1">
      <alignment horizontal="center" vertical="center" textRotation="255"/>
    </xf>
    <xf numFmtId="0" fontId="54" fillId="0" borderId="115" xfId="0" applyFont="1" applyFill="1" applyBorder="1" applyAlignment="1" applyProtection="1">
      <alignment horizontal="center" vertical="center" textRotation="255"/>
    </xf>
    <xf numFmtId="0" fontId="23" fillId="0" borderId="115" xfId="0" applyFont="1" applyFill="1" applyBorder="1" applyAlignment="1" applyProtection="1">
      <alignment horizontal="center" vertical="center" textRotation="255"/>
    </xf>
    <xf numFmtId="0" fontId="23" fillId="0" borderId="115" xfId="0" applyFont="1" applyFill="1" applyBorder="1" applyAlignment="1" applyProtection="1">
      <alignment vertical="center"/>
    </xf>
    <xf numFmtId="0" fontId="23" fillId="0" borderId="115" xfId="0" applyFont="1" applyFill="1" applyBorder="1" applyAlignment="1" applyProtection="1">
      <alignment horizontal="center" vertical="center"/>
    </xf>
    <xf numFmtId="0" fontId="23" fillId="0" borderId="115" xfId="0" applyFont="1" applyFill="1" applyBorder="1" applyAlignment="1" applyProtection="1">
      <alignment horizontal="right" vertical="center"/>
    </xf>
    <xf numFmtId="185" fontId="23" fillId="0" borderId="115" xfId="0" applyNumberFormat="1" applyFont="1" applyFill="1" applyBorder="1" applyAlignment="1" applyProtection="1">
      <alignment horizontal="right" vertical="center"/>
    </xf>
    <xf numFmtId="176" fontId="23" fillId="0" borderId="115" xfId="0" applyNumberFormat="1" applyFont="1" applyFill="1" applyBorder="1" applyAlignment="1" applyProtection="1">
      <alignment vertical="center"/>
    </xf>
    <xf numFmtId="0" fontId="23" fillId="0" borderId="116" xfId="0" applyFont="1" applyFill="1" applyBorder="1" applyAlignment="1" applyProtection="1">
      <alignment vertical="center"/>
    </xf>
    <xf numFmtId="0" fontId="66" fillId="0" borderId="9" xfId="0" applyFont="1" applyBorder="1" applyAlignment="1">
      <alignment vertical="center"/>
    </xf>
    <xf numFmtId="0" fontId="66" fillId="0" borderId="12" xfId="0" applyFont="1" applyBorder="1" applyAlignment="1">
      <alignment vertical="center"/>
    </xf>
    <xf numFmtId="0" fontId="66" fillId="0" borderId="2" xfId="0" applyFont="1" applyBorder="1" applyAlignment="1">
      <alignment vertical="center"/>
    </xf>
    <xf numFmtId="0" fontId="72" fillId="0" borderId="18" xfId="0" applyFont="1" applyBorder="1" applyAlignment="1">
      <alignment vertical="center"/>
    </xf>
    <xf numFmtId="0" fontId="72" fillId="0" borderId="9" xfId="0" applyFont="1" applyBorder="1" applyAlignment="1">
      <alignment vertical="center"/>
    </xf>
    <xf numFmtId="0" fontId="62" fillId="0" borderId="9" xfId="0" applyFont="1" applyBorder="1" applyAlignment="1">
      <alignment vertical="center"/>
    </xf>
    <xf numFmtId="0" fontId="47" fillId="4" borderId="42" xfId="0" applyFont="1" applyFill="1" applyBorder="1" applyAlignment="1" applyProtection="1">
      <alignment vertical="center"/>
    </xf>
    <xf numFmtId="0" fontId="41" fillId="4" borderId="44" xfId="0" applyFont="1" applyFill="1" applyBorder="1" applyAlignment="1" applyProtection="1">
      <alignment vertical="center"/>
    </xf>
    <xf numFmtId="0" fontId="96" fillId="0" borderId="0" xfId="0" applyFont="1" applyAlignment="1">
      <alignment vertical="center"/>
    </xf>
    <xf numFmtId="0" fontId="11" fillId="0" borderId="0" xfId="0" applyFont="1" applyBorder="1" applyAlignment="1">
      <alignment vertical="center"/>
    </xf>
    <xf numFmtId="0" fontId="23" fillId="0" borderId="0" xfId="0" applyFont="1" applyFill="1" applyAlignment="1">
      <alignment vertical="center"/>
    </xf>
    <xf numFmtId="0" fontId="47" fillId="0" borderId="0" xfId="0" applyFont="1" applyFill="1" applyAlignment="1">
      <alignment vertical="center"/>
    </xf>
    <xf numFmtId="0" fontId="97" fillId="0" borderId="0" xfId="0" applyFont="1" applyAlignment="1">
      <alignment vertical="center"/>
    </xf>
    <xf numFmtId="0" fontId="72" fillId="0" borderId="0" xfId="0" applyFont="1" applyBorder="1" applyAlignment="1">
      <alignment vertical="center"/>
    </xf>
    <xf numFmtId="176" fontId="72" fillId="0" borderId="0" xfId="0" applyNumberFormat="1" applyFont="1" applyFill="1" applyBorder="1" applyAlignment="1">
      <alignment vertical="center"/>
    </xf>
    <xf numFmtId="0" fontId="72" fillId="0" borderId="10" xfId="0" applyFont="1" applyBorder="1" applyAlignment="1">
      <alignment vertical="center"/>
    </xf>
    <xf numFmtId="0" fontId="72" fillId="0" borderId="11" xfId="0" applyFont="1" applyBorder="1" applyAlignment="1">
      <alignment vertical="center"/>
    </xf>
    <xf numFmtId="0" fontId="72" fillId="0" borderId="12" xfId="0" applyFont="1" applyBorder="1" applyAlignment="1">
      <alignment vertical="center"/>
    </xf>
    <xf numFmtId="0" fontId="72" fillId="0" borderId="13" xfId="0" applyFont="1" applyBorder="1" applyAlignment="1">
      <alignment vertical="center"/>
    </xf>
    <xf numFmtId="0" fontId="43" fillId="0" borderId="0" xfId="0" applyFont="1" applyBorder="1" applyAlignment="1" applyProtection="1">
      <alignment vertical="center"/>
    </xf>
    <xf numFmtId="0" fontId="99" fillId="0" borderId="24" xfId="0" applyFont="1" applyBorder="1" applyAlignment="1" applyProtection="1">
      <alignment vertical="center"/>
    </xf>
    <xf numFmtId="0" fontId="43" fillId="0" borderId="24" xfId="0" applyFont="1" applyBorder="1" applyAlignment="1" applyProtection="1">
      <alignment vertical="center"/>
    </xf>
    <xf numFmtId="0" fontId="43" fillId="0" borderId="0" xfId="0" applyFont="1" applyAlignment="1" applyProtection="1">
      <alignment vertical="center"/>
    </xf>
    <xf numFmtId="0" fontId="100" fillId="0" borderId="0" xfId="0" applyFont="1" applyAlignment="1" applyProtection="1">
      <alignment vertical="center"/>
    </xf>
    <xf numFmtId="0" fontId="99" fillId="0" borderId="0" xfId="0" applyFont="1" applyBorder="1" applyAlignment="1" applyProtection="1">
      <alignment vertical="center"/>
    </xf>
    <xf numFmtId="0" fontId="99" fillId="0" borderId="0" xfId="0" applyFont="1" applyBorder="1" applyAlignment="1" applyProtection="1">
      <alignment horizontal="center" vertical="center"/>
    </xf>
    <xf numFmtId="0" fontId="43" fillId="0" borderId="0" xfId="0" applyFont="1" applyFill="1" applyBorder="1" applyAlignment="1" applyProtection="1">
      <alignment vertical="center"/>
    </xf>
    <xf numFmtId="0" fontId="43" fillId="0" borderId="24" xfId="0" applyFont="1" applyFill="1" applyBorder="1" applyAlignment="1" applyProtection="1">
      <alignment vertical="center"/>
    </xf>
    <xf numFmtId="0" fontId="99" fillId="0" borderId="0" xfId="0" applyFont="1" applyAlignment="1" applyProtection="1">
      <alignment horizontal="left" vertical="center"/>
    </xf>
    <xf numFmtId="176" fontId="101" fillId="0" borderId="0" xfId="0" applyNumberFormat="1" applyFont="1" applyAlignment="1" applyProtection="1">
      <alignment vertical="center"/>
    </xf>
    <xf numFmtId="0" fontId="43" fillId="0" borderId="0" xfId="0" applyFont="1" applyFill="1" applyAlignment="1" applyProtection="1">
      <alignment vertical="center"/>
    </xf>
    <xf numFmtId="0" fontId="99" fillId="0" borderId="43" xfId="0" applyFont="1" applyFill="1" applyBorder="1" applyAlignment="1" applyProtection="1">
      <alignment horizontal="center" vertical="top" textRotation="255"/>
    </xf>
    <xf numFmtId="0" fontId="99" fillId="0" borderId="0" xfId="0" applyFont="1" applyBorder="1" applyAlignment="1" applyProtection="1">
      <alignment horizontal="center" vertical="center" textRotation="255"/>
    </xf>
    <xf numFmtId="0" fontId="101" fillId="0" borderId="24" xfId="0" applyFont="1" applyFill="1" applyBorder="1" applyAlignment="1" applyProtection="1">
      <alignment horizontal="center" vertical="center"/>
    </xf>
    <xf numFmtId="0" fontId="43" fillId="0" borderId="24" xfId="0" applyFont="1" applyBorder="1" applyAlignment="1" applyProtection="1">
      <alignment horizontal="right" vertical="center"/>
    </xf>
    <xf numFmtId="185" fontId="43" fillId="0" borderId="24" xfId="0" applyNumberFormat="1" applyFont="1" applyBorder="1" applyAlignment="1" applyProtection="1">
      <alignment vertical="center"/>
    </xf>
    <xf numFmtId="0" fontId="102" fillId="0" borderId="24" xfId="0" applyFont="1" applyFill="1" applyBorder="1" applyAlignment="1" applyProtection="1">
      <alignment vertical="center"/>
    </xf>
    <xf numFmtId="0" fontId="99" fillId="0" borderId="0" xfId="0" applyFont="1" applyAlignment="1" applyProtection="1">
      <alignment vertical="center"/>
    </xf>
    <xf numFmtId="0" fontId="100" fillId="0" borderId="0" xfId="0" applyFont="1" applyAlignment="1" applyProtection="1">
      <alignment horizontal="right" vertical="center"/>
    </xf>
    <xf numFmtId="176" fontId="43" fillId="0" borderId="31" xfId="0" applyNumberFormat="1" applyFont="1" applyFill="1" applyBorder="1" applyAlignment="1" applyProtection="1">
      <alignment horizontal="center" vertical="center"/>
    </xf>
    <xf numFmtId="49" fontId="43" fillId="0" borderId="23" xfId="0" applyNumberFormat="1" applyFont="1" applyFill="1" applyBorder="1" applyAlignment="1" applyProtection="1">
      <alignment horizontal="center" vertical="center"/>
    </xf>
    <xf numFmtId="49" fontId="43" fillId="0" borderId="24" xfId="0" applyNumberFormat="1" applyFont="1" applyFill="1" applyBorder="1" applyAlignment="1" applyProtection="1">
      <alignment horizontal="center" vertical="center"/>
    </xf>
    <xf numFmtId="49" fontId="43" fillId="0" borderId="24" xfId="0" applyNumberFormat="1" applyFont="1" applyFill="1" applyBorder="1" applyAlignment="1" applyProtection="1">
      <alignment vertical="center"/>
    </xf>
    <xf numFmtId="49" fontId="43" fillId="0" borderId="25" xfId="0" applyNumberFormat="1" applyFont="1" applyFill="1" applyBorder="1" applyAlignment="1" applyProtection="1">
      <alignment vertical="center"/>
    </xf>
    <xf numFmtId="0" fontId="43" fillId="0" borderId="30" xfId="0" applyFont="1" applyFill="1" applyBorder="1" applyAlignment="1" applyProtection="1">
      <alignment vertical="center"/>
    </xf>
    <xf numFmtId="0" fontId="43" fillId="0" borderId="31" xfId="0" applyFont="1" applyFill="1" applyBorder="1" applyAlignment="1" applyProtection="1">
      <alignment vertical="center"/>
    </xf>
    <xf numFmtId="186" fontId="43" fillId="0" borderId="31" xfId="0" applyNumberFormat="1" applyFont="1" applyFill="1" applyBorder="1" applyAlignment="1" applyProtection="1">
      <alignment vertical="center"/>
    </xf>
    <xf numFmtId="0" fontId="43" fillId="0" borderId="31" xfId="0" applyFont="1" applyFill="1" applyBorder="1" applyAlignment="1" applyProtection="1">
      <alignment horizontal="left" vertical="center"/>
    </xf>
    <xf numFmtId="0" fontId="43" fillId="0" borderId="31" xfId="0" applyFont="1" applyFill="1" applyBorder="1" applyAlignment="1" applyProtection="1">
      <alignment horizontal="justify" vertical="center"/>
    </xf>
    <xf numFmtId="0" fontId="101" fillId="0" borderId="31" xfId="0" applyFont="1" applyFill="1" applyBorder="1" applyAlignment="1" applyProtection="1">
      <alignment vertical="center"/>
    </xf>
    <xf numFmtId="0" fontId="43" fillId="0" borderId="32" xfId="0" applyFont="1" applyFill="1" applyBorder="1" applyAlignment="1" applyProtection="1">
      <alignment vertical="center"/>
    </xf>
    <xf numFmtId="0" fontId="47" fillId="4" borderId="118" xfId="0" applyFont="1" applyFill="1" applyBorder="1" applyAlignment="1" applyProtection="1">
      <alignment vertical="center"/>
    </xf>
    <xf numFmtId="0" fontId="41" fillId="4" borderId="119" xfId="0" applyFont="1" applyFill="1" applyBorder="1" applyAlignment="1" applyProtection="1">
      <alignment vertical="center"/>
    </xf>
    <xf numFmtId="0" fontId="41" fillId="4" borderId="120" xfId="0" applyFont="1" applyFill="1" applyBorder="1" applyAlignment="1" applyProtection="1">
      <alignment vertical="center"/>
    </xf>
    <xf numFmtId="0" fontId="54" fillId="4" borderId="117" xfId="0" applyFont="1" applyFill="1" applyBorder="1" applyAlignment="1" applyProtection="1">
      <alignment vertical="center"/>
    </xf>
    <xf numFmtId="0" fontId="11" fillId="0" borderId="43" xfId="0" applyNumberFormat="1" applyFont="1" applyBorder="1" applyAlignment="1" applyProtection="1">
      <alignment vertical="center"/>
    </xf>
    <xf numFmtId="0" fontId="11" fillId="0" borderId="26" xfId="0" applyFont="1" applyBorder="1" applyAlignment="1" applyProtection="1">
      <alignment horizontal="right" vertical="center" indent="1"/>
    </xf>
    <xf numFmtId="0" fontId="61" fillId="0" borderId="0" xfId="0" applyFont="1" applyBorder="1" applyAlignment="1">
      <alignment vertical="center" wrapText="1"/>
    </xf>
    <xf numFmtId="0" fontId="91" fillId="0" borderId="0" xfId="0" applyFont="1" applyAlignment="1">
      <alignment vertical="center"/>
    </xf>
    <xf numFmtId="0" fontId="40" fillId="11" borderId="9" xfId="0" applyFont="1" applyFill="1" applyBorder="1" applyAlignment="1">
      <alignment horizontal="right" vertical="center"/>
    </xf>
    <xf numFmtId="0" fontId="40" fillId="11" borderId="9" xfId="0" applyFont="1" applyFill="1" applyBorder="1" applyAlignment="1">
      <alignment vertical="center"/>
    </xf>
    <xf numFmtId="0" fontId="42" fillId="11" borderId="9" xfId="0" applyFont="1" applyFill="1" applyBorder="1" applyAlignment="1">
      <alignment vertical="center"/>
    </xf>
    <xf numFmtId="0" fontId="41" fillId="11" borderId="9" xfId="0" applyFont="1" applyFill="1" applyBorder="1" applyAlignment="1">
      <alignment horizontal="center" vertical="center"/>
    </xf>
    <xf numFmtId="188" fontId="40" fillId="11" borderId="9" xfId="0" applyNumberFormat="1" applyFont="1" applyFill="1" applyBorder="1" applyAlignment="1">
      <alignment horizontal="center" vertical="center"/>
    </xf>
    <xf numFmtId="0" fontId="42" fillId="11" borderId="6" xfId="0" applyFont="1" applyFill="1" applyBorder="1" applyAlignment="1">
      <alignment vertical="center"/>
    </xf>
    <xf numFmtId="0" fontId="42" fillId="11" borderId="0" xfId="0" applyFont="1" applyFill="1" applyBorder="1" applyAlignment="1">
      <alignment vertical="center"/>
    </xf>
    <xf numFmtId="0" fontId="40" fillId="11" borderId="0" xfId="0" applyFont="1" applyFill="1" applyBorder="1" applyAlignment="1">
      <alignment vertical="center"/>
    </xf>
    <xf numFmtId="0" fontId="42" fillId="11" borderId="10" xfId="0" applyFont="1" applyFill="1" applyBorder="1" applyAlignment="1">
      <alignment vertical="center"/>
    </xf>
    <xf numFmtId="0" fontId="42" fillId="11" borderId="12" xfId="0" applyFont="1" applyFill="1" applyBorder="1" applyAlignment="1">
      <alignment vertical="center"/>
    </xf>
    <xf numFmtId="0" fontId="42" fillId="11" borderId="13" xfId="0" applyFont="1" applyFill="1" applyBorder="1" applyAlignment="1">
      <alignment vertical="center"/>
    </xf>
    <xf numFmtId="0" fontId="42" fillId="0" borderId="10" xfId="0" applyFont="1" applyFill="1" applyBorder="1" applyAlignment="1" applyProtection="1">
      <alignment horizontal="center" vertical="center"/>
    </xf>
    <xf numFmtId="0" fontId="61" fillId="0" borderId="2" xfId="0" applyFont="1" applyFill="1" applyBorder="1" applyAlignment="1">
      <alignment vertical="center"/>
    </xf>
    <xf numFmtId="0" fontId="42" fillId="0" borderId="5" xfId="0" applyFont="1" applyFill="1" applyBorder="1" applyAlignment="1" applyProtection="1">
      <alignment horizontal="center" vertical="center"/>
    </xf>
    <xf numFmtId="0" fontId="34" fillId="10" borderId="0" xfId="1" applyFont="1" applyFill="1" applyAlignment="1" applyProtection="1">
      <alignment vertical="center"/>
    </xf>
    <xf numFmtId="0" fontId="103" fillId="10" borderId="0" xfId="1" applyFont="1" applyFill="1" applyAlignment="1" applyProtection="1">
      <alignment vertical="center"/>
    </xf>
    <xf numFmtId="184" fontId="42" fillId="11" borderId="2" xfId="0" applyNumberFormat="1" applyFont="1" applyFill="1" applyBorder="1" applyAlignment="1" applyProtection="1">
      <alignment horizontal="center" vertical="center"/>
    </xf>
    <xf numFmtId="184" fontId="42" fillId="11" borderId="9" xfId="0" applyNumberFormat="1" applyFont="1" applyFill="1" applyBorder="1" applyAlignment="1" applyProtection="1">
      <alignment horizontal="center" vertical="center"/>
    </xf>
    <xf numFmtId="184" fontId="41" fillId="11" borderId="2" xfId="0" applyNumberFormat="1" applyFont="1" applyFill="1" applyBorder="1" applyAlignment="1" applyProtection="1">
      <alignment horizontal="center" vertical="center"/>
    </xf>
    <xf numFmtId="0" fontId="32" fillId="4" borderId="2" xfId="0" applyFont="1" applyFill="1" applyBorder="1" applyAlignment="1" applyProtection="1">
      <alignment horizontal="center" vertical="center"/>
      <protection locked="0"/>
    </xf>
    <xf numFmtId="0" fontId="32" fillId="0" borderId="2" xfId="0" applyFont="1" applyBorder="1" applyAlignment="1" applyProtection="1">
      <alignment vertical="center"/>
    </xf>
    <xf numFmtId="0" fontId="32" fillId="0" borderId="3" xfId="0" applyFont="1" applyBorder="1" applyAlignment="1" applyProtection="1">
      <alignment vertical="center"/>
    </xf>
    <xf numFmtId="0" fontId="32" fillId="0" borderId="0" xfId="2" applyFont="1" applyAlignment="1" applyProtection="1">
      <alignment vertical="center"/>
    </xf>
    <xf numFmtId="0" fontId="32" fillId="0" borderId="2" xfId="0" applyFont="1" applyBorder="1" applyAlignment="1" applyProtection="1">
      <alignment horizontal="center" vertical="center"/>
    </xf>
    <xf numFmtId="0" fontId="32" fillId="0" borderId="3" xfId="0" applyFont="1" applyBorder="1" applyAlignment="1" applyProtection="1">
      <alignment horizontal="center" vertical="center"/>
    </xf>
    <xf numFmtId="0" fontId="32" fillId="0" borderId="2" xfId="0" applyFont="1" applyFill="1" applyBorder="1" applyAlignment="1" applyProtection="1">
      <alignment horizontal="center" vertical="center"/>
    </xf>
    <xf numFmtId="0" fontId="32" fillId="0" borderId="2" xfId="0" applyFont="1" applyBorder="1" applyProtection="1">
      <alignment vertical="center"/>
    </xf>
    <xf numFmtId="0" fontId="32" fillId="0" borderId="21" xfId="0" applyFont="1" applyBorder="1" applyAlignment="1" applyProtection="1">
      <alignment vertical="center"/>
    </xf>
    <xf numFmtId="0" fontId="32" fillId="0" borderId="6" xfId="0" applyFont="1" applyBorder="1" applyAlignment="1" applyProtection="1">
      <alignment vertical="center"/>
    </xf>
    <xf numFmtId="0" fontId="32" fillId="0" borderId="18" xfId="0" applyFont="1" applyBorder="1" applyAlignment="1" applyProtection="1">
      <alignment vertical="center"/>
    </xf>
    <xf numFmtId="0" fontId="32" fillId="0" borderId="0" xfId="0" applyFont="1" applyBorder="1" applyAlignment="1" applyProtection="1">
      <alignment vertical="center"/>
    </xf>
    <xf numFmtId="0" fontId="32" fillId="0" borderId="10" xfId="0" applyFont="1" applyBorder="1" applyAlignment="1" applyProtection="1">
      <alignment vertical="center"/>
    </xf>
    <xf numFmtId="0" fontId="32" fillId="0" borderId="11" xfId="0" applyFont="1" applyBorder="1" applyAlignment="1" applyProtection="1">
      <alignment vertical="center"/>
    </xf>
    <xf numFmtId="0" fontId="72" fillId="0" borderId="2" xfId="0" applyFont="1" applyFill="1" applyBorder="1" applyAlignment="1">
      <alignment horizontal="center" vertical="center"/>
    </xf>
    <xf numFmtId="0" fontId="72" fillId="0" borderId="2" xfId="0" applyFont="1" applyFill="1" applyBorder="1" applyAlignment="1">
      <alignment vertical="center"/>
    </xf>
    <xf numFmtId="0" fontId="72" fillId="0" borderId="2" xfId="0" applyFont="1" applyFill="1" applyBorder="1" applyAlignment="1">
      <alignment horizontal="right" vertical="center"/>
    </xf>
    <xf numFmtId="176" fontId="72" fillId="0" borderId="9" xfId="0" applyNumberFormat="1" applyFont="1" applyFill="1" applyBorder="1" applyAlignment="1">
      <alignment vertical="center"/>
    </xf>
    <xf numFmtId="0" fontId="72" fillId="0" borderId="6" xfId="0" applyNumberFormat="1" applyFont="1" applyFill="1" applyBorder="1" applyAlignment="1">
      <alignment vertical="center"/>
    </xf>
    <xf numFmtId="0" fontId="72" fillId="0" borderId="18" xfId="0" applyFont="1" applyFill="1" applyBorder="1" applyAlignment="1">
      <alignment vertical="center" wrapText="1"/>
    </xf>
    <xf numFmtId="0" fontId="72" fillId="0" borderId="0" xfId="0" applyFont="1" applyFill="1" applyBorder="1" applyAlignment="1">
      <alignment vertical="center" wrapText="1"/>
    </xf>
    <xf numFmtId="0" fontId="72" fillId="0" borderId="10" xfId="0" applyFont="1" applyFill="1" applyBorder="1" applyAlignment="1">
      <alignment vertical="center" wrapText="1"/>
    </xf>
    <xf numFmtId="0" fontId="72" fillId="0" borderId="3" xfId="0" applyFont="1" applyFill="1" applyBorder="1" applyAlignment="1">
      <alignment vertical="center"/>
    </xf>
    <xf numFmtId="0" fontId="72" fillId="0" borderId="12" xfId="0" applyFont="1" applyFill="1" applyBorder="1" applyAlignment="1">
      <alignment horizontal="right" vertical="center"/>
    </xf>
    <xf numFmtId="0" fontId="72" fillId="0" borderId="12" xfId="0" applyFont="1" applyFill="1" applyBorder="1" applyAlignment="1">
      <alignment horizontal="center" vertical="center"/>
    </xf>
    <xf numFmtId="0" fontId="72" fillId="0" borderId="7" xfId="0" applyFont="1" applyFill="1" applyBorder="1" applyAlignment="1">
      <alignment vertical="center"/>
    </xf>
    <xf numFmtId="0" fontId="72" fillId="0" borderId="3" xfId="0" applyFont="1" applyFill="1" applyBorder="1" applyAlignment="1">
      <alignment horizontal="center" vertical="center"/>
    </xf>
    <xf numFmtId="0" fontId="72" fillId="0" borderId="1" xfId="0" applyFont="1" applyFill="1" applyBorder="1" applyAlignment="1">
      <alignment vertical="center"/>
    </xf>
    <xf numFmtId="0" fontId="72" fillId="0" borderId="13" xfId="0" applyNumberFormat="1" applyFont="1" applyFill="1" applyBorder="1" applyAlignment="1">
      <alignment vertical="center"/>
    </xf>
    <xf numFmtId="0" fontId="72" fillId="0" borderId="5" xfId="0" applyFont="1" applyFill="1" applyBorder="1" applyAlignment="1">
      <alignment vertical="center"/>
    </xf>
    <xf numFmtId="0" fontId="72" fillId="0" borderId="9" xfId="0" applyFont="1" applyFill="1" applyBorder="1" applyAlignment="1">
      <alignment vertical="center"/>
    </xf>
    <xf numFmtId="0" fontId="72" fillId="0" borderId="6" xfId="0" applyFont="1" applyFill="1" applyBorder="1" applyAlignment="1">
      <alignment vertical="center"/>
    </xf>
    <xf numFmtId="0" fontId="72" fillId="0" borderId="12" xfId="0" applyFont="1" applyFill="1" applyBorder="1" applyAlignment="1">
      <alignment vertical="center"/>
    </xf>
    <xf numFmtId="0" fontId="72" fillId="0" borderId="13" xfId="0" applyFont="1" applyFill="1" applyBorder="1" applyAlignment="1">
      <alignment vertical="center"/>
    </xf>
    <xf numFmtId="0" fontId="72" fillId="0" borderId="18" xfId="0" applyFont="1" applyFill="1" applyBorder="1" applyAlignment="1">
      <alignment vertical="center"/>
    </xf>
    <xf numFmtId="0" fontId="72" fillId="0" borderId="0" xfId="0" applyFont="1" applyFill="1" applyBorder="1" applyAlignment="1">
      <alignment vertical="center"/>
    </xf>
    <xf numFmtId="0" fontId="72" fillId="0" borderId="10" xfId="0" applyFont="1" applyFill="1" applyBorder="1" applyAlignment="1">
      <alignment vertical="center"/>
    </xf>
    <xf numFmtId="0" fontId="72" fillId="0" borderId="0" xfId="0" applyFont="1" applyFill="1" applyBorder="1" applyAlignment="1">
      <alignment horizontal="center" vertical="center"/>
    </xf>
    <xf numFmtId="0" fontId="72" fillId="0" borderId="13" xfId="0" applyFont="1" applyFill="1" applyBorder="1" applyAlignment="1">
      <alignment horizontal="center" vertical="center"/>
    </xf>
    <xf numFmtId="0" fontId="72" fillId="0" borderId="2" xfId="0" applyNumberFormat="1" applyFont="1" applyFill="1" applyBorder="1" applyAlignment="1">
      <alignment horizontal="center" vertical="center"/>
    </xf>
    <xf numFmtId="0" fontId="72" fillId="0" borderId="4" xfId="0" applyFont="1" applyFill="1" applyBorder="1" applyAlignment="1">
      <alignment vertical="center"/>
    </xf>
    <xf numFmtId="0" fontId="72" fillId="0" borderId="0" xfId="0" applyFont="1" applyFill="1" applyBorder="1" applyAlignment="1">
      <alignment horizontal="left" vertical="center"/>
    </xf>
    <xf numFmtId="49" fontId="72" fillId="0" borderId="0" xfId="0" applyNumberFormat="1" applyFont="1" applyFill="1" applyBorder="1" applyAlignment="1">
      <alignment horizontal="center" vertical="center"/>
    </xf>
    <xf numFmtId="0" fontId="11" fillId="0" borderId="18" xfId="0" applyFont="1" applyBorder="1" applyAlignment="1" applyProtection="1">
      <alignment vertical="center"/>
    </xf>
    <xf numFmtId="0" fontId="11" fillId="0" borderId="0" xfId="0" applyFont="1" applyBorder="1" applyAlignment="1" applyProtection="1">
      <alignment vertical="center"/>
    </xf>
    <xf numFmtId="0" fontId="11" fillId="0" borderId="10" xfId="0" applyFont="1" applyBorder="1" applyAlignment="1" applyProtection="1">
      <alignment vertical="center"/>
    </xf>
    <xf numFmtId="0" fontId="55" fillId="0" borderId="0" xfId="0" applyFont="1" applyFill="1" applyBorder="1" applyAlignment="1" applyProtection="1">
      <alignment vertical="center"/>
    </xf>
    <xf numFmtId="0" fontId="11" fillId="0" borderId="12" xfId="0" applyFont="1" applyBorder="1" applyAlignment="1" applyProtection="1">
      <alignment vertical="center"/>
    </xf>
    <xf numFmtId="9" fontId="11" fillId="0" borderId="0" xfId="0" quotePrefix="1" applyNumberFormat="1" applyFont="1" applyBorder="1" applyAlignment="1" applyProtection="1">
      <alignment horizontal="center" vertical="center"/>
    </xf>
    <xf numFmtId="9" fontId="11" fillId="0" borderId="0" xfId="0" applyNumberFormat="1" applyFont="1" applyBorder="1" applyAlignment="1" applyProtection="1">
      <alignment horizontal="center" vertical="center"/>
    </xf>
    <xf numFmtId="0" fontId="11" fillId="0" borderId="13" xfId="0" applyFont="1" applyBorder="1" applyAlignment="1" applyProtection="1">
      <alignment vertical="center"/>
    </xf>
    <xf numFmtId="0" fontId="25" fillId="0" borderId="0" xfId="0" applyFont="1" applyBorder="1" applyAlignment="1" applyProtection="1">
      <alignment horizontal="center" vertical="center" wrapText="1"/>
    </xf>
    <xf numFmtId="0" fontId="11" fillId="0" borderId="0" xfId="0" applyFont="1" applyAlignment="1" applyProtection="1">
      <alignment vertical="center"/>
    </xf>
    <xf numFmtId="0" fontId="61" fillId="0" borderId="0" xfId="0" applyFont="1" applyBorder="1" applyAlignment="1" applyProtection="1">
      <alignment horizontal="center" vertical="center"/>
    </xf>
    <xf numFmtId="0" fontId="61" fillId="0" borderId="0" xfId="0" applyFont="1" applyBorder="1" applyAlignment="1" applyProtection="1">
      <alignment vertical="center"/>
    </xf>
    <xf numFmtId="0" fontId="61" fillId="0" borderId="12" xfId="0" applyFont="1" applyBorder="1" applyAlignment="1" applyProtection="1">
      <alignment vertical="center"/>
    </xf>
    <xf numFmtId="0" fontId="61" fillId="0" borderId="0" xfId="0" applyFont="1" applyBorder="1" applyAlignment="1" applyProtection="1">
      <alignment horizontal="right" vertical="center"/>
    </xf>
    <xf numFmtId="0" fontId="42" fillId="0" borderId="2" xfId="0" applyFont="1" applyFill="1" applyBorder="1" applyAlignment="1" applyProtection="1">
      <alignment horizontal="right" vertical="center"/>
    </xf>
    <xf numFmtId="0" fontId="42" fillId="0" borderId="9" xfId="0" applyFont="1" applyBorder="1" applyAlignment="1" applyProtection="1">
      <alignment horizontal="center" vertical="center"/>
    </xf>
    <xf numFmtId="0" fontId="42" fillId="0" borderId="6" xfId="0" applyFont="1" applyBorder="1" applyAlignment="1" applyProtection="1">
      <alignment horizontal="center" vertical="center"/>
    </xf>
    <xf numFmtId="0" fontId="42" fillId="0" borderId="12" xfId="0" applyFont="1" applyBorder="1" applyAlignment="1" applyProtection="1">
      <alignment horizontal="center" vertical="center"/>
    </xf>
    <xf numFmtId="185" fontId="42" fillId="11" borderId="12" xfId="0" applyNumberFormat="1" applyFont="1" applyFill="1" applyBorder="1" applyAlignment="1" applyProtection="1">
      <alignment vertical="center"/>
    </xf>
    <xf numFmtId="0" fontId="42" fillId="0" borderId="9" xfId="0" applyFont="1" applyFill="1" applyBorder="1" applyAlignment="1" applyProtection="1">
      <alignment vertical="center"/>
    </xf>
    <xf numFmtId="0" fontId="42" fillId="0" borderId="12" xfId="0" applyFont="1" applyFill="1" applyBorder="1" applyAlignment="1" applyProtection="1">
      <alignment vertical="center"/>
    </xf>
    <xf numFmtId="182" fontId="42" fillId="0" borderId="9" xfId="0" applyNumberFormat="1" applyFont="1" applyFill="1" applyBorder="1" applyAlignment="1" applyProtection="1">
      <alignment vertical="center"/>
    </xf>
    <xf numFmtId="182" fontId="42" fillId="0" borderId="12" xfId="0" applyNumberFormat="1" applyFont="1" applyFill="1" applyBorder="1" applyAlignment="1" applyProtection="1">
      <alignment vertical="center"/>
    </xf>
    <xf numFmtId="176" fontId="13" fillId="0" borderId="0" xfId="0" applyNumberFormat="1" applyFont="1" applyFill="1" applyBorder="1" applyAlignment="1" applyProtection="1">
      <alignment horizontal="center" vertical="center"/>
    </xf>
    <xf numFmtId="0" fontId="43" fillId="0" borderId="26" xfId="0" applyFont="1" applyFill="1" applyBorder="1" applyAlignment="1" applyProtection="1">
      <alignment vertical="center"/>
    </xf>
    <xf numFmtId="0" fontId="101" fillId="0" borderId="0" xfId="0" applyFont="1" applyFill="1" applyBorder="1" applyAlignment="1" applyProtection="1">
      <alignment horizontal="right" vertical="center"/>
    </xf>
    <xf numFmtId="176" fontId="101" fillId="0" borderId="0" xfId="0" applyNumberFormat="1" applyFont="1" applyFill="1" applyBorder="1" applyAlignment="1" applyProtection="1">
      <alignment horizontal="center" vertical="center"/>
    </xf>
    <xf numFmtId="176" fontId="101" fillId="0" borderId="0" xfId="0" applyNumberFormat="1" applyFont="1" applyFill="1" applyBorder="1" applyAlignment="1" applyProtection="1">
      <alignment horizontal="center" vertical="center" wrapText="1"/>
    </xf>
    <xf numFmtId="0" fontId="43" fillId="0" borderId="27" xfId="0" applyFont="1" applyBorder="1" applyAlignment="1" applyProtection="1">
      <alignment vertical="center"/>
    </xf>
    <xf numFmtId="0" fontId="11" fillId="0" borderId="24" xfId="0" applyFont="1" applyBorder="1" applyAlignment="1" applyProtection="1">
      <alignment vertical="center"/>
    </xf>
    <xf numFmtId="0" fontId="42" fillId="10" borderId="0" xfId="0" applyFont="1" applyFill="1" applyProtection="1">
      <alignment vertical="center"/>
    </xf>
    <xf numFmtId="0" fontId="47" fillId="4" borderId="0" xfId="2" applyFont="1" applyFill="1" applyAlignment="1" applyProtection="1">
      <alignment horizontal="center" vertical="center"/>
    </xf>
    <xf numFmtId="0" fontId="47" fillId="4" borderId="0" xfId="2" applyFont="1" applyFill="1" applyBorder="1" applyAlignment="1" applyProtection="1">
      <alignment horizontal="center" vertical="center"/>
    </xf>
    <xf numFmtId="0" fontId="47" fillId="10" borderId="0" xfId="2" applyFont="1" applyFill="1" applyBorder="1" applyAlignment="1" applyProtection="1">
      <alignment vertical="center"/>
    </xf>
    <xf numFmtId="0" fontId="54" fillId="4" borderId="117" xfId="0" applyFont="1" applyFill="1" applyBorder="1" applyAlignment="1" applyProtection="1">
      <alignment horizontal="center" vertical="center"/>
      <protection locked="0"/>
    </xf>
    <xf numFmtId="0" fontId="72" fillId="0" borderId="10" xfId="0" applyFont="1" applyFill="1" applyBorder="1" applyAlignment="1" applyProtection="1">
      <alignment vertical="top" wrapText="1"/>
    </xf>
    <xf numFmtId="0" fontId="72" fillId="0" borderId="0" xfId="0" applyFont="1" applyBorder="1" applyAlignment="1" applyProtection="1">
      <alignment horizontal="center" vertical="center"/>
    </xf>
    <xf numFmtId="0" fontId="86" fillId="0" borderId="18" xfId="0" applyFont="1" applyBorder="1" applyAlignment="1" applyProtection="1">
      <alignment horizontal="distributed" vertical="center"/>
    </xf>
    <xf numFmtId="0" fontId="86" fillId="0" borderId="18" xfId="0" applyFont="1" applyFill="1" applyBorder="1" applyProtection="1">
      <alignment vertical="center"/>
    </xf>
    <xf numFmtId="0" fontId="86" fillId="0" borderId="0" xfId="0" applyFont="1" applyBorder="1" applyAlignment="1" applyProtection="1">
      <alignment horizontal="distributed" vertical="center"/>
    </xf>
    <xf numFmtId="0" fontId="86" fillId="0" borderId="0" xfId="0" applyFont="1" applyBorder="1" applyProtection="1">
      <alignment vertical="center"/>
    </xf>
    <xf numFmtId="0" fontId="86" fillId="0" borderId="6" xfId="0" applyFont="1" applyFill="1" applyBorder="1" applyAlignment="1" applyProtection="1">
      <alignment vertical="top" wrapText="1"/>
    </xf>
    <xf numFmtId="0" fontId="62" fillId="0" borderId="18" xfId="0" applyFont="1" applyFill="1" applyBorder="1" applyProtection="1">
      <alignment vertical="center"/>
    </xf>
    <xf numFmtId="0" fontId="72" fillId="0" borderId="1" xfId="0" applyFont="1" applyBorder="1" applyAlignment="1" applyProtection="1">
      <alignment horizontal="center" vertical="center"/>
    </xf>
    <xf numFmtId="0" fontId="72" fillId="0" borderId="18" xfId="0" applyFont="1" applyFill="1" applyBorder="1" applyAlignment="1" applyProtection="1">
      <alignment vertical="center"/>
    </xf>
    <xf numFmtId="0" fontId="72" fillId="0" borderId="0" xfId="0" applyFont="1" applyFill="1" applyBorder="1" applyAlignment="1" applyProtection="1">
      <alignment vertical="center"/>
    </xf>
    <xf numFmtId="0" fontId="85" fillId="0" borderId="18" xfId="0" applyFont="1" applyFill="1" applyBorder="1" applyProtection="1">
      <alignment vertical="center"/>
    </xf>
    <xf numFmtId="0" fontId="86" fillId="0" borderId="0" xfId="0" applyFont="1" applyBorder="1" applyAlignment="1" applyProtection="1">
      <alignment horizontal="center" vertical="center"/>
    </xf>
    <xf numFmtId="0" fontId="86" fillId="0" borderId="0" xfId="0" applyFont="1" applyFill="1" applyBorder="1" applyAlignment="1" applyProtection="1">
      <alignment vertical="center"/>
    </xf>
    <xf numFmtId="0" fontId="85" fillId="0" borderId="0" xfId="0" applyFont="1" applyBorder="1" applyAlignment="1" applyProtection="1">
      <alignment vertical="center"/>
    </xf>
    <xf numFmtId="0" fontId="86" fillId="0" borderId="10" xfId="0" applyFont="1" applyFill="1" applyBorder="1" applyAlignment="1" applyProtection="1">
      <alignment vertical="top" wrapText="1"/>
    </xf>
    <xf numFmtId="0" fontId="86" fillId="0" borderId="0" xfId="0" applyFont="1" applyFill="1" applyBorder="1" applyAlignment="1" applyProtection="1">
      <alignment horizontal="center" vertical="center"/>
    </xf>
    <xf numFmtId="0" fontId="62" fillId="0" borderId="18" xfId="0" applyFont="1" applyFill="1" applyBorder="1" applyAlignment="1" applyProtection="1">
      <alignment horizontal="center" vertical="center"/>
    </xf>
    <xf numFmtId="0" fontId="86" fillId="0" borderId="11" xfId="0" applyFont="1" applyBorder="1" applyAlignment="1" applyProtection="1">
      <alignment horizontal="center" vertical="center"/>
    </xf>
    <xf numFmtId="0" fontId="85" fillId="0" borderId="11" xfId="0" applyFont="1" applyFill="1" applyBorder="1" applyAlignment="1" applyProtection="1">
      <alignment horizontal="center" vertical="center"/>
    </xf>
    <xf numFmtId="0" fontId="85" fillId="0" borderId="12" xfId="0" applyFont="1" applyFill="1" applyBorder="1" applyAlignment="1" applyProtection="1">
      <alignment vertical="center" wrapText="1"/>
    </xf>
    <xf numFmtId="0" fontId="85" fillId="0" borderId="12" xfId="0" applyFont="1" applyBorder="1" applyAlignment="1" applyProtection="1">
      <alignment horizontal="center" vertical="center"/>
    </xf>
    <xf numFmtId="0" fontId="86" fillId="0" borderId="13" xfId="0" applyFont="1" applyFill="1" applyBorder="1" applyAlignment="1" applyProtection="1">
      <alignment vertical="top" wrapText="1"/>
    </xf>
    <xf numFmtId="0" fontId="72" fillId="0" borderId="9" xfId="0" applyFont="1" applyBorder="1" applyAlignment="1" applyProtection="1">
      <alignment vertical="center" wrapText="1"/>
    </xf>
    <xf numFmtId="0" fontId="72" fillId="0" borderId="0" xfId="0" applyFont="1" applyBorder="1" applyAlignment="1" applyProtection="1">
      <alignment vertical="center" wrapText="1"/>
    </xf>
    <xf numFmtId="0" fontId="72" fillId="0" borderId="12" xfId="0" applyFont="1" applyBorder="1" applyAlignment="1" applyProtection="1">
      <alignment vertical="center" wrapText="1"/>
    </xf>
    <xf numFmtId="0" fontId="72" fillId="0" borderId="10" xfId="0" applyFont="1" applyBorder="1" applyAlignment="1" applyProtection="1">
      <alignment horizontal="left" vertical="center" wrapText="1" indent="1"/>
    </xf>
    <xf numFmtId="0" fontId="72" fillId="0" borderId="13" xfId="0" applyFont="1" applyBorder="1" applyAlignment="1" applyProtection="1">
      <alignment horizontal="left" vertical="center" wrapText="1" indent="1"/>
    </xf>
    <xf numFmtId="0" fontId="19" fillId="10" borderId="0" xfId="0" applyFont="1" applyFill="1" applyBorder="1" applyAlignment="1" applyProtection="1">
      <alignment vertical="center"/>
    </xf>
    <xf numFmtId="0" fontId="48" fillId="0" borderId="0" xfId="0" applyFont="1" applyBorder="1" applyAlignment="1" applyProtection="1">
      <alignment horizontal="center" vertical="center"/>
    </xf>
    <xf numFmtId="0" fontId="53" fillId="0" borderId="0" xfId="0" applyFont="1" applyBorder="1" applyAlignment="1" applyProtection="1">
      <alignment horizontal="center" vertical="center"/>
    </xf>
    <xf numFmtId="0" fontId="22" fillId="0" borderId="0" xfId="0" applyFont="1" applyAlignment="1" applyProtection="1">
      <alignment vertical="center"/>
    </xf>
    <xf numFmtId="184" fontId="42" fillId="11" borderId="2" xfId="0" applyNumberFormat="1" applyFont="1" applyFill="1" applyBorder="1" applyAlignment="1" applyProtection="1">
      <alignment vertical="center"/>
    </xf>
    <xf numFmtId="0" fontId="42" fillId="0" borderId="2" xfId="0" applyFont="1" applyBorder="1" applyAlignment="1" applyProtection="1">
      <alignment horizontal="right" vertical="center"/>
    </xf>
    <xf numFmtId="179" fontId="42" fillId="0" borderId="12" xfId="0" applyNumberFormat="1" applyFont="1" applyFill="1" applyBorder="1" applyAlignment="1" applyProtection="1">
      <alignment vertical="center"/>
    </xf>
    <xf numFmtId="0" fontId="42" fillId="0" borderId="12" xfId="0" applyFont="1" applyBorder="1" applyAlignment="1" applyProtection="1">
      <alignment horizontal="right" vertical="center"/>
    </xf>
    <xf numFmtId="0" fontId="42" fillId="0" borderId="7" xfId="0" applyFont="1" applyBorder="1" applyAlignment="1" applyProtection="1">
      <alignment horizontal="center" vertical="center"/>
    </xf>
    <xf numFmtId="0" fontId="42" fillId="0" borderId="0" xfId="0" applyFont="1" applyAlignment="1" applyProtection="1">
      <alignment horizontal="left" vertical="center"/>
    </xf>
    <xf numFmtId="184" fontId="42" fillId="11" borderId="9" xfId="0" applyNumberFormat="1" applyFont="1" applyFill="1" applyBorder="1" applyAlignment="1" applyProtection="1">
      <alignment vertical="center"/>
    </xf>
    <xf numFmtId="0" fontId="42" fillId="0" borderId="9" xfId="0" applyFont="1" applyBorder="1" applyAlignment="1" applyProtection="1">
      <alignment horizontal="right" vertical="center"/>
    </xf>
    <xf numFmtId="184" fontId="42" fillId="11" borderId="12" xfId="0" applyNumberFormat="1" applyFont="1" applyFill="1" applyBorder="1" applyAlignment="1" applyProtection="1">
      <alignment vertical="center"/>
    </xf>
    <xf numFmtId="179" fontId="42" fillId="0" borderId="2" xfId="0" applyNumberFormat="1" applyFont="1" applyFill="1" applyBorder="1" applyAlignment="1" applyProtection="1">
      <alignment vertical="center"/>
    </xf>
    <xf numFmtId="0" fontId="42" fillId="4" borderId="0" xfId="0" applyFont="1" applyFill="1" applyAlignment="1" applyProtection="1">
      <alignment vertical="center"/>
    </xf>
    <xf numFmtId="0" fontId="42" fillId="11" borderId="0" xfId="0" applyFont="1" applyFill="1" applyAlignment="1" applyProtection="1">
      <alignment vertical="center"/>
    </xf>
    <xf numFmtId="0" fontId="13" fillId="0" borderId="2" xfId="0" applyFont="1" applyFill="1" applyBorder="1" applyAlignment="1" applyProtection="1">
      <alignment horizontal="right" vertical="center"/>
    </xf>
    <xf numFmtId="0" fontId="42" fillId="0" borderId="14" xfId="0" applyFont="1" applyBorder="1" applyAlignment="1" applyProtection="1">
      <alignment horizontal="right" vertical="center"/>
    </xf>
    <xf numFmtId="0" fontId="41" fillId="0" borderId="2" xfId="0" applyNumberFormat="1" applyFont="1" applyFill="1" applyBorder="1" applyAlignment="1" applyProtection="1">
      <alignment vertical="center"/>
    </xf>
    <xf numFmtId="0" fontId="13" fillId="0" borderId="12" xfId="0" applyFont="1" applyFill="1" applyBorder="1" applyAlignment="1" applyProtection="1">
      <alignment horizontal="right" vertical="center"/>
    </xf>
    <xf numFmtId="0" fontId="42" fillId="0" borderId="8" xfId="0" applyFont="1" applyBorder="1" applyAlignment="1" applyProtection="1">
      <alignment horizontal="right" vertical="center"/>
    </xf>
    <xf numFmtId="0" fontId="11" fillId="0" borderId="0" xfId="0" applyFont="1" applyBorder="1" applyAlignment="1" applyProtection="1">
      <alignment vertical="center"/>
    </xf>
    <xf numFmtId="0" fontId="11" fillId="9" borderId="0" xfId="0" applyFont="1" applyFill="1" applyBorder="1" applyAlignment="1" applyProtection="1">
      <alignment vertical="center" wrapText="1"/>
    </xf>
    <xf numFmtId="49" fontId="66" fillId="4" borderId="2" xfId="0" applyNumberFormat="1" applyFont="1" applyFill="1" applyBorder="1" applyAlignment="1" applyProtection="1">
      <alignment horizontal="center" vertical="center"/>
      <protection locked="0"/>
    </xf>
    <xf numFmtId="0" fontId="70" fillId="0" borderId="0" xfId="0" applyFont="1" applyProtection="1">
      <alignment vertical="center"/>
    </xf>
    <xf numFmtId="0" fontId="70" fillId="0" borderId="18" xfId="0" applyFont="1" applyBorder="1" applyProtection="1">
      <alignment vertical="center"/>
    </xf>
    <xf numFmtId="0" fontId="70" fillId="0" borderId="0" xfId="0" applyFont="1" applyBorder="1" applyAlignment="1" applyProtection="1">
      <alignment vertical="top"/>
    </xf>
    <xf numFmtId="0" fontId="70" fillId="0" borderId="0" xfId="0" applyFont="1" applyFill="1" applyBorder="1" applyAlignment="1" applyProtection="1">
      <alignment vertical="top"/>
    </xf>
    <xf numFmtId="0" fontId="70" fillId="0" borderId="10" xfId="0" applyFont="1" applyBorder="1" applyProtection="1">
      <alignment vertical="center"/>
    </xf>
    <xf numFmtId="0" fontId="70" fillId="0" borderId="0" xfId="0" applyFont="1" applyBorder="1" applyProtection="1">
      <alignment vertical="center"/>
    </xf>
    <xf numFmtId="0" fontId="106" fillId="0" borderId="0" xfId="0" applyFont="1" applyProtection="1">
      <alignment vertical="center"/>
    </xf>
    <xf numFmtId="0" fontId="106" fillId="0" borderId="0" xfId="0" applyFont="1" applyAlignment="1" applyProtection="1">
      <alignment horizontal="right" vertical="center"/>
    </xf>
    <xf numFmtId="0" fontId="55" fillId="0" borderId="0" xfId="0" applyFont="1" applyFill="1" applyBorder="1" applyAlignment="1" applyProtection="1">
      <alignment vertical="center"/>
    </xf>
    <xf numFmtId="0" fontId="11" fillId="0" borderId="0" xfId="0" applyFont="1" applyBorder="1" applyAlignment="1" applyProtection="1">
      <alignment vertical="center"/>
    </xf>
    <xf numFmtId="0" fontId="11" fillId="0" borderId="0" xfId="0" applyFont="1" applyAlignment="1" applyProtection="1">
      <alignment vertical="center"/>
    </xf>
    <xf numFmtId="0" fontId="17" fillId="0" borderId="65" xfId="0" applyFont="1" applyBorder="1" applyAlignment="1" applyProtection="1">
      <alignment horizontal="center" vertical="center"/>
    </xf>
    <xf numFmtId="0" fontId="17" fillId="0" borderId="67" xfId="0" applyFont="1" applyBorder="1" applyAlignment="1" applyProtection="1">
      <alignment horizontal="center" vertical="center"/>
    </xf>
    <xf numFmtId="0" fontId="25" fillId="0" borderId="68" xfId="0" applyFont="1" applyBorder="1" applyAlignment="1" applyProtection="1">
      <alignment horizontal="center" vertical="center"/>
    </xf>
    <xf numFmtId="0" fontId="11" fillId="0" borderId="69" xfId="0" applyFont="1" applyBorder="1" applyAlignment="1" applyProtection="1">
      <alignment horizontal="center" vertical="center"/>
    </xf>
    <xf numFmtId="0" fontId="11" fillId="0" borderId="68" xfId="0" applyFont="1" applyBorder="1" applyAlignment="1" applyProtection="1">
      <alignment horizontal="center" vertical="center"/>
    </xf>
    <xf numFmtId="0" fontId="17" fillId="0" borderId="68" xfId="0" applyFont="1" applyBorder="1" applyAlignment="1" applyProtection="1">
      <alignment horizontal="center" vertical="center"/>
    </xf>
    <xf numFmtId="0" fontId="17" fillId="0" borderId="69" xfId="0" applyFont="1" applyBorder="1" applyAlignment="1" applyProtection="1">
      <alignment horizontal="center" vertical="center"/>
    </xf>
    <xf numFmtId="0" fontId="17" fillId="0" borderId="70" xfId="0" applyFont="1" applyBorder="1" applyAlignment="1" applyProtection="1">
      <alignment horizontal="center" vertical="center"/>
    </xf>
    <xf numFmtId="0" fontId="17" fillId="0" borderId="71" xfId="0" applyFont="1" applyBorder="1" applyAlignment="1" applyProtection="1">
      <alignment vertical="center"/>
    </xf>
    <xf numFmtId="186" fontId="19" fillId="0" borderId="71" xfId="0" applyNumberFormat="1" applyFont="1" applyFill="1" applyBorder="1" applyAlignment="1" applyProtection="1">
      <alignment vertical="center"/>
    </xf>
    <xf numFmtId="0" fontId="17" fillId="0" borderId="72" xfId="0" applyFont="1" applyBorder="1" applyAlignment="1" applyProtection="1">
      <alignment horizontal="center" vertical="center"/>
    </xf>
    <xf numFmtId="0" fontId="55" fillId="0" borderId="0" xfId="0" applyFont="1" applyFill="1" applyBorder="1" applyAlignment="1" applyProtection="1">
      <alignment vertical="center"/>
    </xf>
    <xf numFmtId="0" fontId="11" fillId="0" borderId="0" xfId="0" applyFont="1" applyBorder="1" applyAlignment="1" applyProtection="1">
      <alignment vertical="center"/>
    </xf>
    <xf numFmtId="0" fontId="32" fillId="4" borderId="7" xfId="0" applyFont="1" applyFill="1" applyBorder="1" applyAlignment="1" applyProtection="1">
      <alignment horizontal="center" vertical="center"/>
      <protection locked="0"/>
    </xf>
    <xf numFmtId="0" fontId="32" fillId="8" borderId="2" xfId="0" applyFont="1" applyFill="1" applyBorder="1" applyAlignment="1" applyProtection="1">
      <alignment horizontal="center" vertical="center"/>
      <protection locked="0"/>
    </xf>
    <xf numFmtId="0" fontId="32" fillId="4" borderId="2" xfId="0" applyFont="1" applyFill="1" applyBorder="1" applyAlignment="1" applyProtection="1">
      <alignment horizontal="center" vertical="center"/>
      <protection locked="0"/>
    </xf>
    <xf numFmtId="182" fontId="32" fillId="0" borderId="7" xfId="0" applyNumberFormat="1" applyFont="1" applyFill="1" applyBorder="1" applyAlignment="1" applyProtection="1">
      <alignment vertical="center"/>
    </xf>
    <xf numFmtId="182" fontId="32" fillId="0" borderId="2" xfId="0" applyNumberFormat="1" applyFont="1" applyFill="1" applyBorder="1" applyAlignment="1" applyProtection="1">
      <alignment vertical="center"/>
    </xf>
    <xf numFmtId="49" fontId="32" fillId="4" borderId="7" xfId="0" applyNumberFormat="1" applyFont="1" applyFill="1" applyBorder="1" applyAlignment="1" applyProtection="1">
      <alignment horizontal="center" vertical="center"/>
      <protection locked="0"/>
    </xf>
    <xf numFmtId="49" fontId="32" fillId="11" borderId="2" xfId="0" applyNumberFormat="1" applyFont="1" applyFill="1" applyBorder="1" applyAlignment="1" applyProtection="1">
      <alignment horizontal="center" vertical="center"/>
      <protection locked="0"/>
    </xf>
    <xf numFmtId="49" fontId="32" fillId="4" borderId="2" xfId="0" applyNumberFormat="1" applyFont="1" applyFill="1" applyBorder="1" applyAlignment="1" applyProtection="1">
      <alignment horizontal="center" vertical="center"/>
      <protection locked="0"/>
    </xf>
    <xf numFmtId="49" fontId="32" fillId="7" borderId="2" xfId="0" applyNumberFormat="1" applyFont="1" applyFill="1" applyBorder="1" applyAlignment="1" applyProtection="1">
      <alignment horizontal="center" vertical="center"/>
      <protection locked="0"/>
    </xf>
    <xf numFmtId="0" fontId="32" fillId="4" borderId="52" xfId="0" applyFont="1" applyFill="1" applyBorder="1" applyAlignment="1" applyProtection="1">
      <alignment vertical="center"/>
      <protection locked="0"/>
    </xf>
    <xf numFmtId="0" fontId="32" fillId="8" borderId="48" xfId="0" applyFont="1" applyFill="1" applyBorder="1" applyAlignment="1" applyProtection="1">
      <alignment vertical="center"/>
      <protection locked="0"/>
    </xf>
    <xf numFmtId="0" fontId="32" fillId="8" borderId="49" xfId="0" applyFont="1" applyFill="1" applyBorder="1" applyAlignment="1" applyProtection="1">
      <alignment vertical="center"/>
      <protection locked="0"/>
    </xf>
    <xf numFmtId="0" fontId="32" fillId="4" borderId="53" xfId="0" applyFont="1" applyFill="1" applyBorder="1" applyAlignment="1" applyProtection="1">
      <alignment vertical="center"/>
      <protection locked="0"/>
    </xf>
    <xf numFmtId="0" fontId="32" fillId="8" borderId="54" xfId="0" applyFont="1" applyFill="1" applyBorder="1" applyAlignment="1" applyProtection="1">
      <alignment vertical="center"/>
      <protection locked="0"/>
    </xf>
    <xf numFmtId="0" fontId="32" fillId="8" borderId="55" xfId="0" applyFont="1" applyFill="1" applyBorder="1" applyAlignment="1" applyProtection="1">
      <alignment vertical="center"/>
      <protection locked="0"/>
    </xf>
    <xf numFmtId="0" fontId="32" fillId="4" borderId="56" xfId="0" applyFont="1" applyFill="1" applyBorder="1" applyAlignment="1" applyProtection="1">
      <alignment vertical="center"/>
      <protection locked="0"/>
    </xf>
    <xf numFmtId="0" fontId="32" fillId="8" borderId="50" xfId="0" applyFont="1" applyFill="1" applyBorder="1" applyAlignment="1" applyProtection="1">
      <alignment vertical="center"/>
      <protection locked="0"/>
    </xf>
    <xf numFmtId="0" fontId="32" fillId="8" borderId="51" xfId="0" applyFont="1" applyFill="1" applyBorder="1" applyAlignment="1" applyProtection="1">
      <alignment vertical="center"/>
      <protection locked="0"/>
    </xf>
    <xf numFmtId="0" fontId="32" fillId="4" borderId="48" xfId="0" applyFont="1" applyFill="1" applyBorder="1" applyAlignment="1" applyProtection="1">
      <alignment horizontal="center" vertical="center"/>
      <protection locked="0"/>
    </xf>
    <xf numFmtId="0" fontId="32" fillId="8" borderId="49" xfId="0" applyFont="1" applyFill="1" applyBorder="1" applyAlignment="1" applyProtection="1">
      <alignment horizontal="center" vertical="center"/>
      <protection locked="0"/>
    </xf>
    <xf numFmtId="0" fontId="32" fillId="4" borderId="54" xfId="0" applyFont="1" applyFill="1" applyBorder="1" applyAlignment="1" applyProtection="1">
      <alignment horizontal="center" vertical="center"/>
      <protection locked="0"/>
    </xf>
    <xf numFmtId="0" fontId="32" fillId="8" borderId="55" xfId="0" applyFont="1" applyFill="1" applyBorder="1" applyAlignment="1" applyProtection="1">
      <alignment horizontal="center" vertical="center"/>
      <protection locked="0"/>
    </xf>
    <xf numFmtId="0" fontId="32" fillId="4" borderId="50" xfId="0" applyFont="1" applyFill="1" applyBorder="1" applyAlignment="1" applyProtection="1">
      <alignment horizontal="center" vertical="center"/>
      <protection locked="0"/>
    </xf>
    <xf numFmtId="0" fontId="32" fillId="8" borderId="51" xfId="0" applyFont="1" applyFill="1" applyBorder="1" applyAlignment="1" applyProtection="1">
      <alignment horizontal="center" vertical="center"/>
      <protection locked="0"/>
    </xf>
    <xf numFmtId="0" fontId="32" fillId="4" borderId="52" xfId="0" applyFont="1" applyFill="1" applyBorder="1" applyAlignment="1" applyProtection="1">
      <alignment horizontal="center" vertical="center"/>
      <protection locked="0"/>
    </xf>
    <xf numFmtId="0" fontId="32" fillId="8" borderId="48" xfId="0" applyFont="1" applyFill="1" applyBorder="1" applyAlignment="1" applyProtection="1">
      <alignment horizontal="center" vertical="center"/>
      <protection locked="0"/>
    </xf>
    <xf numFmtId="0" fontId="32" fillId="4" borderId="7" xfId="0" applyFont="1" applyFill="1" applyBorder="1" applyProtection="1">
      <alignment vertical="center"/>
      <protection locked="0"/>
    </xf>
    <xf numFmtId="0" fontId="32" fillId="7" borderId="2" xfId="0" applyFont="1" applyFill="1" applyBorder="1" applyProtection="1">
      <alignment vertical="center"/>
      <protection locked="0"/>
    </xf>
    <xf numFmtId="0" fontId="32" fillId="7" borderId="3" xfId="0" applyFont="1" applyFill="1" applyBorder="1" applyProtection="1">
      <alignment vertical="center"/>
      <protection locked="0"/>
    </xf>
    <xf numFmtId="0" fontId="32" fillId="0" borderId="7" xfId="0" applyFont="1" applyBorder="1" applyAlignment="1" applyProtection="1">
      <alignment vertical="center"/>
    </xf>
    <xf numFmtId="0" fontId="32" fillId="0" borderId="2" xfId="0" applyFont="1" applyBorder="1" applyAlignment="1" applyProtection="1">
      <alignment vertical="center"/>
    </xf>
    <xf numFmtId="0" fontId="32" fillId="0" borderId="3" xfId="0" applyFont="1" applyBorder="1" applyAlignment="1" applyProtection="1">
      <alignment vertical="center"/>
    </xf>
    <xf numFmtId="182" fontId="32" fillId="4" borderId="7" xfId="0" applyNumberFormat="1" applyFont="1" applyFill="1" applyBorder="1" applyAlignment="1" applyProtection="1">
      <alignment vertical="center"/>
      <protection locked="0"/>
    </xf>
    <xf numFmtId="182" fontId="32" fillId="7" borderId="2" xfId="0" applyNumberFormat="1" applyFont="1" applyFill="1" applyBorder="1" applyAlignment="1" applyProtection="1">
      <alignment vertical="center"/>
      <protection locked="0"/>
    </xf>
    <xf numFmtId="0" fontId="29" fillId="0" borderId="45" xfId="0" applyFont="1" applyBorder="1" applyAlignment="1" applyProtection="1">
      <alignment horizontal="center" vertical="center" wrapText="1"/>
    </xf>
    <xf numFmtId="0" fontId="29" fillId="0" borderId="46" xfId="0" applyFont="1" applyBorder="1" applyAlignment="1" applyProtection="1">
      <alignment horizontal="center" vertical="center" wrapText="1"/>
    </xf>
    <xf numFmtId="0" fontId="29" fillId="0" borderId="47" xfId="0" applyFont="1" applyBorder="1" applyAlignment="1" applyProtection="1">
      <alignment horizontal="center" vertical="center" wrapText="1"/>
    </xf>
    <xf numFmtId="0" fontId="37" fillId="4" borderId="0" xfId="2" applyFont="1" applyFill="1" applyAlignment="1" applyProtection="1">
      <alignment horizontal="center" vertical="center"/>
    </xf>
    <xf numFmtId="0" fontId="37" fillId="11" borderId="0" xfId="2" applyFont="1" applyFill="1" applyAlignment="1" applyProtection="1">
      <alignment horizontal="center" vertical="center"/>
    </xf>
    <xf numFmtId="0" fontId="32" fillId="0" borderId="0" xfId="2" applyFont="1" applyAlignment="1" applyProtection="1">
      <alignment vertical="center"/>
    </xf>
    <xf numFmtId="0" fontId="32" fillId="11" borderId="2" xfId="0" applyFont="1" applyFill="1" applyBorder="1" applyProtection="1">
      <alignment vertical="center"/>
      <protection locked="0"/>
    </xf>
    <xf numFmtId="0" fontId="32" fillId="11" borderId="3" xfId="0" applyFont="1" applyFill="1" applyBorder="1" applyProtection="1">
      <alignment vertical="center"/>
      <protection locked="0"/>
    </xf>
    <xf numFmtId="0" fontId="32" fillId="0" borderId="0" xfId="0" applyFont="1" applyAlignment="1" applyProtection="1">
      <alignment horizontal="left" vertical="center"/>
    </xf>
    <xf numFmtId="0" fontId="32" fillId="0" borderId="4" xfId="0" applyFont="1" applyBorder="1" applyAlignment="1" applyProtection="1">
      <alignment horizontal="center" vertical="center" textRotation="255"/>
    </xf>
    <xf numFmtId="0" fontId="32" fillId="0" borderId="8" xfId="0" applyFont="1" applyBorder="1" applyAlignment="1" applyProtection="1">
      <alignment horizontal="center" vertical="center" textRotation="255"/>
    </xf>
    <xf numFmtId="0" fontId="32" fillId="0" borderId="14" xfId="0" applyFont="1" applyBorder="1" applyAlignment="1" applyProtection="1">
      <alignment horizontal="center" vertical="center" textRotation="255"/>
    </xf>
    <xf numFmtId="0" fontId="37" fillId="0" borderId="7" xfId="0" applyFont="1" applyBorder="1" applyAlignment="1" applyProtection="1">
      <alignment vertical="center"/>
    </xf>
    <xf numFmtId="0" fontId="37" fillId="0" borderId="2" xfId="0" applyFont="1" applyBorder="1" applyAlignment="1" applyProtection="1">
      <alignment vertical="center"/>
    </xf>
    <xf numFmtId="0" fontId="37" fillId="0" borderId="3" xfId="0" applyFont="1" applyBorder="1" applyAlignment="1" applyProtection="1">
      <alignment vertical="center"/>
    </xf>
    <xf numFmtId="0" fontId="32" fillId="0" borderId="7" xfId="0" applyFont="1" applyBorder="1" applyAlignment="1" applyProtection="1">
      <alignment horizontal="center" vertical="center"/>
    </xf>
    <xf numFmtId="0" fontId="32" fillId="0" borderId="2" xfId="0" applyFont="1" applyBorder="1" applyAlignment="1" applyProtection="1">
      <alignment horizontal="center" vertical="center"/>
    </xf>
    <xf numFmtId="0" fontId="32" fillId="0" borderId="3" xfId="0" applyFont="1" applyBorder="1" applyAlignment="1" applyProtection="1">
      <alignment horizontal="center" vertical="center"/>
    </xf>
    <xf numFmtId="0" fontId="32" fillId="0" borderId="2" xfId="0" applyFont="1" applyFill="1" applyBorder="1" applyAlignment="1" applyProtection="1">
      <alignment horizontal="center" vertical="center"/>
    </xf>
    <xf numFmtId="0" fontId="32" fillId="0" borderId="1" xfId="0" applyFont="1" applyBorder="1" applyAlignment="1" applyProtection="1">
      <alignment horizontal="center" vertical="center" textRotation="255"/>
    </xf>
    <xf numFmtId="0" fontId="103" fillId="10" borderId="0" xfId="1" applyFont="1" applyFill="1" applyAlignment="1" applyProtection="1">
      <alignment vertical="center"/>
    </xf>
    <xf numFmtId="0" fontId="32" fillId="0" borderId="5" xfId="0" applyFont="1" applyBorder="1" applyProtection="1">
      <alignment vertical="center"/>
    </xf>
    <xf numFmtId="0" fontId="32" fillId="0" borderId="6" xfId="0" applyFont="1" applyBorder="1" applyProtection="1">
      <alignment vertical="center"/>
    </xf>
    <xf numFmtId="0" fontId="32" fillId="0" borderId="5" xfId="0" applyFont="1" applyBorder="1" applyAlignment="1" applyProtection="1">
      <alignment vertical="center" wrapText="1"/>
    </xf>
    <xf numFmtId="0" fontId="32" fillId="0" borderId="9" xfId="0" applyFont="1" applyBorder="1" applyAlignment="1" applyProtection="1">
      <alignment vertical="center" wrapText="1"/>
    </xf>
    <xf numFmtId="0" fontId="32" fillId="0" borderId="6" xfId="0" applyFont="1" applyBorder="1" applyAlignment="1" applyProtection="1">
      <alignment vertical="center" wrapText="1"/>
    </xf>
    <xf numFmtId="0" fontId="32" fillId="0" borderId="11" xfId="0" applyFont="1" applyBorder="1" applyAlignment="1" applyProtection="1">
      <alignment vertical="center" wrapText="1"/>
    </xf>
    <xf numFmtId="0" fontId="32" fillId="0" borderId="12" xfId="0" applyFont="1" applyBorder="1" applyAlignment="1" applyProtection="1">
      <alignment vertical="center" wrapText="1"/>
    </xf>
    <xf numFmtId="0" fontId="32" fillId="0" borderId="13" xfId="0" applyFont="1" applyBorder="1" applyAlignment="1" applyProtection="1">
      <alignment vertical="center" wrapText="1"/>
    </xf>
    <xf numFmtId="0" fontId="32" fillId="4" borderId="56" xfId="0" applyFont="1" applyFill="1" applyBorder="1" applyProtection="1">
      <alignment vertical="center"/>
      <protection locked="0"/>
    </xf>
    <xf numFmtId="0" fontId="32" fillId="7" borderId="50" xfId="0" applyFont="1" applyFill="1" applyBorder="1" applyProtection="1">
      <alignment vertical="center"/>
      <protection locked="0"/>
    </xf>
    <xf numFmtId="0" fontId="32" fillId="7" borderId="51" xfId="0" applyFont="1" applyFill="1" applyBorder="1" applyProtection="1">
      <alignment vertical="center"/>
      <protection locked="0"/>
    </xf>
    <xf numFmtId="0" fontId="32" fillId="4" borderId="12" xfId="0" applyFont="1" applyFill="1" applyBorder="1" applyAlignment="1" applyProtection="1">
      <alignment vertical="center"/>
      <protection locked="0"/>
    </xf>
    <xf numFmtId="0" fontId="32" fillId="8" borderId="12" xfId="0" applyFont="1" applyFill="1" applyBorder="1" applyAlignment="1" applyProtection="1">
      <alignment vertical="center"/>
      <protection locked="0"/>
    </xf>
    <xf numFmtId="0" fontId="32" fillId="0" borderId="18" xfId="0" applyFont="1" applyBorder="1" applyAlignment="1" applyProtection="1">
      <alignment vertical="center" wrapText="1"/>
    </xf>
    <xf numFmtId="0" fontId="32" fillId="0" borderId="0" xfId="0" applyFont="1" applyBorder="1" applyAlignment="1" applyProtection="1">
      <alignment vertical="center" wrapText="1"/>
    </xf>
    <xf numFmtId="0" fontId="32" fillId="0" borderId="10" xfId="0" applyFont="1" applyBorder="1" applyAlignment="1" applyProtection="1">
      <alignment vertical="center" wrapText="1"/>
    </xf>
    <xf numFmtId="0" fontId="32" fillId="0" borderId="2" xfId="0" applyFont="1" applyBorder="1" applyProtection="1">
      <alignment vertical="center"/>
    </xf>
    <xf numFmtId="49" fontId="32" fillId="0" borderId="2" xfId="0" applyNumberFormat="1" applyFont="1" applyBorder="1" applyProtection="1">
      <alignment vertical="center"/>
    </xf>
    <xf numFmtId="49" fontId="32" fillId="4" borderId="5" xfId="0" applyNumberFormat="1" applyFont="1" applyFill="1" applyBorder="1" applyAlignment="1" applyProtection="1">
      <alignment vertical="center" wrapText="1"/>
      <protection locked="0"/>
    </xf>
    <xf numFmtId="49" fontId="32" fillId="7" borderId="9" xfId="0" applyNumberFormat="1" applyFont="1" applyFill="1" applyBorder="1" applyAlignment="1" applyProtection="1">
      <alignment vertical="center" wrapText="1"/>
      <protection locked="0"/>
    </xf>
    <xf numFmtId="49" fontId="32" fillId="7" borderId="6" xfId="0" applyNumberFormat="1" applyFont="1" applyFill="1" applyBorder="1" applyAlignment="1" applyProtection="1">
      <alignment vertical="center" wrapText="1"/>
      <protection locked="0"/>
    </xf>
    <xf numFmtId="49" fontId="32" fillId="7" borderId="11" xfId="0" applyNumberFormat="1" applyFont="1" applyFill="1" applyBorder="1" applyAlignment="1" applyProtection="1">
      <alignment vertical="center" wrapText="1"/>
      <protection locked="0"/>
    </xf>
    <xf numFmtId="49" fontId="32" fillId="7" borderId="12" xfId="0" applyNumberFormat="1" applyFont="1" applyFill="1" applyBorder="1" applyAlignment="1" applyProtection="1">
      <alignment vertical="center" wrapText="1"/>
      <protection locked="0"/>
    </xf>
    <xf numFmtId="49" fontId="32" fillId="7" borderId="13" xfId="0" applyNumberFormat="1" applyFont="1" applyFill="1" applyBorder="1" applyAlignment="1" applyProtection="1">
      <alignment vertical="center" wrapText="1"/>
      <protection locked="0"/>
    </xf>
    <xf numFmtId="182" fontId="32" fillId="4" borderId="5" xfId="0" applyNumberFormat="1" applyFont="1" applyFill="1" applyBorder="1" applyAlignment="1" applyProtection="1">
      <alignment vertical="center"/>
      <protection locked="0"/>
    </xf>
    <xf numFmtId="182" fontId="32" fillId="7" borderId="9" xfId="0" applyNumberFormat="1" applyFont="1" applyFill="1" applyBorder="1" applyAlignment="1" applyProtection="1">
      <alignment vertical="center"/>
      <protection locked="0"/>
    </xf>
    <xf numFmtId="182" fontId="32" fillId="4" borderId="20" xfId="0" applyNumberFormat="1" applyFont="1" applyFill="1" applyBorder="1" applyAlignment="1" applyProtection="1">
      <alignment vertical="center"/>
      <protection locked="0"/>
    </xf>
    <xf numFmtId="182" fontId="32" fillId="7" borderId="21" xfId="0" applyNumberFormat="1" applyFont="1" applyFill="1" applyBorder="1" applyAlignment="1" applyProtection="1">
      <alignment vertical="center"/>
      <protection locked="0"/>
    </xf>
    <xf numFmtId="182" fontId="32" fillId="0" borderId="18" xfId="0" applyNumberFormat="1" applyFont="1" applyFill="1" applyBorder="1" applyAlignment="1" applyProtection="1">
      <alignment vertical="center"/>
    </xf>
    <xf numFmtId="182" fontId="32" fillId="0" borderId="0" xfId="0" applyNumberFormat="1" applyFont="1" applyFill="1" applyBorder="1" applyAlignment="1" applyProtection="1">
      <alignment vertical="center"/>
    </xf>
    <xf numFmtId="182" fontId="32" fillId="0" borderId="20" xfId="0" applyNumberFormat="1" applyFont="1" applyFill="1" applyBorder="1" applyAlignment="1" applyProtection="1">
      <alignment vertical="center"/>
    </xf>
    <xf numFmtId="182" fontId="32" fillId="0" borderId="21" xfId="0" applyNumberFormat="1" applyFont="1" applyFill="1" applyBorder="1" applyAlignment="1" applyProtection="1">
      <alignment vertical="center"/>
    </xf>
    <xf numFmtId="0" fontId="32" fillId="0" borderId="52" xfId="0" applyFont="1" applyBorder="1" applyAlignment="1" applyProtection="1">
      <alignment vertical="center"/>
    </xf>
    <xf numFmtId="0" fontId="32" fillId="0" borderId="48" xfId="0" applyFont="1" applyBorder="1" applyAlignment="1" applyProtection="1">
      <alignment vertical="center"/>
    </xf>
    <xf numFmtId="0" fontId="32" fillId="0" borderId="53" xfId="0" applyFont="1" applyBorder="1" applyAlignment="1" applyProtection="1">
      <alignment vertical="center"/>
    </xf>
    <xf numFmtId="0" fontId="32" fillId="0" borderId="54" xfId="0" applyFont="1" applyBorder="1" applyAlignment="1" applyProtection="1">
      <alignment vertical="center"/>
    </xf>
    <xf numFmtId="0" fontId="32" fillId="0" borderId="56" xfId="0" applyFont="1" applyBorder="1" applyAlignment="1" applyProtection="1">
      <alignment vertical="center"/>
    </xf>
    <xf numFmtId="0" fontId="32" fillId="0" borderId="50" xfId="0" applyFont="1" applyBorder="1" applyAlignment="1" applyProtection="1">
      <alignment vertical="center"/>
    </xf>
    <xf numFmtId="0" fontId="32" fillId="0" borderId="34" xfId="0" applyFont="1" applyFill="1" applyBorder="1" applyAlignment="1" applyProtection="1">
      <alignment horizontal="center" vertical="center"/>
    </xf>
    <xf numFmtId="0" fontId="32" fillId="0" borderId="35" xfId="0" applyFont="1" applyFill="1" applyBorder="1" applyAlignment="1" applyProtection="1">
      <alignment horizontal="center" vertical="center"/>
    </xf>
    <xf numFmtId="0" fontId="32" fillId="0" borderId="37" xfId="0" applyFont="1" applyFill="1" applyBorder="1" applyAlignment="1" applyProtection="1">
      <alignment horizontal="center" vertical="center"/>
    </xf>
    <xf numFmtId="182" fontId="32" fillId="0" borderId="34" xfId="0" applyNumberFormat="1" applyFont="1" applyFill="1" applyBorder="1" applyAlignment="1" applyProtection="1">
      <alignment horizontal="center" vertical="center"/>
    </xf>
    <xf numFmtId="182" fontId="32" fillId="0" borderId="35" xfId="0" applyNumberFormat="1" applyFont="1" applyFill="1" applyBorder="1" applyAlignment="1" applyProtection="1">
      <alignment horizontal="center" vertical="center"/>
    </xf>
    <xf numFmtId="182" fontId="32" fillId="0" borderId="37" xfId="0" applyNumberFormat="1" applyFont="1" applyFill="1" applyBorder="1" applyAlignment="1" applyProtection="1">
      <alignment horizontal="center" vertical="center"/>
    </xf>
    <xf numFmtId="0" fontId="32" fillId="4" borderId="11" xfId="0" applyFont="1" applyFill="1" applyBorder="1" applyAlignment="1" applyProtection="1">
      <alignment vertical="center"/>
      <protection locked="0"/>
    </xf>
    <xf numFmtId="0" fontId="32" fillId="0" borderId="57" xfId="0" applyFont="1" applyBorder="1" applyAlignment="1" applyProtection="1">
      <alignment vertical="center"/>
    </xf>
    <xf numFmtId="0" fontId="32" fillId="0" borderId="21" xfId="0" applyFont="1" applyBorder="1" applyAlignment="1" applyProtection="1">
      <alignment vertical="center"/>
    </xf>
    <xf numFmtId="0" fontId="32" fillId="0" borderId="22" xfId="0" applyFont="1" applyBorder="1" applyAlignment="1" applyProtection="1">
      <alignment vertical="center"/>
    </xf>
    <xf numFmtId="0" fontId="25" fillId="0" borderId="5" xfId="0" applyFont="1" applyBorder="1" applyAlignment="1" applyProtection="1">
      <alignment vertical="center"/>
    </xf>
    <xf numFmtId="0" fontId="25" fillId="0" borderId="9" xfId="0" applyFont="1" applyBorder="1" applyAlignment="1" applyProtection="1">
      <alignment vertical="center"/>
    </xf>
    <xf numFmtId="0" fontId="25" fillId="0" borderId="6" xfId="0" applyFont="1" applyBorder="1" applyAlignment="1" applyProtection="1">
      <alignment vertical="center"/>
    </xf>
    <xf numFmtId="0" fontId="25" fillId="0" borderId="11" xfId="0" applyFont="1" applyBorder="1" applyAlignment="1" applyProtection="1">
      <alignment vertical="center"/>
    </xf>
    <xf numFmtId="0" fontId="25" fillId="0" borderId="12" xfId="0" applyFont="1" applyBorder="1" applyAlignment="1" applyProtection="1">
      <alignment vertical="center"/>
    </xf>
    <xf numFmtId="0" fontId="25" fillId="0" borderId="13" xfId="0" applyFont="1" applyBorder="1" applyAlignment="1" applyProtection="1">
      <alignment vertical="center"/>
    </xf>
    <xf numFmtId="0" fontId="32" fillId="0" borderId="5" xfId="0" applyFont="1" applyBorder="1" applyAlignment="1" applyProtection="1">
      <alignment vertical="center"/>
    </xf>
    <xf numFmtId="0" fontId="32" fillId="0" borderId="9" xfId="0" applyFont="1" applyBorder="1" applyAlignment="1" applyProtection="1">
      <alignment vertical="center"/>
    </xf>
    <xf numFmtId="0" fontId="32" fillId="0" borderId="6" xfId="0" applyFont="1" applyBorder="1" applyAlignment="1" applyProtection="1">
      <alignment vertical="center"/>
    </xf>
    <xf numFmtId="0" fontId="32" fillId="0" borderId="18" xfId="0" applyFont="1" applyBorder="1" applyAlignment="1" applyProtection="1">
      <alignment vertical="center"/>
    </xf>
    <xf numFmtId="0" fontId="32" fillId="0" borderId="0" xfId="0" applyFont="1" applyBorder="1" applyAlignment="1" applyProtection="1">
      <alignment vertical="center"/>
    </xf>
    <xf numFmtId="0" fontId="32" fillId="0" borderId="10" xfId="0" applyFont="1" applyBorder="1" applyAlignment="1" applyProtection="1">
      <alignment vertical="center"/>
    </xf>
    <xf numFmtId="0" fontId="32" fillId="0" borderId="11" xfId="0" applyFont="1" applyBorder="1" applyAlignment="1" applyProtection="1">
      <alignment vertical="center"/>
    </xf>
    <xf numFmtId="0" fontId="32" fillId="0" borderId="12" xfId="0" applyFont="1" applyBorder="1" applyAlignment="1" applyProtection="1">
      <alignment vertical="center"/>
    </xf>
    <xf numFmtId="0" fontId="32" fillId="0" borderId="13" xfId="0" applyFont="1" applyBorder="1" applyAlignment="1" applyProtection="1">
      <alignment vertical="center"/>
    </xf>
    <xf numFmtId="0" fontId="32" fillId="0" borderId="34" xfId="0" applyFont="1" applyBorder="1" applyAlignment="1" applyProtection="1">
      <alignment horizontal="center" vertical="center"/>
    </xf>
    <xf numFmtId="0" fontId="32" fillId="0" borderId="35" xfId="0" applyFont="1" applyBorder="1" applyAlignment="1" applyProtection="1">
      <alignment horizontal="center" vertical="center"/>
    </xf>
    <xf numFmtId="0" fontId="32" fillId="0" borderId="37" xfId="0" applyFont="1" applyBorder="1" applyAlignment="1" applyProtection="1">
      <alignment horizontal="center" vertical="center"/>
    </xf>
    <xf numFmtId="0" fontId="61" fillId="0" borderId="0" xfId="0" applyFont="1" applyBorder="1" applyAlignment="1">
      <alignment vertical="center" wrapText="1"/>
    </xf>
    <xf numFmtId="0" fontId="61" fillId="11" borderId="5" xfId="0" applyFont="1" applyFill="1" applyBorder="1" applyAlignment="1">
      <alignment horizontal="center" vertical="top"/>
    </xf>
    <xf numFmtId="0" fontId="61" fillId="11" borderId="6" xfId="0" applyFont="1" applyFill="1" applyBorder="1" applyAlignment="1">
      <alignment horizontal="center" vertical="top"/>
    </xf>
    <xf numFmtId="0" fontId="61" fillId="11" borderId="18" xfId="0" applyFont="1" applyFill="1" applyBorder="1" applyAlignment="1">
      <alignment horizontal="center" vertical="top"/>
    </xf>
    <xf numFmtId="0" fontId="61" fillId="11" borderId="10" xfId="0" applyFont="1" applyFill="1" applyBorder="1" applyAlignment="1">
      <alignment horizontal="center" vertical="top"/>
    </xf>
    <xf numFmtId="0" fontId="61" fillId="11" borderId="11" xfId="0" applyFont="1" applyFill="1" applyBorder="1" applyAlignment="1">
      <alignment horizontal="center" vertical="top"/>
    </xf>
    <xf numFmtId="0" fontId="61" fillId="11" borderId="13" xfId="0" applyFont="1" applyFill="1" applyBorder="1" applyAlignment="1">
      <alignment horizontal="center" vertical="top"/>
    </xf>
    <xf numFmtId="0" fontId="61" fillId="11" borderId="1" xfId="0" applyFont="1" applyFill="1" applyBorder="1" applyAlignment="1">
      <alignment horizontal="distributed" vertical="center" indent="1"/>
    </xf>
    <xf numFmtId="188" fontId="40" fillId="11" borderId="7" xfId="0" applyNumberFormat="1" applyFont="1" applyFill="1" applyBorder="1" applyAlignment="1">
      <alignment horizontal="center" vertical="center"/>
    </xf>
    <xf numFmtId="188" fontId="40" fillId="11" borderId="2" xfId="0" applyNumberFormat="1" applyFont="1" applyFill="1" applyBorder="1" applyAlignment="1">
      <alignment horizontal="center" vertical="center"/>
    </xf>
    <xf numFmtId="188" fontId="40" fillId="11" borderId="3" xfId="0" applyNumberFormat="1" applyFont="1" applyFill="1" applyBorder="1" applyAlignment="1">
      <alignment horizontal="center" vertical="center"/>
    </xf>
    <xf numFmtId="0" fontId="77" fillId="11" borderId="9" xfId="0" applyFont="1" applyFill="1" applyBorder="1" applyAlignment="1">
      <alignment horizontal="center" vertical="center"/>
    </xf>
    <xf numFmtId="0" fontId="77" fillId="11" borderId="0" xfId="0" applyFont="1" applyFill="1" applyBorder="1" applyAlignment="1">
      <alignment horizontal="center" vertical="center"/>
    </xf>
    <xf numFmtId="0" fontId="40" fillId="11" borderId="9" xfId="0" applyFont="1" applyFill="1" applyBorder="1" applyAlignment="1">
      <alignment horizontal="center" vertical="center"/>
    </xf>
    <xf numFmtId="192" fontId="40" fillId="11" borderId="7" xfId="0" applyNumberFormat="1" applyFont="1" applyFill="1" applyBorder="1" applyAlignment="1">
      <alignment horizontal="center" vertical="center"/>
    </xf>
    <xf numFmtId="192" fontId="40" fillId="11" borderId="2" xfId="0" applyNumberFormat="1" applyFont="1" applyFill="1" applyBorder="1" applyAlignment="1">
      <alignment horizontal="center" vertical="center"/>
    </xf>
    <xf numFmtId="192" fontId="40" fillId="11" borderId="3" xfId="0" applyNumberFormat="1" applyFont="1" applyFill="1" applyBorder="1" applyAlignment="1">
      <alignment horizontal="center" vertical="center"/>
    </xf>
    <xf numFmtId="0" fontId="40" fillId="11" borderId="7" xfId="0" applyFont="1" applyFill="1" applyBorder="1" applyAlignment="1">
      <alignment horizontal="center" vertical="center"/>
    </xf>
    <xf numFmtId="0" fontId="40" fillId="11" borderId="2" xfId="0" applyFont="1" applyFill="1" applyBorder="1" applyAlignment="1">
      <alignment horizontal="center" vertical="center"/>
    </xf>
    <xf numFmtId="0" fontId="40" fillId="11" borderId="3" xfId="0" applyFont="1" applyFill="1" applyBorder="1" applyAlignment="1">
      <alignment horizontal="center" vertical="center"/>
    </xf>
    <xf numFmtId="0" fontId="72" fillId="0" borderId="1" xfId="0" applyNumberFormat="1" applyFont="1" applyFill="1" applyBorder="1" applyAlignment="1">
      <alignment horizontal="center" vertical="center"/>
    </xf>
    <xf numFmtId="184" fontId="72" fillId="0" borderId="0" xfId="0" applyNumberFormat="1" applyFont="1" applyBorder="1" applyAlignment="1">
      <alignment vertical="center"/>
    </xf>
    <xf numFmtId="0" fontId="72" fillId="0" borderId="2" xfId="0" applyFont="1" applyFill="1" applyBorder="1" applyAlignment="1">
      <alignment vertical="center"/>
    </xf>
    <xf numFmtId="183" fontId="72" fillId="0" borderId="7" xfId="0" applyNumberFormat="1" applyFont="1" applyFill="1" applyBorder="1" applyAlignment="1">
      <alignment horizontal="right" vertical="center" indent="1"/>
    </xf>
    <xf numFmtId="183" fontId="72" fillId="0" borderId="2" xfId="0" applyNumberFormat="1" applyFont="1" applyFill="1" applyBorder="1" applyAlignment="1">
      <alignment horizontal="right" vertical="center" indent="1"/>
    </xf>
    <xf numFmtId="176" fontId="72" fillId="0" borderId="2" xfId="0" applyNumberFormat="1" applyFont="1" applyFill="1" applyBorder="1" applyAlignment="1">
      <alignment vertical="center"/>
    </xf>
    <xf numFmtId="0" fontId="61" fillId="0" borderId="9" xfId="0" applyFont="1" applyBorder="1" applyAlignment="1">
      <alignment vertical="center"/>
    </xf>
    <xf numFmtId="0" fontId="72" fillId="0" borderId="7" xfId="0" applyNumberFormat="1" applyFont="1" applyFill="1" applyBorder="1" applyAlignment="1">
      <alignment vertical="center" shrinkToFit="1"/>
    </xf>
    <xf numFmtId="0" fontId="72" fillId="0" borderId="2" xfId="0" applyNumberFormat="1" applyFont="1" applyFill="1" applyBorder="1" applyAlignment="1">
      <alignment vertical="center" shrinkToFit="1"/>
    </xf>
    <xf numFmtId="0" fontId="72" fillId="0" borderId="2" xfId="0" applyFont="1" applyFill="1" applyBorder="1" applyAlignment="1">
      <alignment horizontal="center" vertical="center"/>
    </xf>
    <xf numFmtId="0" fontId="72" fillId="0" borderId="5" xfId="0" applyFont="1" applyFill="1" applyBorder="1" applyAlignment="1">
      <alignment vertical="center" shrinkToFit="1"/>
    </xf>
    <xf numFmtId="0" fontId="72" fillId="0" borderId="9" xfId="0" applyFont="1" applyFill="1" applyBorder="1" applyAlignment="1">
      <alignment vertical="center" shrinkToFit="1"/>
    </xf>
    <xf numFmtId="0" fontId="72" fillId="0" borderId="6" xfId="0" applyFont="1" applyFill="1" applyBorder="1" applyAlignment="1">
      <alignment vertical="center" shrinkToFit="1"/>
    </xf>
    <xf numFmtId="49" fontId="72" fillId="0" borderId="2" xfId="0" applyNumberFormat="1" applyFont="1" applyFill="1" applyBorder="1" applyAlignment="1">
      <alignment horizontal="center" vertical="center"/>
    </xf>
    <xf numFmtId="49" fontId="72" fillId="0" borderId="3" xfId="0" applyNumberFormat="1" applyFont="1" applyFill="1" applyBorder="1" applyAlignment="1">
      <alignment horizontal="center" vertical="center"/>
    </xf>
    <xf numFmtId="0" fontId="72" fillId="0" borderId="7" xfId="0" applyFont="1" applyFill="1" applyBorder="1" applyAlignment="1">
      <alignment vertical="center" shrinkToFit="1"/>
    </xf>
    <xf numFmtId="0" fontId="72" fillId="0" borderId="2" xfId="0" applyFont="1" applyFill="1" applyBorder="1" applyAlignment="1">
      <alignment vertical="center" shrinkToFit="1"/>
    </xf>
    <xf numFmtId="0" fontId="72" fillId="0" borderId="1" xfId="0" applyFont="1" applyFill="1" applyBorder="1" applyAlignment="1">
      <alignment horizontal="center" vertical="center"/>
    </xf>
    <xf numFmtId="176" fontId="72" fillId="0" borderId="9" xfId="0" applyNumberFormat="1" applyFont="1" applyFill="1" applyBorder="1" applyAlignment="1">
      <alignment vertical="center"/>
    </xf>
    <xf numFmtId="0" fontId="72" fillId="0" borderId="9" xfId="0" applyNumberFormat="1" applyFont="1" applyFill="1" applyBorder="1" applyAlignment="1">
      <alignment vertical="center"/>
    </xf>
    <xf numFmtId="0" fontId="72" fillId="0" borderId="6" xfId="0" applyNumberFormat="1" applyFont="1" applyFill="1" applyBorder="1" applyAlignment="1">
      <alignment vertical="center"/>
    </xf>
    <xf numFmtId="0" fontId="72" fillId="0" borderId="5" xfId="0" applyFont="1" applyFill="1" applyBorder="1" applyAlignment="1">
      <alignment horizontal="center" vertical="center"/>
    </xf>
    <xf numFmtId="0" fontId="72" fillId="0" borderId="9" xfId="0" applyFont="1" applyFill="1" applyBorder="1" applyAlignment="1">
      <alignment horizontal="center" vertical="center"/>
    </xf>
    <xf numFmtId="0" fontId="72" fillId="0" borderId="11" xfId="0" applyFont="1" applyFill="1" applyBorder="1" applyAlignment="1">
      <alignment horizontal="center" vertical="center"/>
    </xf>
    <xf numFmtId="0" fontId="72" fillId="0" borderId="12" xfId="0" applyFont="1" applyFill="1" applyBorder="1" applyAlignment="1">
      <alignment horizontal="center" vertical="center"/>
    </xf>
    <xf numFmtId="0" fontId="72" fillId="0" borderId="34" xfId="0" applyFont="1" applyFill="1" applyBorder="1" applyAlignment="1">
      <alignment horizontal="center" vertical="center"/>
    </xf>
    <xf numFmtId="0" fontId="72" fillId="0" borderId="35" xfId="0" applyFont="1" applyFill="1" applyBorder="1" applyAlignment="1">
      <alignment horizontal="center" vertical="center"/>
    </xf>
    <xf numFmtId="0" fontId="72" fillId="0" borderId="37" xfId="0" applyFont="1" applyFill="1" applyBorder="1" applyAlignment="1">
      <alignment horizontal="center" vertical="center"/>
    </xf>
    <xf numFmtId="0" fontId="72" fillId="0" borderId="7" xfId="0" applyFont="1" applyFill="1" applyBorder="1" applyAlignment="1">
      <alignment vertical="center"/>
    </xf>
    <xf numFmtId="179" fontId="72" fillId="0" borderId="7" xfId="0" applyNumberFormat="1" applyFont="1" applyFill="1" applyBorder="1" applyAlignment="1">
      <alignment horizontal="right" vertical="center" indent="1"/>
    </xf>
    <xf numFmtId="179" fontId="72" fillId="0" borderId="2" xfId="0" applyNumberFormat="1" applyFont="1" applyFill="1" applyBorder="1" applyAlignment="1">
      <alignment horizontal="right" vertical="center" indent="1"/>
    </xf>
    <xf numFmtId="183" fontId="72" fillId="0" borderId="11" xfId="0" applyNumberFormat="1" applyFont="1" applyFill="1" applyBorder="1" applyAlignment="1">
      <alignment horizontal="right" vertical="center" indent="1"/>
    </xf>
    <xf numFmtId="183" fontId="72" fillId="0" borderId="12" xfId="0" applyNumberFormat="1" applyFont="1" applyFill="1" applyBorder="1" applyAlignment="1">
      <alignment horizontal="right" vertical="center" indent="1"/>
    </xf>
    <xf numFmtId="0" fontId="72" fillId="0" borderId="9" xfId="0" applyFont="1" applyFill="1" applyBorder="1" applyAlignment="1">
      <alignment horizontal="right" vertical="center"/>
    </xf>
    <xf numFmtId="176" fontId="72" fillId="0" borderId="2" xfId="0" applyNumberFormat="1" applyFont="1" applyFill="1" applyBorder="1" applyAlignment="1">
      <alignment horizontal="right" vertical="center"/>
    </xf>
    <xf numFmtId="176" fontId="72" fillId="0" borderId="2" xfId="0" applyNumberFormat="1" applyFont="1" applyFill="1" applyBorder="1" applyAlignment="1">
      <alignment horizontal="center" vertical="center"/>
    </xf>
    <xf numFmtId="0" fontId="72" fillId="0" borderId="7" xfId="0" applyFont="1" applyFill="1" applyBorder="1" applyAlignment="1">
      <alignment horizontal="center" vertical="center"/>
    </xf>
    <xf numFmtId="0" fontId="72" fillId="0" borderId="3" xfId="0" applyFont="1" applyFill="1" applyBorder="1" applyAlignment="1">
      <alignment horizontal="center" vertical="center"/>
    </xf>
    <xf numFmtId="0" fontId="72" fillId="0" borderId="1" xfId="0" applyFont="1" applyFill="1" applyBorder="1" applyAlignment="1">
      <alignment vertical="center"/>
    </xf>
    <xf numFmtId="0" fontId="72" fillId="0" borderId="7" xfId="0" applyFont="1" applyFill="1" applyBorder="1" applyAlignment="1">
      <alignment horizontal="left" vertical="center" shrinkToFit="1"/>
    </xf>
    <xf numFmtId="0" fontId="72" fillId="0" borderId="2" xfId="0" applyFont="1" applyFill="1" applyBorder="1" applyAlignment="1">
      <alignment horizontal="left" vertical="center" shrinkToFit="1"/>
    </xf>
    <xf numFmtId="0" fontId="72" fillId="0" borderId="3" xfId="0" applyFont="1" applyFill="1" applyBorder="1" applyAlignment="1">
      <alignment horizontal="left" vertical="center" shrinkToFit="1"/>
    </xf>
    <xf numFmtId="180" fontId="72" fillId="0" borderId="9" xfId="0" applyNumberFormat="1" applyFont="1" applyFill="1" applyBorder="1" applyAlignment="1">
      <alignment vertical="center"/>
    </xf>
    <xf numFmtId="0" fontId="72" fillId="0" borderId="2" xfId="0" applyNumberFormat="1" applyFont="1" applyFill="1" applyBorder="1" applyAlignment="1">
      <alignment vertical="center"/>
    </xf>
    <xf numFmtId="0" fontId="72" fillId="0" borderId="3" xfId="0" applyFont="1" applyFill="1" applyBorder="1" applyAlignment="1">
      <alignment vertical="center"/>
    </xf>
    <xf numFmtId="0" fontId="72" fillId="0" borderId="12" xfId="0" applyNumberFormat="1" applyFont="1" applyFill="1" applyBorder="1" applyAlignment="1">
      <alignment vertical="center"/>
    </xf>
    <xf numFmtId="0" fontId="72" fillId="0" borderId="13" xfId="0" applyNumberFormat="1" applyFont="1" applyFill="1" applyBorder="1" applyAlignment="1">
      <alignment vertical="center"/>
    </xf>
    <xf numFmtId="176" fontId="72" fillId="0" borderId="12" xfId="0" applyNumberFormat="1" applyFont="1" applyFill="1" applyBorder="1" applyAlignment="1">
      <alignment vertical="center"/>
    </xf>
    <xf numFmtId="0" fontId="72" fillId="0" borderId="12" xfId="0" applyFont="1" applyFill="1" applyBorder="1" applyAlignment="1">
      <alignment horizontal="right" vertical="center"/>
    </xf>
    <xf numFmtId="0" fontId="72" fillId="0" borderId="2" xfId="0" applyFont="1" applyFill="1" applyBorder="1" applyAlignment="1">
      <alignment horizontal="right" vertical="center"/>
    </xf>
    <xf numFmtId="180" fontId="72" fillId="0" borderId="12" xfId="0" applyNumberFormat="1" applyFont="1" applyFill="1" applyBorder="1" applyAlignment="1">
      <alignment vertical="center"/>
    </xf>
    <xf numFmtId="0" fontId="72" fillId="0" borderId="7" xfId="0" applyFont="1" applyFill="1" applyBorder="1" applyAlignment="1">
      <alignment horizontal="right" vertical="center"/>
    </xf>
    <xf numFmtId="0" fontId="72" fillId="0" borderId="5" xfId="0" applyFont="1" applyFill="1" applyBorder="1" applyAlignment="1">
      <alignment vertical="center"/>
    </xf>
    <xf numFmtId="0" fontId="72" fillId="0" borderId="9" xfId="0" applyFont="1" applyFill="1" applyBorder="1" applyAlignment="1">
      <alignment vertical="center"/>
    </xf>
    <xf numFmtId="0" fontId="72" fillId="0" borderId="6" xfId="0" applyFont="1" applyFill="1" applyBorder="1" applyAlignment="1">
      <alignment vertical="center"/>
    </xf>
    <xf numFmtId="0" fontId="72" fillId="0" borderId="11" xfId="0" applyFont="1" applyFill="1" applyBorder="1" applyAlignment="1">
      <alignment vertical="center"/>
    </xf>
    <xf numFmtId="0" fontId="72" fillId="0" borderId="12" xfId="0" applyFont="1" applyFill="1" applyBorder="1" applyAlignment="1">
      <alignment vertical="center"/>
    </xf>
    <xf numFmtId="0" fontId="72" fillId="0" borderId="13" xfId="0" applyFont="1" applyFill="1" applyBorder="1" applyAlignment="1">
      <alignment vertical="center"/>
    </xf>
    <xf numFmtId="0" fontId="72" fillId="0" borderId="7" xfId="0" applyFont="1" applyBorder="1" applyAlignment="1">
      <alignment vertical="center"/>
    </xf>
    <xf numFmtId="0" fontId="72" fillId="0" borderId="2" xfId="0" applyFont="1" applyBorder="1" applyAlignment="1">
      <alignment vertical="center"/>
    </xf>
    <xf numFmtId="0" fontId="72" fillId="0" borderId="3" xfId="0" applyFont="1" applyBorder="1" applyAlignment="1">
      <alignment vertical="center"/>
    </xf>
    <xf numFmtId="0" fontId="72" fillId="0" borderId="18" xfId="0" applyFont="1" applyFill="1" applyBorder="1" applyAlignment="1">
      <alignment vertical="center"/>
    </xf>
    <xf numFmtId="0" fontId="72" fillId="0" borderId="0" xfId="0" applyFont="1" applyFill="1" applyBorder="1" applyAlignment="1">
      <alignment vertical="center"/>
    </xf>
    <xf numFmtId="0" fontId="72" fillId="0" borderId="10" xfId="0" applyFont="1" applyFill="1" applyBorder="1" applyAlignment="1">
      <alignment vertical="center"/>
    </xf>
    <xf numFmtId="0" fontId="72" fillId="0" borderId="5" xfId="0" applyFont="1" applyFill="1" applyBorder="1" applyAlignment="1">
      <alignment horizontal="center" vertical="center" wrapText="1"/>
    </xf>
    <xf numFmtId="0" fontId="72" fillId="0" borderId="6" xfId="0" applyFont="1" applyFill="1" applyBorder="1" applyAlignment="1">
      <alignment horizontal="center" vertical="center"/>
    </xf>
    <xf numFmtId="0" fontId="72" fillId="0" borderId="18" xfId="0" applyFont="1" applyFill="1" applyBorder="1" applyAlignment="1">
      <alignment horizontal="center" vertical="center"/>
    </xf>
    <xf numFmtId="0" fontId="72" fillId="0" borderId="0" xfId="0" applyFont="1" applyFill="1" applyBorder="1" applyAlignment="1">
      <alignment horizontal="center" vertical="center"/>
    </xf>
    <xf numFmtId="0" fontId="72" fillId="0" borderId="10" xfId="0" applyFont="1" applyFill="1" applyBorder="1" applyAlignment="1">
      <alignment horizontal="center" vertical="center"/>
    </xf>
    <xf numFmtId="0" fontId="72" fillId="0" borderId="13" xfId="0" applyFont="1" applyFill="1" applyBorder="1" applyAlignment="1">
      <alignment horizontal="center" vertical="center"/>
    </xf>
    <xf numFmtId="0" fontId="72" fillId="0" borderId="2" xfId="0" applyNumberFormat="1" applyFont="1" applyFill="1" applyBorder="1" applyAlignment="1">
      <alignment horizontal="center" vertical="center"/>
    </xf>
    <xf numFmtId="0" fontId="72" fillId="0" borderId="9" xfId="0" applyFont="1" applyFill="1" applyBorder="1" applyAlignment="1">
      <alignment horizontal="center" vertical="center" wrapText="1"/>
    </xf>
    <xf numFmtId="0" fontId="72" fillId="0" borderId="6" xfId="0" applyFont="1" applyFill="1" applyBorder="1" applyAlignment="1">
      <alignment horizontal="center" vertical="center" wrapText="1"/>
    </xf>
    <xf numFmtId="0" fontId="72" fillId="0" borderId="18" xfId="0" applyFont="1" applyFill="1" applyBorder="1" applyAlignment="1">
      <alignment horizontal="center" vertical="center" wrapText="1"/>
    </xf>
    <xf numFmtId="0" fontId="72" fillId="0" borderId="0" xfId="0" applyFont="1" applyFill="1" applyBorder="1" applyAlignment="1">
      <alignment horizontal="center" vertical="center" wrapText="1"/>
    </xf>
    <xf numFmtId="0" fontId="72" fillId="0" borderId="10" xfId="0" applyFont="1" applyFill="1" applyBorder="1" applyAlignment="1">
      <alignment horizontal="center" vertical="center" wrapText="1"/>
    </xf>
    <xf numFmtId="0" fontId="72" fillId="0" borderId="11" xfId="0" applyFont="1" applyFill="1" applyBorder="1" applyAlignment="1">
      <alignment horizontal="center" vertical="center" wrapText="1"/>
    </xf>
    <xf numFmtId="0" fontId="72" fillId="0" borderId="12" xfId="0" applyFont="1" applyFill="1" applyBorder="1" applyAlignment="1">
      <alignment horizontal="center" vertical="center" wrapText="1"/>
    </xf>
    <xf numFmtId="0" fontId="72" fillId="0" borderId="13" xfId="0" applyFont="1" applyFill="1" applyBorder="1" applyAlignment="1">
      <alignment horizontal="center" vertical="center" wrapText="1"/>
    </xf>
    <xf numFmtId="0" fontId="72" fillId="0" borderId="9" xfId="0" applyFont="1" applyFill="1" applyBorder="1" applyAlignment="1">
      <alignment vertical="center" wrapText="1"/>
    </xf>
    <xf numFmtId="0" fontId="72" fillId="0" borderId="35" xfId="0" applyFont="1" applyFill="1" applyBorder="1" applyAlignment="1">
      <alignment vertical="center" textRotation="255"/>
    </xf>
    <xf numFmtId="0" fontId="72" fillId="0" borderId="37" xfId="0" applyFont="1" applyFill="1" applyBorder="1" applyAlignment="1">
      <alignment vertical="center" textRotation="255"/>
    </xf>
    <xf numFmtId="0" fontId="72" fillId="0" borderId="4" xfId="0" applyFont="1" applyFill="1" applyBorder="1" applyAlignment="1">
      <alignment vertical="center"/>
    </xf>
    <xf numFmtId="176" fontId="72" fillId="0" borderId="5" xfId="0" applyNumberFormat="1" applyFont="1" applyFill="1" applyBorder="1" applyAlignment="1">
      <alignment vertical="center"/>
    </xf>
    <xf numFmtId="176" fontId="72" fillId="0" borderId="11" xfId="0" applyNumberFormat="1" applyFont="1" applyFill="1" applyBorder="1" applyAlignment="1">
      <alignment vertical="center"/>
    </xf>
    <xf numFmtId="176" fontId="72" fillId="0" borderId="7" xfId="0" applyNumberFormat="1" applyFont="1" applyFill="1" applyBorder="1" applyAlignment="1">
      <alignment vertical="center"/>
    </xf>
    <xf numFmtId="0" fontId="72" fillId="0" borderId="5" xfId="0" applyFont="1" applyFill="1" applyBorder="1" applyAlignment="1">
      <alignment vertical="center" wrapText="1"/>
    </xf>
    <xf numFmtId="0" fontId="72" fillId="0" borderId="6" xfId="0" applyFont="1" applyFill="1" applyBorder="1" applyAlignment="1">
      <alignment vertical="center" wrapText="1"/>
    </xf>
    <xf numFmtId="0" fontId="72" fillId="0" borderId="18" xfId="0" applyFont="1" applyFill="1" applyBorder="1" applyAlignment="1">
      <alignment vertical="center" wrapText="1"/>
    </xf>
    <xf numFmtId="0" fontId="72" fillId="0" borderId="0" xfId="0" applyFont="1" applyFill="1" applyBorder="1" applyAlignment="1">
      <alignment vertical="center" wrapText="1"/>
    </xf>
    <xf numFmtId="0" fontId="72" fillId="0" borderId="10" xfId="0" applyFont="1" applyFill="1" applyBorder="1" applyAlignment="1">
      <alignment vertical="center" wrapText="1"/>
    </xf>
    <xf numFmtId="0" fontId="72" fillId="0" borderId="12" xfId="0" applyFont="1" applyBorder="1" applyAlignment="1">
      <alignment horizontal="center" vertical="center"/>
    </xf>
    <xf numFmtId="0" fontId="72" fillId="0" borderId="18" xfId="0" applyFont="1" applyFill="1" applyBorder="1" applyAlignment="1">
      <alignment horizontal="left" vertical="center"/>
    </xf>
    <xf numFmtId="0" fontId="72" fillId="0" borderId="0" xfId="0" applyFont="1" applyFill="1" applyBorder="1" applyAlignment="1">
      <alignment horizontal="left" vertical="center"/>
    </xf>
    <xf numFmtId="49" fontId="72" fillId="0" borderId="0" xfId="0" applyNumberFormat="1" applyFont="1" applyFill="1" applyBorder="1" applyAlignment="1">
      <alignment horizontal="center" vertical="center"/>
    </xf>
    <xf numFmtId="0" fontId="98" fillId="0" borderId="0" xfId="0" applyFont="1" applyFill="1" applyBorder="1" applyAlignment="1">
      <alignment vertical="top" wrapText="1"/>
    </xf>
    <xf numFmtId="0" fontId="98" fillId="0" borderId="0" xfId="0" applyFont="1" applyFill="1" applyBorder="1" applyAlignment="1">
      <alignment vertical="top"/>
    </xf>
    <xf numFmtId="49" fontId="72" fillId="0" borderId="0" xfId="0" applyNumberFormat="1" applyFont="1" applyFill="1" applyBorder="1" applyAlignment="1">
      <alignment vertical="center"/>
    </xf>
    <xf numFmtId="49" fontId="72" fillId="0" borderId="10" xfId="0" applyNumberFormat="1" applyFont="1" applyFill="1" applyBorder="1" applyAlignment="1">
      <alignment vertical="center"/>
    </xf>
    <xf numFmtId="0" fontId="72" fillId="0" borderId="0" xfId="0" applyFont="1" applyFill="1" applyBorder="1" applyAlignment="1">
      <alignment vertical="center" shrinkToFit="1"/>
    </xf>
    <xf numFmtId="0" fontId="72" fillId="0" borderId="10" xfId="0" applyFont="1" applyFill="1" applyBorder="1" applyAlignment="1">
      <alignment vertical="center" shrinkToFit="1"/>
    </xf>
    <xf numFmtId="0" fontId="72" fillId="0" borderId="0" xfId="0" applyFont="1" applyFill="1" applyBorder="1" applyAlignment="1">
      <alignment vertical="top" shrinkToFit="1"/>
    </xf>
    <xf numFmtId="0" fontId="72" fillId="0" borderId="10" xfId="0" applyFont="1" applyFill="1" applyBorder="1" applyAlignment="1">
      <alignment vertical="top" shrinkToFit="1"/>
    </xf>
    <xf numFmtId="0" fontId="72" fillId="0" borderId="7" xfId="0" applyNumberFormat="1" applyFont="1" applyFill="1" applyBorder="1" applyAlignment="1">
      <alignment horizontal="left" vertical="center" shrinkToFit="1"/>
    </xf>
    <xf numFmtId="0" fontId="72" fillId="0" borderId="2" xfId="0" applyNumberFormat="1" applyFont="1" applyFill="1" applyBorder="1" applyAlignment="1">
      <alignment horizontal="left" vertical="center" shrinkToFit="1"/>
    </xf>
    <xf numFmtId="0" fontId="72" fillId="0" borderId="3" xfId="0" applyNumberFormat="1" applyFont="1" applyFill="1" applyBorder="1" applyAlignment="1">
      <alignment horizontal="left" vertical="center" shrinkToFit="1"/>
    </xf>
    <xf numFmtId="49" fontId="72" fillId="0" borderId="18" xfId="0" applyNumberFormat="1" applyFont="1" applyFill="1" applyBorder="1" applyAlignment="1">
      <alignment horizontal="left" vertical="center" wrapText="1"/>
    </xf>
    <xf numFmtId="0" fontId="72" fillId="0" borderId="0" xfId="0" applyNumberFormat="1" applyFont="1" applyFill="1" applyBorder="1" applyAlignment="1">
      <alignment horizontal="left" vertical="center" wrapText="1"/>
    </xf>
    <xf numFmtId="0" fontId="72" fillId="0" borderId="10" xfId="0" applyNumberFormat="1" applyFont="1" applyFill="1" applyBorder="1" applyAlignment="1">
      <alignment horizontal="left" vertical="center" wrapText="1"/>
    </xf>
    <xf numFmtId="0" fontId="72" fillId="0" borderId="11" xfId="0" applyNumberFormat="1" applyFont="1" applyFill="1" applyBorder="1" applyAlignment="1">
      <alignment horizontal="left" vertical="center" wrapText="1"/>
    </xf>
    <xf numFmtId="0" fontId="72" fillId="0" borderId="12" xfId="0" applyNumberFormat="1" applyFont="1" applyFill="1" applyBorder="1" applyAlignment="1">
      <alignment horizontal="left" vertical="center" wrapText="1"/>
    </xf>
    <xf numFmtId="0" fontId="72" fillId="0" borderId="13" xfId="0" applyNumberFormat="1" applyFont="1" applyFill="1" applyBorder="1" applyAlignment="1">
      <alignment horizontal="left" vertical="center" wrapText="1"/>
    </xf>
    <xf numFmtId="49" fontId="72" fillId="0" borderId="2" xfId="0" applyNumberFormat="1" applyFont="1" applyFill="1" applyBorder="1" applyAlignment="1">
      <alignment horizontal="center" vertical="center" shrinkToFit="1"/>
    </xf>
    <xf numFmtId="0" fontId="72" fillId="0" borderId="2" xfId="0" applyFont="1" applyFill="1" applyBorder="1" applyAlignment="1">
      <alignment horizontal="center" vertical="center" shrinkToFit="1"/>
    </xf>
    <xf numFmtId="0" fontId="95" fillId="0" borderId="9" xfId="0" applyFont="1" applyBorder="1" applyAlignment="1">
      <alignment horizontal="center" vertical="center"/>
    </xf>
    <xf numFmtId="0" fontId="95" fillId="0" borderId="0" xfId="0" applyFont="1" applyBorder="1" applyAlignment="1">
      <alignment horizontal="center" vertical="center"/>
    </xf>
    <xf numFmtId="0" fontId="95" fillId="0" borderId="12" xfId="0" applyFont="1" applyBorder="1" applyAlignment="1">
      <alignment horizontal="center" vertical="center"/>
    </xf>
    <xf numFmtId="0" fontId="30" fillId="0" borderId="0" xfId="0" applyFont="1" applyAlignment="1">
      <alignment horizontal="distributed" vertical="center" indent="2"/>
    </xf>
    <xf numFmtId="0" fontId="62" fillId="0" borderId="5" xfId="0" applyFont="1" applyBorder="1" applyAlignment="1">
      <alignment horizontal="center" vertical="center" textRotation="255"/>
    </xf>
    <xf numFmtId="0" fontId="62" fillId="0" borderId="6" xfId="0" applyFont="1" applyBorder="1" applyAlignment="1">
      <alignment horizontal="center" vertical="center" textRotation="255"/>
    </xf>
    <xf numFmtId="0" fontId="62" fillId="0" borderId="18" xfId="0" applyFont="1" applyBorder="1" applyAlignment="1">
      <alignment horizontal="center" vertical="center" textRotation="255"/>
    </xf>
    <xf numFmtId="0" fontId="62" fillId="0" borderId="10" xfId="0" applyFont="1" applyBorder="1" applyAlignment="1">
      <alignment horizontal="center" vertical="center" textRotation="255"/>
    </xf>
    <xf numFmtId="0" fontId="62" fillId="0" borderId="11" xfId="0" applyFont="1" applyBorder="1" applyAlignment="1">
      <alignment horizontal="center" vertical="center" textRotation="255"/>
    </xf>
    <xf numFmtId="0" fontId="62" fillId="0" borderId="13" xfId="0" applyFont="1" applyBorder="1" applyAlignment="1">
      <alignment horizontal="center" vertical="center" textRotation="255"/>
    </xf>
    <xf numFmtId="0" fontId="72" fillId="0" borderId="3" xfId="0" applyFont="1" applyFill="1" applyBorder="1" applyAlignment="1">
      <alignment vertical="center" shrinkToFit="1"/>
    </xf>
    <xf numFmtId="49" fontId="66" fillId="4" borderId="15" xfId="0" applyNumberFormat="1" applyFont="1" applyFill="1" applyBorder="1" applyAlignment="1" applyProtection="1">
      <alignment horizontal="left" vertical="center" wrapText="1" indent="1"/>
      <protection locked="0"/>
    </xf>
    <xf numFmtId="49" fontId="66" fillId="4" borderId="16" xfId="0" applyNumberFormat="1" applyFont="1" applyFill="1" applyBorder="1" applyAlignment="1" applyProtection="1">
      <alignment horizontal="left" vertical="center" wrapText="1" indent="1"/>
      <protection locked="0"/>
    </xf>
    <xf numFmtId="49" fontId="66" fillId="4" borderId="17" xfId="0" applyNumberFormat="1" applyFont="1" applyFill="1" applyBorder="1" applyAlignment="1" applyProtection="1">
      <alignment horizontal="left" vertical="center" wrapText="1" indent="1"/>
      <protection locked="0"/>
    </xf>
    <xf numFmtId="49" fontId="66" fillId="4" borderId="20" xfId="0" applyNumberFormat="1" applyFont="1" applyFill="1" applyBorder="1" applyAlignment="1" applyProtection="1">
      <alignment horizontal="left" vertical="center" wrapText="1" indent="1"/>
      <protection locked="0"/>
    </xf>
    <xf numFmtId="49" fontId="66" fillId="4" borderId="21" xfId="0" applyNumberFormat="1" applyFont="1" applyFill="1" applyBorder="1" applyAlignment="1" applyProtection="1">
      <alignment horizontal="left" vertical="center" wrapText="1" indent="1"/>
      <protection locked="0"/>
    </xf>
    <xf numFmtId="49" fontId="66" fillId="4" borderId="22" xfId="0" applyNumberFormat="1" applyFont="1" applyFill="1" applyBorder="1" applyAlignment="1" applyProtection="1">
      <alignment horizontal="left" vertical="center" wrapText="1" indent="1"/>
      <protection locked="0"/>
    </xf>
    <xf numFmtId="0" fontId="66" fillId="0" borderId="1" xfId="0" applyFont="1" applyFill="1" applyBorder="1" applyAlignment="1" applyProtection="1">
      <alignment vertical="center"/>
    </xf>
    <xf numFmtId="49" fontId="66" fillId="4" borderId="7" xfId="0" applyNumberFormat="1" applyFont="1" applyFill="1" applyBorder="1" applyAlignment="1" applyProtection="1">
      <alignment horizontal="left" vertical="center" wrapText="1" indent="1"/>
      <protection locked="0"/>
    </xf>
    <xf numFmtId="49" fontId="66" fillId="4" borderId="2" xfId="0" applyNumberFormat="1" applyFont="1" applyFill="1" applyBorder="1" applyAlignment="1" applyProtection="1">
      <alignment horizontal="left" vertical="center" wrapText="1" indent="1"/>
      <protection locked="0"/>
    </xf>
    <xf numFmtId="49" fontId="66" fillId="4" borderId="3" xfId="0" applyNumberFormat="1" applyFont="1" applyFill="1" applyBorder="1" applyAlignment="1" applyProtection="1">
      <alignment horizontal="left" vertical="center" wrapText="1" indent="1"/>
      <protection locked="0"/>
    </xf>
    <xf numFmtId="0" fontId="66" fillId="0" borderId="1" xfId="0" applyFont="1" applyFill="1" applyBorder="1" applyAlignment="1" applyProtection="1">
      <alignment vertical="center" wrapText="1"/>
    </xf>
    <xf numFmtId="0" fontId="66" fillId="0" borderId="7" xfId="0" applyFont="1" applyBorder="1" applyAlignment="1" applyProtection="1">
      <alignment vertical="center" wrapText="1"/>
    </xf>
    <xf numFmtId="0" fontId="66" fillId="0" borderId="3" xfId="0" applyFont="1" applyBorder="1" applyAlignment="1" applyProtection="1">
      <alignment vertical="center" wrapText="1"/>
    </xf>
    <xf numFmtId="0" fontId="61" fillId="0" borderId="5" xfId="0" applyFont="1" applyBorder="1" applyAlignment="1" applyProtection="1">
      <alignment horizontal="center" vertical="center" wrapText="1"/>
    </xf>
    <xf numFmtId="0" fontId="61" fillId="0" borderId="6" xfId="0" applyFont="1" applyBorder="1" applyAlignment="1" applyProtection="1">
      <alignment horizontal="center" vertical="center" wrapText="1"/>
    </xf>
    <xf numFmtId="0" fontId="61" fillId="0" borderId="18" xfId="0" applyFont="1" applyBorder="1" applyAlignment="1" applyProtection="1">
      <alignment horizontal="center" vertical="center" wrapText="1"/>
    </xf>
    <xf numFmtId="0" fontId="61" fillId="0" borderId="10" xfId="0" applyFont="1" applyBorder="1" applyAlignment="1" applyProtection="1">
      <alignment horizontal="center" vertical="center" wrapText="1"/>
    </xf>
    <xf numFmtId="0" fontId="61" fillId="0" borderId="11" xfId="0" applyFont="1" applyBorder="1" applyAlignment="1" applyProtection="1">
      <alignment horizontal="center" vertical="center" wrapText="1"/>
    </xf>
    <xf numFmtId="0" fontId="61" fillId="0" borderId="13" xfId="0" applyFont="1" applyBorder="1" applyAlignment="1" applyProtection="1">
      <alignment horizontal="center" vertical="center" wrapText="1"/>
    </xf>
    <xf numFmtId="0" fontId="66" fillId="11" borderId="2" xfId="0" applyFont="1" applyFill="1" applyBorder="1" applyAlignment="1" applyProtection="1">
      <alignment vertical="center" wrapText="1"/>
    </xf>
    <xf numFmtId="0" fontId="66" fillId="11" borderId="3" xfId="0" applyFont="1" applyFill="1" applyBorder="1" applyAlignment="1" applyProtection="1">
      <alignment vertical="center" wrapText="1"/>
    </xf>
    <xf numFmtId="0" fontId="66" fillId="11" borderId="7" xfId="0" applyFont="1" applyFill="1" applyBorder="1" applyAlignment="1" applyProtection="1">
      <alignment horizontal="left" vertical="center" wrapText="1" indent="1"/>
    </xf>
    <xf numFmtId="0" fontId="66" fillId="11" borderId="2" xfId="0" applyFont="1" applyFill="1" applyBorder="1" applyAlignment="1" applyProtection="1">
      <alignment horizontal="left" vertical="center" wrapText="1" indent="1"/>
    </xf>
    <xf numFmtId="0" fontId="66" fillId="11" borderId="3" xfId="0" applyFont="1" applyFill="1" applyBorder="1" applyAlignment="1" applyProtection="1">
      <alignment horizontal="left" vertical="center" wrapText="1" indent="1"/>
    </xf>
    <xf numFmtId="0" fontId="66" fillId="11" borderId="15" xfId="0" applyFont="1" applyFill="1" applyBorder="1" applyAlignment="1" applyProtection="1">
      <alignment horizontal="left" vertical="center" wrapText="1" indent="1"/>
    </xf>
    <xf numFmtId="0" fontId="66" fillId="11" borderId="16" xfId="0" applyFont="1" applyFill="1" applyBorder="1" applyAlignment="1" applyProtection="1">
      <alignment horizontal="left" vertical="center" wrapText="1" indent="1"/>
    </xf>
    <xf numFmtId="0" fontId="66" fillId="11" borderId="17" xfId="0" applyFont="1" applyFill="1" applyBorder="1" applyAlignment="1" applyProtection="1">
      <alignment horizontal="left" vertical="center" wrapText="1" indent="1"/>
    </xf>
    <xf numFmtId="181" fontId="66" fillId="11" borderId="20" xfId="0" applyNumberFormat="1" applyFont="1" applyFill="1" applyBorder="1" applyAlignment="1" applyProtection="1">
      <alignment horizontal="left" vertical="center" wrapText="1" indent="1"/>
    </xf>
    <xf numFmtId="181" fontId="66" fillId="11" borderId="21" xfId="0" applyNumberFormat="1" applyFont="1" applyFill="1" applyBorder="1" applyAlignment="1" applyProtection="1">
      <alignment horizontal="left" vertical="center" wrapText="1" indent="1"/>
    </xf>
    <xf numFmtId="181" fontId="66" fillId="11" borderId="22" xfId="0" applyNumberFormat="1" applyFont="1" applyFill="1" applyBorder="1" applyAlignment="1" applyProtection="1">
      <alignment horizontal="left" vertical="center" wrapText="1" indent="1"/>
    </xf>
    <xf numFmtId="185" fontId="11" fillId="11" borderId="41" xfId="0" applyNumberFormat="1" applyFont="1" applyFill="1" applyBorder="1" applyAlignment="1" applyProtection="1">
      <alignment vertical="center"/>
    </xf>
    <xf numFmtId="0" fontId="25" fillId="0" borderId="66" xfId="0" applyFont="1" applyBorder="1" applyAlignment="1" applyProtection="1">
      <alignment horizontal="center" vertical="center"/>
    </xf>
    <xf numFmtId="186" fontId="11" fillId="11" borderId="41" xfId="0" applyNumberFormat="1" applyFont="1" applyFill="1" applyBorder="1" applyAlignment="1" applyProtection="1">
      <alignment vertical="center"/>
    </xf>
    <xf numFmtId="186" fontId="13" fillId="4" borderId="118" xfId="0" applyNumberFormat="1" applyFont="1" applyFill="1" applyBorder="1" applyAlignment="1" applyProtection="1">
      <alignment vertical="center"/>
    </xf>
    <xf numFmtId="186" fontId="13" fillId="4" borderId="120" xfId="0" applyNumberFormat="1" applyFont="1" applyFill="1" applyBorder="1" applyAlignment="1" applyProtection="1">
      <alignment vertical="center"/>
    </xf>
    <xf numFmtId="0" fontId="11" fillId="0" borderId="0" xfId="0" applyFont="1" applyBorder="1" applyAlignment="1" applyProtection="1">
      <alignment horizontal="center" vertical="center" textRotation="255"/>
    </xf>
    <xf numFmtId="0" fontId="104" fillId="12" borderId="0" xfId="0" applyFont="1" applyFill="1" applyBorder="1" applyAlignment="1" applyProtection="1">
      <alignment horizontal="center" vertical="center"/>
    </xf>
    <xf numFmtId="0" fontId="11" fillId="9" borderId="0" xfId="0" applyFont="1" applyFill="1" applyBorder="1" applyAlignment="1" applyProtection="1">
      <alignment vertical="center" wrapText="1"/>
    </xf>
    <xf numFmtId="186" fontId="13" fillId="4" borderId="118" xfId="0" applyNumberFormat="1" applyFont="1" applyFill="1" applyBorder="1" applyAlignment="1" applyProtection="1">
      <alignment vertical="center"/>
      <protection locked="0"/>
    </xf>
    <xf numFmtId="186" fontId="13" fillId="4" borderId="120" xfId="0" applyNumberFormat="1" applyFont="1" applyFill="1" applyBorder="1" applyAlignment="1" applyProtection="1">
      <alignment vertical="center"/>
      <protection locked="0"/>
    </xf>
    <xf numFmtId="0" fontId="25" fillId="0" borderId="73" xfId="0" applyFont="1" applyBorder="1" applyAlignment="1" applyProtection="1">
      <alignment horizontal="center" vertical="center" textRotation="255"/>
    </xf>
    <xf numFmtId="176" fontId="13" fillId="0" borderId="7" xfId="0" applyNumberFormat="1" applyFont="1" applyFill="1" applyBorder="1" applyAlignment="1" applyProtection="1">
      <alignment horizontal="center" vertical="center"/>
    </xf>
    <xf numFmtId="176" fontId="13" fillId="0" borderId="2" xfId="0" applyNumberFormat="1" applyFont="1" applyFill="1" applyBorder="1" applyAlignment="1" applyProtection="1">
      <alignment horizontal="center" vertical="center"/>
    </xf>
    <xf numFmtId="176" fontId="13" fillId="0" borderId="3" xfId="0" applyNumberFormat="1" applyFont="1" applyFill="1" applyBorder="1" applyAlignment="1" applyProtection="1">
      <alignment horizontal="center" vertical="center"/>
    </xf>
    <xf numFmtId="176" fontId="13" fillId="0" borderId="7" xfId="0" applyNumberFormat="1" applyFont="1" applyFill="1" applyBorder="1" applyAlignment="1" applyProtection="1">
      <alignment horizontal="center" vertical="center" wrapText="1"/>
    </xf>
    <xf numFmtId="176" fontId="13" fillId="0" borderId="2" xfId="0" applyNumberFormat="1" applyFont="1" applyFill="1" applyBorder="1" applyAlignment="1" applyProtection="1">
      <alignment horizontal="center" vertical="center" wrapText="1"/>
    </xf>
    <xf numFmtId="176" fontId="13" fillId="0" borderId="3" xfId="0" applyNumberFormat="1" applyFont="1" applyFill="1" applyBorder="1" applyAlignment="1" applyProtection="1">
      <alignment horizontal="center" vertical="center" wrapText="1"/>
    </xf>
    <xf numFmtId="0" fontId="54" fillId="5" borderId="0" xfId="0" applyFont="1" applyFill="1" applyBorder="1" applyAlignment="1" applyProtection="1">
      <alignment horizontal="center" vertical="center"/>
    </xf>
    <xf numFmtId="0" fontId="11" fillId="0" borderId="24" xfId="0" applyFont="1" applyBorder="1" applyAlignment="1" applyProtection="1">
      <alignment horizontal="center" vertical="center" textRotation="255"/>
    </xf>
    <xf numFmtId="0" fontId="13" fillId="4" borderId="23" xfId="0" applyFont="1" applyFill="1" applyBorder="1" applyAlignment="1" applyProtection="1">
      <alignment vertical="center" wrapText="1"/>
      <protection locked="0"/>
    </xf>
    <xf numFmtId="0" fontId="13" fillId="4" borderId="24" xfId="0" applyFont="1" applyFill="1" applyBorder="1" applyAlignment="1" applyProtection="1">
      <alignment vertical="center" wrapText="1"/>
      <protection locked="0"/>
    </xf>
    <xf numFmtId="0" fontId="13" fillId="4" borderId="25" xfId="0" applyFont="1" applyFill="1" applyBorder="1" applyAlignment="1" applyProtection="1">
      <alignment vertical="center" wrapText="1"/>
      <protection locked="0"/>
    </xf>
    <xf numFmtId="0" fontId="13" fillId="4" borderId="30" xfId="0" applyFont="1" applyFill="1" applyBorder="1" applyAlignment="1" applyProtection="1">
      <alignment vertical="center" wrapText="1"/>
      <protection locked="0"/>
    </xf>
    <xf numFmtId="0" fontId="13" fillId="4" borderId="31" xfId="0" applyFont="1" applyFill="1" applyBorder="1" applyAlignment="1" applyProtection="1">
      <alignment vertical="center" wrapText="1"/>
      <protection locked="0"/>
    </xf>
    <xf numFmtId="0" fontId="13" fillId="4" borderId="32" xfId="0" applyFont="1" applyFill="1" applyBorder="1" applyAlignment="1" applyProtection="1">
      <alignment vertical="center" wrapText="1"/>
      <protection locked="0"/>
    </xf>
    <xf numFmtId="0" fontId="11" fillId="11" borderId="42" xfId="0" applyNumberFormat="1" applyFont="1" applyFill="1" applyBorder="1" applyAlignment="1" applyProtection="1">
      <alignment horizontal="center" vertical="center"/>
    </xf>
    <xf numFmtId="0" fontId="11" fillId="11" borderId="43" xfId="0" applyNumberFormat="1" applyFont="1" applyFill="1" applyBorder="1" applyAlignment="1" applyProtection="1">
      <alignment horizontal="center" vertical="center"/>
    </xf>
    <xf numFmtId="0" fontId="12" fillId="5" borderId="23" xfId="0" applyFont="1" applyFill="1" applyBorder="1" applyAlignment="1" applyProtection="1">
      <alignment horizontal="center" vertical="center"/>
    </xf>
    <xf numFmtId="0" fontId="12" fillId="5" borderId="24" xfId="0" applyFont="1" applyFill="1" applyBorder="1" applyAlignment="1" applyProtection="1">
      <alignment horizontal="center" vertical="center"/>
    </xf>
    <xf numFmtId="0" fontId="12" fillId="5" borderId="25" xfId="0" applyFont="1" applyFill="1" applyBorder="1" applyAlignment="1" applyProtection="1">
      <alignment horizontal="center" vertical="center"/>
    </xf>
    <xf numFmtId="0" fontId="12" fillId="5" borderId="30" xfId="0" applyFont="1" applyFill="1" applyBorder="1" applyAlignment="1" applyProtection="1">
      <alignment horizontal="center" vertical="center"/>
    </xf>
    <xf numFmtId="0" fontId="12" fillId="5" borderId="31" xfId="0" applyFont="1" applyFill="1" applyBorder="1" applyAlignment="1" applyProtection="1">
      <alignment horizontal="center" vertical="center"/>
    </xf>
    <xf numFmtId="0" fontId="12" fillId="5" borderId="32" xfId="0" applyFont="1" applyFill="1" applyBorder="1" applyAlignment="1" applyProtection="1">
      <alignment horizontal="center" vertical="center"/>
    </xf>
    <xf numFmtId="0" fontId="12" fillId="5" borderId="42" xfId="0" applyFont="1" applyFill="1" applyBorder="1" applyAlignment="1" applyProtection="1">
      <alignment vertical="center"/>
    </xf>
    <xf numFmtId="0" fontId="12" fillId="5" borderId="43" xfId="0" applyFont="1" applyFill="1" applyBorder="1" applyAlignment="1" applyProtection="1">
      <alignment vertical="center"/>
    </xf>
    <xf numFmtId="0" fontId="12" fillId="5" borderId="44" xfId="0" applyFont="1" applyFill="1" applyBorder="1" applyAlignment="1" applyProtection="1">
      <alignment vertical="center"/>
    </xf>
    <xf numFmtId="0" fontId="12" fillId="5" borderId="26" xfId="0" applyFont="1" applyFill="1" applyBorder="1" applyAlignment="1" applyProtection="1">
      <alignment horizontal="center" vertical="top" textRotation="255"/>
    </xf>
    <xf numFmtId="0" fontId="12" fillId="5" borderId="27" xfId="0" applyFont="1" applyFill="1" applyBorder="1" applyAlignment="1" applyProtection="1">
      <alignment horizontal="center" vertical="top" textRotation="255"/>
    </xf>
    <xf numFmtId="0" fontId="12" fillId="5" borderId="30" xfId="0" applyFont="1" applyFill="1" applyBorder="1" applyAlignment="1" applyProtection="1">
      <alignment horizontal="center" vertical="top" textRotation="255"/>
    </xf>
    <xf numFmtId="0" fontId="12" fillId="5" borderId="32" xfId="0" applyFont="1" applyFill="1" applyBorder="1" applyAlignment="1" applyProtection="1">
      <alignment horizontal="center" vertical="top" textRotation="255"/>
    </xf>
    <xf numFmtId="190" fontId="11" fillId="11" borderId="41" xfId="0" applyNumberFormat="1" applyFont="1" applyFill="1" applyBorder="1" applyAlignment="1" applyProtection="1">
      <alignment vertical="center"/>
    </xf>
    <xf numFmtId="0" fontId="12" fillId="5" borderId="23" xfId="0" quotePrefix="1" applyFont="1" applyFill="1" applyBorder="1" applyAlignment="1" applyProtection="1">
      <alignment horizontal="center" vertical="center" textRotation="255"/>
    </xf>
    <xf numFmtId="0" fontId="12" fillId="5" borderId="25" xfId="0" quotePrefix="1" applyFont="1" applyFill="1" applyBorder="1" applyAlignment="1" applyProtection="1">
      <alignment horizontal="center" vertical="center" textRotation="255"/>
    </xf>
    <xf numFmtId="0" fontId="12" fillId="5" borderId="26" xfId="0" quotePrefix="1" applyFont="1" applyFill="1" applyBorder="1" applyAlignment="1" applyProtection="1">
      <alignment horizontal="center" vertical="center" textRotation="255"/>
    </xf>
    <xf numFmtId="0" fontId="12" fillId="5" borderId="27" xfId="0" quotePrefix="1" applyFont="1" applyFill="1" applyBorder="1" applyAlignment="1" applyProtection="1">
      <alignment horizontal="center" vertical="center" textRotation="255"/>
    </xf>
    <xf numFmtId="0" fontId="13" fillId="0" borderId="0" xfId="0" applyFont="1" applyBorder="1" applyAlignment="1" applyProtection="1">
      <alignment vertical="top" wrapText="1"/>
    </xf>
    <xf numFmtId="176" fontId="55" fillId="0" borderId="0" xfId="0" applyNumberFormat="1" applyFont="1" applyFill="1" applyBorder="1" applyAlignment="1" applyProtection="1">
      <alignment vertical="center" wrapText="1"/>
    </xf>
    <xf numFmtId="176" fontId="55" fillId="0" borderId="27" xfId="0" applyNumberFormat="1" applyFont="1" applyFill="1" applyBorder="1" applyAlignment="1" applyProtection="1">
      <alignment vertical="center" wrapText="1"/>
    </xf>
    <xf numFmtId="0" fontId="11" fillId="11" borderId="42" xfId="0" applyNumberFormat="1" applyFont="1" applyFill="1" applyBorder="1" applyAlignment="1" applyProtection="1">
      <alignment vertical="center"/>
    </xf>
    <xf numFmtId="0" fontId="11" fillId="11" borderId="43" xfId="0" applyNumberFormat="1" applyFont="1" applyFill="1" applyBorder="1" applyAlignment="1" applyProtection="1">
      <alignment vertical="center"/>
    </xf>
    <xf numFmtId="0" fontId="11" fillId="11" borderId="44" xfId="0" applyNumberFormat="1" applyFont="1" applyFill="1" applyBorder="1" applyAlignment="1" applyProtection="1">
      <alignment vertical="center"/>
    </xf>
    <xf numFmtId="0" fontId="12" fillId="5" borderId="23" xfId="0" applyFont="1" applyFill="1" applyBorder="1" applyAlignment="1" applyProtection="1">
      <alignment vertical="center"/>
    </xf>
    <xf numFmtId="0" fontId="12" fillId="5" borderId="24" xfId="0" applyFont="1" applyFill="1" applyBorder="1" applyAlignment="1" applyProtection="1">
      <alignment vertical="center"/>
    </xf>
    <xf numFmtId="0" fontId="12" fillId="5" borderId="25" xfId="0" applyFont="1" applyFill="1" applyBorder="1" applyAlignment="1" applyProtection="1">
      <alignment vertical="center"/>
    </xf>
    <xf numFmtId="0" fontId="12" fillId="5" borderId="26" xfId="0" applyFont="1" applyFill="1" applyBorder="1" applyAlignment="1" applyProtection="1">
      <alignment vertical="center"/>
    </xf>
    <xf numFmtId="0" fontId="12" fillId="5" borderId="0" xfId="0" applyFont="1" applyFill="1" applyBorder="1" applyAlignment="1" applyProtection="1">
      <alignment vertical="center"/>
    </xf>
    <xf numFmtId="0" fontId="12" fillId="5" borderId="27" xfId="0" applyFont="1" applyFill="1" applyBorder="1" applyAlignment="1" applyProtection="1">
      <alignment vertical="center"/>
    </xf>
    <xf numFmtId="0" fontId="12" fillId="5" borderId="30" xfId="0" applyFont="1" applyFill="1" applyBorder="1" applyAlignment="1" applyProtection="1">
      <alignment vertical="center"/>
    </xf>
    <xf numFmtId="0" fontId="12" fillId="5" borderId="31" xfId="0" applyFont="1" applyFill="1" applyBorder="1" applyAlignment="1" applyProtection="1">
      <alignment vertical="center"/>
    </xf>
    <xf numFmtId="0" fontId="12" fillId="5" borderId="32" xfId="0" applyFont="1" applyFill="1" applyBorder="1" applyAlignment="1" applyProtection="1">
      <alignment vertical="center"/>
    </xf>
    <xf numFmtId="0" fontId="32" fillId="0" borderId="66" xfId="0" applyFont="1" applyBorder="1" applyAlignment="1" applyProtection="1">
      <alignment horizontal="center" vertical="center" textRotation="255"/>
    </xf>
    <xf numFmtId="185" fontId="13" fillId="4" borderId="118" xfId="0" applyNumberFormat="1" applyFont="1" applyFill="1" applyBorder="1" applyAlignment="1" applyProtection="1">
      <alignment vertical="center"/>
      <protection locked="0"/>
    </xf>
    <xf numFmtId="185" fontId="13" fillId="4" borderId="120" xfId="0" applyNumberFormat="1" applyFont="1" applyFill="1" applyBorder="1" applyAlignment="1" applyProtection="1">
      <alignment vertical="center"/>
      <protection locked="0"/>
    </xf>
    <xf numFmtId="0" fontId="13" fillId="0" borderId="24" xfId="0" applyFont="1" applyFill="1" applyBorder="1" applyAlignment="1" applyProtection="1">
      <alignment horizontal="center" vertical="center" wrapText="1"/>
    </xf>
    <xf numFmtId="0" fontId="13" fillId="0" borderId="0" xfId="0" applyFont="1" applyFill="1" applyBorder="1" applyAlignment="1" applyProtection="1">
      <alignment horizontal="center" vertical="center" wrapText="1"/>
    </xf>
    <xf numFmtId="0" fontId="13" fillId="0" borderId="31" xfId="0" applyFont="1" applyFill="1" applyBorder="1" applyAlignment="1" applyProtection="1">
      <alignment horizontal="center" vertical="center" wrapText="1"/>
    </xf>
    <xf numFmtId="0" fontId="25" fillId="0" borderId="66" xfId="0" applyFont="1" applyBorder="1" applyAlignment="1" applyProtection="1">
      <alignment horizontal="center" vertical="center" textRotation="255"/>
    </xf>
    <xf numFmtId="0" fontId="11" fillId="0" borderId="23" xfId="0" applyFont="1" applyBorder="1" applyAlignment="1" applyProtection="1">
      <alignment horizontal="center" vertical="center" wrapText="1"/>
    </xf>
    <xf numFmtId="0" fontId="11" fillId="0" borderId="24" xfId="0" applyFont="1" applyBorder="1" applyAlignment="1" applyProtection="1">
      <alignment horizontal="center" vertical="center" wrapText="1"/>
    </xf>
    <xf numFmtId="0" fontId="11" fillId="0" borderId="64" xfId="0" applyFont="1" applyBorder="1" applyAlignment="1" applyProtection="1">
      <alignment horizontal="center" vertical="center" wrapText="1"/>
    </xf>
    <xf numFmtId="0" fontId="11" fillId="0" borderId="26" xfId="0" applyFont="1" applyBorder="1" applyAlignment="1" applyProtection="1">
      <alignment horizontal="center" vertical="center" wrapText="1"/>
    </xf>
    <xf numFmtId="0" fontId="11" fillId="0" borderId="0" xfId="0" applyFont="1" applyBorder="1" applyAlignment="1" applyProtection="1">
      <alignment horizontal="center" vertical="center" wrapText="1"/>
    </xf>
    <xf numFmtId="0" fontId="11" fillId="0" borderId="10" xfId="0" applyFont="1" applyBorder="1" applyAlignment="1" applyProtection="1">
      <alignment horizontal="center" vertical="center" wrapText="1"/>
    </xf>
    <xf numFmtId="0" fontId="11" fillId="0" borderId="58" xfId="0" applyFont="1" applyBorder="1" applyAlignment="1" applyProtection="1">
      <alignment horizontal="center" vertical="center" wrapText="1"/>
    </xf>
    <xf numFmtId="0" fontId="11" fillId="0" borderId="12" xfId="0" applyFont="1" applyBorder="1" applyAlignment="1" applyProtection="1">
      <alignment horizontal="center" vertical="center" wrapText="1"/>
    </xf>
    <xf numFmtId="0" fontId="11" fillId="0" borderId="13" xfId="0" applyFont="1" applyBorder="1" applyAlignment="1" applyProtection="1">
      <alignment horizontal="center" vertical="center" wrapText="1"/>
    </xf>
    <xf numFmtId="0" fontId="11" fillId="0" borderId="18" xfId="0" applyFont="1" applyBorder="1" applyAlignment="1" applyProtection="1">
      <alignment vertical="center"/>
    </xf>
    <xf numFmtId="0" fontId="11" fillId="0" borderId="0" xfId="0" applyFont="1" applyBorder="1" applyAlignment="1" applyProtection="1">
      <alignment vertical="center"/>
    </xf>
    <xf numFmtId="0" fontId="55" fillId="0" borderId="0" xfId="0" applyFont="1" applyFill="1" applyBorder="1" applyAlignment="1" applyProtection="1">
      <alignment vertical="center"/>
    </xf>
    <xf numFmtId="0" fontId="11" fillId="0" borderId="24" xfId="0" applyFont="1" applyBorder="1" applyAlignment="1" applyProtection="1">
      <alignment horizontal="center" vertical="center"/>
    </xf>
    <xf numFmtId="0" fontId="11" fillId="0" borderId="25" xfId="0" applyFont="1" applyBorder="1" applyAlignment="1" applyProtection="1">
      <alignment horizontal="center" vertical="center"/>
    </xf>
    <xf numFmtId="0" fontId="11" fillId="0" borderId="12" xfId="0" applyFont="1" applyBorder="1" applyAlignment="1" applyProtection="1">
      <alignment horizontal="center" vertical="center"/>
    </xf>
    <xf numFmtId="0" fontId="11" fillId="0" borderId="29" xfId="0" applyFont="1" applyBorder="1" applyAlignment="1" applyProtection="1">
      <alignment horizontal="center" vertical="center"/>
    </xf>
    <xf numFmtId="0" fontId="55" fillId="11" borderId="5" xfId="0" applyFont="1" applyFill="1" applyBorder="1" applyAlignment="1" applyProtection="1">
      <alignment horizontal="center" vertical="center"/>
    </xf>
    <xf numFmtId="0" fontId="55" fillId="11" borderId="9" xfId="0" applyFont="1" applyFill="1" applyBorder="1" applyAlignment="1" applyProtection="1">
      <alignment horizontal="center" vertical="center"/>
    </xf>
    <xf numFmtId="0" fontId="55" fillId="11" borderId="6" xfId="0" applyFont="1" applyFill="1" applyBorder="1" applyAlignment="1" applyProtection="1">
      <alignment horizontal="center" vertical="center"/>
    </xf>
    <xf numFmtId="0" fontId="55" fillId="11" borderId="28" xfId="0" applyFont="1" applyFill="1" applyBorder="1" applyAlignment="1" applyProtection="1">
      <alignment horizontal="center" vertical="center"/>
    </xf>
    <xf numFmtId="189" fontId="11" fillId="11" borderId="41" xfId="0" applyNumberFormat="1" applyFont="1" applyFill="1" applyBorder="1" applyAlignment="1" applyProtection="1">
      <alignment vertical="center"/>
    </xf>
    <xf numFmtId="9" fontId="8" fillId="6" borderId="74" xfId="0" applyNumberFormat="1" applyFont="1" applyFill="1" applyBorder="1" applyAlignment="1" applyProtection="1">
      <alignment horizontal="center" vertical="center"/>
    </xf>
    <xf numFmtId="9" fontId="8" fillId="6" borderId="75" xfId="0" applyNumberFormat="1" applyFont="1" applyFill="1" applyBorder="1" applyAlignment="1" applyProtection="1">
      <alignment horizontal="center" vertical="center"/>
    </xf>
    <xf numFmtId="0" fontId="8" fillId="6" borderId="87" xfId="0" applyFont="1" applyFill="1" applyBorder="1" applyAlignment="1" applyProtection="1">
      <alignment horizontal="center" vertical="center"/>
    </xf>
    <xf numFmtId="0" fontId="8" fillId="6" borderId="88" xfId="0" applyFont="1" applyFill="1" applyBorder="1" applyAlignment="1" applyProtection="1">
      <alignment horizontal="center" vertical="center"/>
    </xf>
    <xf numFmtId="0" fontId="11" fillId="0" borderId="2" xfId="0" applyFont="1" applyBorder="1" applyAlignment="1" applyProtection="1">
      <alignment horizontal="center" vertical="center"/>
    </xf>
    <xf numFmtId="0" fontId="11" fillId="0" borderId="3" xfId="0" applyFont="1" applyBorder="1" applyAlignment="1" applyProtection="1">
      <alignment horizontal="center" vertical="center"/>
    </xf>
    <xf numFmtId="0" fontId="11" fillId="0" borderId="7" xfId="0" applyFont="1" applyBorder="1" applyAlignment="1" applyProtection="1">
      <alignment horizontal="center" vertical="center"/>
    </xf>
    <xf numFmtId="0" fontId="11" fillId="0" borderId="33" xfId="0" applyFont="1" applyBorder="1" applyAlignment="1" applyProtection="1">
      <alignment horizontal="center" vertical="center"/>
    </xf>
    <xf numFmtId="0" fontId="11" fillId="0" borderId="9" xfId="0" applyFont="1" applyBorder="1" applyAlignment="1" applyProtection="1">
      <alignment vertical="center"/>
    </xf>
    <xf numFmtId="0" fontId="11" fillId="0" borderId="6" xfId="0" applyFont="1" applyBorder="1" applyAlignment="1" applyProtection="1">
      <alignment vertical="center"/>
    </xf>
    <xf numFmtId="0" fontId="11" fillId="0" borderId="10" xfId="0" applyFont="1" applyBorder="1" applyAlignment="1" applyProtection="1">
      <alignment vertical="center"/>
    </xf>
    <xf numFmtId="9" fontId="11" fillId="11" borderId="41" xfId="0" applyNumberFormat="1" applyFont="1" applyFill="1" applyBorder="1" applyAlignment="1" applyProtection="1">
      <alignment horizontal="center" vertical="center"/>
    </xf>
    <xf numFmtId="0" fontId="11" fillId="0" borderId="11" xfId="0" applyFont="1" applyBorder="1" applyAlignment="1" applyProtection="1">
      <alignment vertical="center"/>
    </xf>
    <xf numFmtId="0" fontId="11" fillId="0" borderId="12" xfId="0" applyFont="1" applyBorder="1" applyAlignment="1" applyProtection="1">
      <alignment vertical="center"/>
    </xf>
    <xf numFmtId="9" fontId="8" fillId="6" borderId="96" xfId="0" applyNumberFormat="1" applyFont="1" applyFill="1" applyBorder="1" applyAlignment="1" applyProtection="1">
      <alignment horizontal="center" vertical="center"/>
    </xf>
    <xf numFmtId="9" fontId="8" fillId="6" borderId="97" xfId="0" applyNumberFormat="1" applyFont="1" applyFill="1" applyBorder="1" applyAlignment="1" applyProtection="1">
      <alignment horizontal="center" vertical="center"/>
    </xf>
    <xf numFmtId="9" fontId="8" fillId="6" borderId="98" xfId="0" applyNumberFormat="1" applyFont="1" applyFill="1" applyBorder="1" applyAlignment="1" applyProtection="1">
      <alignment horizontal="center" vertical="center"/>
    </xf>
    <xf numFmtId="9" fontId="8" fillId="6" borderId="99" xfId="0" applyNumberFormat="1" applyFont="1" applyFill="1" applyBorder="1" applyAlignment="1" applyProtection="1">
      <alignment horizontal="center" vertical="center"/>
    </xf>
    <xf numFmtId="0" fontId="12" fillId="5" borderId="0" xfId="0" applyFont="1" applyFill="1" applyBorder="1" applyAlignment="1" applyProtection="1">
      <alignment horizontal="center" vertical="center"/>
    </xf>
    <xf numFmtId="0" fontId="12" fillId="5" borderId="27" xfId="0" applyFont="1" applyFill="1" applyBorder="1" applyAlignment="1" applyProtection="1">
      <alignment horizontal="center" vertical="center"/>
    </xf>
    <xf numFmtId="0" fontId="12" fillId="5" borderId="26" xfId="0" applyFont="1" applyFill="1" applyBorder="1" applyAlignment="1" applyProtection="1">
      <alignment horizontal="center" vertical="center"/>
    </xf>
    <xf numFmtId="9" fontId="14" fillId="0" borderId="1" xfId="0" applyNumberFormat="1" applyFont="1" applyBorder="1" applyAlignment="1" applyProtection="1">
      <alignment horizontal="center" vertical="center"/>
    </xf>
    <xf numFmtId="9" fontId="14" fillId="0" borderId="95" xfId="0" applyNumberFormat="1" applyFont="1" applyBorder="1" applyAlignment="1" applyProtection="1">
      <alignment horizontal="center" vertical="center"/>
    </xf>
    <xf numFmtId="0" fontId="11" fillId="0" borderId="5" xfId="0" applyFont="1" applyBorder="1" applyAlignment="1" applyProtection="1">
      <alignment vertical="center"/>
    </xf>
    <xf numFmtId="0" fontId="12" fillId="5" borderId="25" xfId="0" applyFont="1" applyFill="1" applyBorder="1" applyAlignment="1" applyProtection="1">
      <alignment horizontal="center" vertical="center" textRotation="255"/>
    </xf>
    <xf numFmtId="0" fontId="12" fillId="5" borderId="26" xfId="0" applyFont="1" applyFill="1" applyBorder="1" applyAlignment="1" applyProtection="1">
      <alignment horizontal="center" vertical="center" textRotation="255"/>
    </xf>
    <xf numFmtId="0" fontId="12" fillId="5" borderId="27" xfId="0" applyFont="1" applyFill="1" applyBorder="1" applyAlignment="1" applyProtection="1">
      <alignment horizontal="center" vertical="center" textRotation="255"/>
    </xf>
    <xf numFmtId="9" fontId="11" fillId="0" borderId="0" xfId="0" quotePrefix="1" applyNumberFormat="1" applyFont="1" applyBorder="1" applyAlignment="1" applyProtection="1">
      <alignment horizontal="center" vertical="center"/>
    </xf>
    <xf numFmtId="9" fontId="11" fillId="0" borderId="0" xfId="0" applyNumberFormat="1" applyFont="1" applyBorder="1" applyAlignment="1" applyProtection="1">
      <alignment horizontal="center" vertical="center"/>
    </xf>
    <xf numFmtId="0" fontId="55" fillId="11" borderId="36" xfId="0" applyFont="1" applyFill="1" applyBorder="1" applyAlignment="1" applyProtection="1">
      <alignment horizontal="center" vertical="center"/>
    </xf>
    <xf numFmtId="0" fontId="55" fillId="11" borderId="58" xfId="0" applyFont="1" applyFill="1" applyBorder="1" applyAlignment="1" applyProtection="1">
      <alignment horizontal="center" vertical="center"/>
    </xf>
    <xf numFmtId="0" fontId="55" fillId="11" borderId="13" xfId="0" applyFont="1" applyFill="1" applyBorder="1" applyAlignment="1" applyProtection="1">
      <alignment horizontal="center" vertical="center"/>
    </xf>
    <xf numFmtId="0" fontId="11" fillId="0" borderId="13" xfId="0" applyFont="1" applyBorder="1" applyAlignment="1" applyProtection="1">
      <alignment vertical="center"/>
    </xf>
    <xf numFmtId="0" fontId="12" fillId="5" borderId="26" xfId="0" applyFont="1" applyFill="1" applyBorder="1" applyAlignment="1" applyProtection="1">
      <alignment vertical="top" textRotation="255"/>
    </xf>
    <xf numFmtId="0" fontId="12" fillId="5" borderId="27" xfId="0" applyFont="1" applyFill="1" applyBorder="1" applyAlignment="1" applyProtection="1">
      <alignment vertical="top" textRotation="255"/>
    </xf>
    <xf numFmtId="0" fontId="12" fillId="5" borderId="30" xfId="0" applyFont="1" applyFill="1" applyBorder="1" applyAlignment="1" applyProtection="1">
      <alignment vertical="top" textRotation="255"/>
    </xf>
    <xf numFmtId="0" fontId="12" fillId="5" borderId="32" xfId="0" applyFont="1" applyFill="1" applyBorder="1" applyAlignment="1" applyProtection="1">
      <alignment vertical="top" textRotation="255"/>
    </xf>
    <xf numFmtId="9" fontId="14" fillId="0" borderId="5" xfId="0" applyNumberFormat="1" applyFont="1" applyBorder="1" applyAlignment="1" applyProtection="1">
      <alignment horizontal="center" vertical="center"/>
    </xf>
    <xf numFmtId="9" fontId="14" fillId="0" borderId="9" xfId="0" applyNumberFormat="1" applyFont="1" applyBorder="1" applyAlignment="1" applyProtection="1">
      <alignment horizontal="center" vertical="center"/>
    </xf>
    <xf numFmtId="9" fontId="14" fillId="0" borderId="6" xfId="0" applyNumberFormat="1" applyFont="1" applyBorder="1" applyAlignment="1" applyProtection="1">
      <alignment horizontal="center" vertical="center"/>
    </xf>
    <xf numFmtId="9" fontId="14" fillId="0" borderId="11" xfId="0" applyNumberFormat="1" applyFont="1" applyBorder="1" applyAlignment="1" applyProtection="1">
      <alignment horizontal="center" vertical="center"/>
    </xf>
    <xf numFmtId="9" fontId="14" fillId="0" borderId="12" xfId="0" applyNumberFormat="1" applyFont="1" applyBorder="1" applyAlignment="1" applyProtection="1">
      <alignment horizontal="center" vertical="center"/>
    </xf>
    <xf numFmtId="9" fontId="14" fillId="0" borderId="13" xfId="0" applyNumberFormat="1" applyFont="1" applyBorder="1" applyAlignment="1" applyProtection="1">
      <alignment horizontal="center" vertical="center"/>
    </xf>
    <xf numFmtId="9" fontId="13" fillId="0" borderId="5" xfId="0" applyNumberFormat="1" applyFont="1" applyBorder="1" applyAlignment="1" applyProtection="1">
      <alignment horizontal="center" vertical="center"/>
    </xf>
    <xf numFmtId="9" fontId="13" fillId="0" borderId="9" xfId="0" applyNumberFormat="1" applyFont="1" applyBorder="1" applyAlignment="1" applyProtection="1">
      <alignment horizontal="center" vertical="center"/>
    </xf>
    <xf numFmtId="9" fontId="13" fillId="0" borderId="28" xfId="0" applyNumberFormat="1" applyFont="1" applyBorder="1" applyAlignment="1" applyProtection="1">
      <alignment horizontal="center" vertical="center"/>
    </xf>
    <xf numFmtId="9" fontId="13" fillId="0" borderId="11" xfId="0" applyNumberFormat="1" applyFont="1" applyBorder="1" applyAlignment="1" applyProtection="1">
      <alignment horizontal="center" vertical="center"/>
    </xf>
    <xf numFmtId="9" fontId="13" fillId="0" borderId="12" xfId="0" applyNumberFormat="1" applyFont="1" applyBorder="1" applyAlignment="1" applyProtection="1">
      <alignment horizontal="center" vertical="center"/>
    </xf>
    <xf numFmtId="9" fontId="13" fillId="0" borderId="29" xfId="0" applyNumberFormat="1" applyFont="1" applyBorder="1" applyAlignment="1" applyProtection="1">
      <alignment horizontal="center" vertical="center"/>
    </xf>
    <xf numFmtId="9" fontId="14" fillId="0" borderId="28" xfId="0" applyNumberFormat="1" applyFont="1" applyBorder="1" applyAlignment="1" applyProtection="1">
      <alignment horizontal="center" vertical="center"/>
    </xf>
    <xf numFmtId="9" fontId="14" fillId="0" borderId="29" xfId="0" applyNumberFormat="1" applyFont="1" applyBorder="1" applyAlignment="1" applyProtection="1">
      <alignment horizontal="center" vertical="center"/>
    </xf>
    <xf numFmtId="0" fontId="55" fillId="11" borderId="94" xfId="0" applyFont="1" applyFill="1" applyBorder="1" applyAlignment="1" applyProtection="1">
      <alignment horizontal="center" vertical="center"/>
    </xf>
    <xf numFmtId="0" fontId="55" fillId="11" borderId="1" xfId="0" applyFont="1" applyFill="1" applyBorder="1" applyAlignment="1" applyProtection="1">
      <alignment horizontal="center" vertical="center"/>
    </xf>
    <xf numFmtId="0" fontId="11" fillId="0" borderId="1" xfId="0" applyFont="1" applyBorder="1" applyAlignment="1" applyProtection="1">
      <alignment vertical="center"/>
    </xf>
    <xf numFmtId="0" fontId="11" fillId="0" borderId="0" xfId="0" applyFont="1" applyAlignment="1" applyProtection="1">
      <alignment vertical="center"/>
    </xf>
    <xf numFmtId="0" fontId="11" fillId="9" borderId="100" xfId="0" applyFont="1" applyFill="1" applyBorder="1" applyAlignment="1" applyProtection="1">
      <alignment vertical="center" wrapText="1"/>
    </xf>
    <xf numFmtId="0" fontId="11" fillId="9" borderId="101" xfId="0" applyFont="1" applyFill="1" applyBorder="1" applyAlignment="1" applyProtection="1">
      <alignment vertical="center" wrapText="1"/>
    </xf>
    <xf numFmtId="0" fontId="11" fillId="9" borderId="102" xfId="0" applyFont="1" applyFill="1" applyBorder="1" applyAlignment="1" applyProtection="1">
      <alignment vertical="center" wrapText="1"/>
    </xf>
    <xf numFmtId="0" fontId="11" fillId="9" borderId="103" xfId="0" applyFont="1" applyFill="1" applyBorder="1" applyAlignment="1" applyProtection="1">
      <alignment vertical="center" wrapText="1"/>
    </xf>
    <xf numFmtId="0" fontId="11" fillId="9" borderId="104" xfId="0" applyFont="1" applyFill="1" applyBorder="1" applyAlignment="1" applyProtection="1">
      <alignment vertical="center" wrapText="1"/>
    </xf>
    <xf numFmtId="0" fontId="11" fillId="9" borderId="105" xfId="0" applyFont="1" applyFill="1" applyBorder="1" applyAlignment="1" applyProtection="1">
      <alignment vertical="center" wrapText="1"/>
    </xf>
    <xf numFmtId="176" fontId="9" fillId="0" borderId="0" xfId="0" applyNumberFormat="1" applyFont="1" applyFill="1" applyBorder="1" applyAlignment="1" applyProtection="1">
      <alignment vertical="center" wrapText="1"/>
    </xf>
    <xf numFmtId="191" fontId="9" fillId="0" borderId="0" xfId="0" applyNumberFormat="1" applyFont="1" applyFill="1" applyBorder="1" applyAlignment="1" applyProtection="1">
      <alignment horizontal="right" vertical="center"/>
    </xf>
    <xf numFmtId="0" fontId="44" fillId="0" borderId="40" xfId="0" applyFont="1" applyBorder="1" applyAlignment="1" applyProtection="1">
      <alignment horizontal="center" vertical="center" textRotation="255"/>
    </xf>
    <xf numFmtId="0" fontId="44" fillId="0" borderId="38" xfId="0" applyFont="1" applyBorder="1" applyAlignment="1" applyProtection="1">
      <alignment horizontal="center" vertical="center" textRotation="255"/>
    </xf>
    <xf numFmtId="0" fontId="44" fillId="0" borderId="39" xfId="0" applyFont="1" applyBorder="1" applyAlignment="1" applyProtection="1">
      <alignment horizontal="center" vertical="center" textRotation="255"/>
    </xf>
    <xf numFmtId="0" fontId="44" fillId="4" borderId="7" xfId="0" applyFont="1" applyFill="1" applyBorder="1" applyAlignment="1" applyProtection="1">
      <alignment horizontal="center" vertical="center"/>
      <protection locked="0"/>
    </xf>
    <xf numFmtId="0" fontId="44" fillId="8" borderId="2" xfId="0" applyFont="1" applyFill="1" applyBorder="1" applyAlignment="1" applyProtection="1">
      <alignment horizontal="center" vertical="center"/>
      <protection locked="0"/>
    </xf>
    <xf numFmtId="0" fontId="44" fillId="3" borderId="2" xfId="0" applyFont="1" applyFill="1" applyBorder="1" applyAlignment="1" applyProtection="1">
      <alignment horizontal="center" vertical="center"/>
      <protection locked="0"/>
    </xf>
    <xf numFmtId="0" fontId="44" fillId="3" borderId="3" xfId="0" applyFont="1" applyFill="1" applyBorder="1" applyAlignment="1" applyProtection="1">
      <alignment horizontal="center" vertical="center"/>
      <protection locked="0"/>
    </xf>
    <xf numFmtId="0" fontId="42" fillId="4" borderId="5" xfId="0" applyFont="1" applyFill="1" applyBorder="1" applyAlignment="1" applyProtection="1">
      <alignment vertical="top" wrapText="1"/>
      <protection locked="0"/>
    </xf>
    <xf numFmtId="0" fontId="42" fillId="11" borderId="9" xfId="0" applyFont="1" applyFill="1" applyBorder="1" applyAlignment="1" applyProtection="1">
      <alignment vertical="top" wrapText="1"/>
      <protection locked="0"/>
    </xf>
    <xf numFmtId="0" fontId="42" fillId="11" borderId="6" xfId="0" applyFont="1" applyFill="1" applyBorder="1" applyAlignment="1" applyProtection="1">
      <alignment vertical="top" wrapText="1"/>
      <protection locked="0"/>
    </xf>
    <xf numFmtId="0" fontId="42" fillId="11" borderId="18" xfId="0" applyFont="1" applyFill="1" applyBorder="1" applyAlignment="1" applyProtection="1">
      <alignment vertical="top" wrapText="1"/>
      <protection locked="0"/>
    </xf>
    <xf numFmtId="0" fontId="42" fillId="11" borderId="0" xfId="0" applyFont="1" applyFill="1" applyBorder="1" applyAlignment="1" applyProtection="1">
      <alignment vertical="top" wrapText="1"/>
      <protection locked="0"/>
    </xf>
    <xf numFmtId="0" fontId="42" fillId="11" borderId="10" xfId="0" applyFont="1" applyFill="1" applyBorder="1" applyAlignment="1" applyProtection="1">
      <alignment vertical="top" wrapText="1"/>
      <protection locked="0"/>
    </xf>
    <xf numFmtId="0" fontId="42" fillId="11" borderId="11" xfId="0" applyFont="1" applyFill="1" applyBorder="1" applyAlignment="1" applyProtection="1">
      <alignment vertical="top" wrapText="1"/>
      <protection locked="0"/>
    </xf>
    <xf numFmtId="0" fontId="42" fillId="11" borderId="12" xfId="0" applyFont="1" applyFill="1" applyBorder="1" applyAlignment="1" applyProtection="1">
      <alignment vertical="top" wrapText="1"/>
      <protection locked="0"/>
    </xf>
    <xf numFmtId="0" fontId="42" fillId="11" borderId="13" xfId="0" applyFont="1" applyFill="1" applyBorder="1" applyAlignment="1" applyProtection="1">
      <alignment vertical="top" wrapText="1"/>
      <protection locked="0"/>
    </xf>
    <xf numFmtId="0" fontId="10" fillId="0" borderId="0" xfId="0" applyFont="1" applyBorder="1" applyAlignment="1" applyProtection="1">
      <alignment horizontal="center" vertical="center"/>
    </xf>
    <xf numFmtId="0" fontId="44" fillId="0" borderId="42" xfId="0" applyFont="1" applyBorder="1" applyAlignment="1" applyProtection="1">
      <alignment vertical="center"/>
    </xf>
    <xf numFmtId="0" fontId="44" fillId="0" borderId="43" xfId="0" applyFont="1" applyBorder="1" applyAlignment="1" applyProtection="1">
      <alignment vertical="center"/>
    </xf>
    <xf numFmtId="0" fontId="44" fillId="0" borderId="44" xfId="0" applyFont="1" applyBorder="1" applyAlignment="1" applyProtection="1">
      <alignment vertical="center"/>
    </xf>
    <xf numFmtId="0" fontId="42" fillId="11" borderId="42" xfId="0" applyFont="1" applyFill="1" applyBorder="1" applyAlignment="1" applyProtection="1">
      <alignment horizontal="left" vertical="center" indent="1" shrinkToFit="1"/>
    </xf>
    <xf numFmtId="0" fontId="42" fillId="11" borderId="43" xfId="0" applyFont="1" applyFill="1" applyBorder="1" applyAlignment="1" applyProtection="1">
      <alignment horizontal="left" vertical="center" indent="1" shrinkToFit="1"/>
    </xf>
    <xf numFmtId="0" fontId="42" fillId="11" borderId="44" xfId="0" applyFont="1" applyFill="1" applyBorder="1" applyAlignment="1" applyProtection="1">
      <alignment horizontal="left" vertical="center" indent="1" shrinkToFit="1"/>
    </xf>
    <xf numFmtId="0" fontId="42" fillId="11" borderId="42" xfId="0" applyFont="1" applyFill="1" applyBorder="1" applyAlignment="1" applyProtection="1">
      <alignment horizontal="center" vertical="center"/>
    </xf>
    <xf numFmtId="0" fontId="42" fillId="11" borderId="43" xfId="0" applyFont="1" applyFill="1" applyBorder="1" applyAlignment="1" applyProtection="1">
      <alignment horizontal="center" vertical="center"/>
    </xf>
    <xf numFmtId="0" fontId="42" fillId="11" borderId="43" xfId="0" applyFont="1" applyFill="1" applyBorder="1" applyAlignment="1" applyProtection="1">
      <alignment vertical="center" shrinkToFit="1"/>
    </xf>
    <xf numFmtId="0" fontId="42" fillId="11" borderId="44" xfId="0" applyFont="1" applyFill="1" applyBorder="1" applyAlignment="1" applyProtection="1">
      <alignment vertical="center" shrinkToFit="1"/>
    </xf>
    <xf numFmtId="0" fontId="44" fillId="4" borderId="7" xfId="0" applyFont="1" applyFill="1" applyBorder="1" applyAlignment="1" applyProtection="1">
      <alignment horizontal="left" vertical="center" indent="1"/>
      <protection locked="0"/>
    </xf>
    <xf numFmtId="0" fontId="44" fillId="3" borderId="2" xfId="0" applyFont="1" applyFill="1" applyBorder="1" applyAlignment="1" applyProtection="1">
      <alignment horizontal="left" vertical="center" indent="1"/>
      <protection locked="0"/>
    </xf>
    <xf numFmtId="0" fontId="44" fillId="3" borderId="3" xfId="0" applyFont="1" applyFill="1" applyBorder="1" applyAlignment="1" applyProtection="1">
      <alignment horizontal="left" vertical="center" indent="1"/>
      <protection locked="0"/>
    </xf>
    <xf numFmtId="0" fontId="47" fillId="0" borderId="42" xfId="0" applyFont="1" applyBorder="1" applyAlignment="1" applyProtection="1">
      <alignment horizontal="center" vertical="center"/>
    </xf>
    <xf numFmtId="0" fontId="47" fillId="0" borderId="43" xfId="0" applyFont="1" applyBorder="1" applyAlignment="1" applyProtection="1">
      <alignment horizontal="center" vertical="center"/>
    </xf>
    <xf numFmtId="0" fontId="47" fillId="0" borderId="42" xfId="0" applyFont="1" applyBorder="1" applyAlignment="1" applyProtection="1">
      <alignment horizontal="center"/>
    </xf>
    <xf numFmtId="0" fontId="47" fillId="0" borderId="43" xfId="0" applyFont="1" applyBorder="1" applyAlignment="1" applyProtection="1">
      <alignment horizontal="center"/>
    </xf>
    <xf numFmtId="0" fontId="47" fillId="0" borderId="44" xfId="0" applyFont="1" applyBorder="1" applyAlignment="1" applyProtection="1">
      <alignment horizontal="center"/>
    </xf>
    <xf numFmtId="0" fontId="42" fillId="2" borderId="9" xfId="0" applyFont="1" applyFill="1" applyBorder="1" applyAlignment="1" applyProtection="1">
      <alignment vertical="top" wrapText="1"/>
      <protection locked="0"/>
    </xf>
    <xf numFmtId="0" fontId="42" fillId="2" borderId="6" xfId="0" applyFont="1" applyFill="1" applyBorder="1" applyAlignment="1" applyProtection="1">
      <alignment vertical="top" wrapText="1"/>
      <protection locked="0"/>
    </xf>
    <xf numFmtId="0" fontId="42" fillId="2" borderId="18" xfId="0" applyFont="1" applyFill="1" applyBorder="1" applyAlignment="1" applyProtection="1">
      <alignment vertical="top" wrapText="1"/>
      <protection locked="0"/>
    </xf>
    <xf numFmtId="0" fontId="42" fillId="2" borderId="0" xfId="0" applyFont="1" applyFill="1" applyBorder="1" applyAlignment="1" applyProtection="1">
      <alignment vertical="top" wrapText="1"/>
      <protection locked="0"/>
    </xf>
    <xf numFmtId="0" fontId="42" fillId="2" borderId="10" xfId="0" applyFont="1" applyFill="1" applyBorder="1" applyAlignment="1" applyProtection="1">
      <alignment vertical="top" wrapText="1"/>
      <protection locked="0"/>
    </xf>
    <xf numFmtId="0" fontId="42" fillId="2" borderId="11" xfId="0" applyFont="1" applyFill="1" applyBorder="1" applyAlignment="1" applyProtection="1">
      <alignment vertical="top" wrapText="1"/>
      <protection locked="0"/>
    </xf>
    <xf numFmtId="0" fontId="42" fillId="2" borderId="12" xfId="0" applyFont="1" applyFill="1" applyBorder="1" applyAlignment="1" applyProtection="1">
      <alignment vertical="top" wrapText="1"/>
      <protection locked="0"/>
    </xf>
    <xf numFmtId="0" fontId="42" fillId="2" borderId="13" xfId="0" applyFont="1" applyFill="1" applyBorder="1" applyAlignment="1" applyProtection="1">
      <alignment vertical="top" wrapText="1"/>
      <protection locked="0"/>
    </xf>
    <xf numFmtId="0" fontId="72" fillId="0" borderId="4" xfId="0" applyFont="1" applyBorder="1" applyAlignment="1" applyProtection="1">
      <alignment horizontal="center" vertical="center"/>
    </xf>
    <xf numFmtId="0" fontId="72" fillId="0" borderId="8" xfId="0" applyFont="1" applyBorder="1" applyAlignment="1" applyProtection="1">
      <alignment horizontal="center" vertical="center"/>
    </xf>
    <xf numFmtId="0" fontId="72" fillId="0" borderId="14" xfId="0" applyFont="1" applyBorder="1" applyAlignment="1" applyProtection="1">
      <alignment horizontal="center" vertical="center"/>
    </xf>
    <xf numFmtId="0" fontId="72" fillId="0" borderId="7" xfId="0" applyFont="1" applyBorder="1" applyAlignment="1" applyProtection="1">
      <alignment horizontal="center" vertical="center"/>
    </xf>
    <xf numFmtId="0" fontId="72" fillId="0" borderId="2" xfId="0" applyFont="1" applyBorder="1" applyAlignment="1" applyProtection="1">
      <alignment horizontal="center" vertical="center"/>
    </xf>
    <xf numFmtId="0" fontId="72" fillId="0" borderId="3" xfId="0" applyFont="1" applyBorder="1" applyAlignment="1" applyProtection="1">
      <alignment horizontal="center" vertical="center"/>
    </xf>
    <xf numFmtId="0" fontId="72" fillId="0" borderId="5" xfId="0" applyFont="1" applyBorder="1" applyAlignment="1" applyProtection="1">
      <alignment vertical="center" wrapText="1"/>
    </xf>
    <xf numFmtId="0" fontId="72" fillId="0" borderId="9" xfId="0" applyFont="1" applyBorder="1" applyAlignment="1" applyProtection="1">
      <alignment vertical="center" wrapText="1"/>
    </xf>
    <xf numFmtId="0" fontId="72" fillId="0" borderId="6" xfId="0" applyFont="1" applyBorder="1" applyAlignment="1" applyProtection="1">
      <alignment vertical="center" wrapText="1"/>
    </xf>
    <xf numFmtId="0" fontId="72" fillId="0" borderId="18" xfId="0" applyFont="1" applyBorder="1" applyAlignment="1" applyProtection="1">
      <alignment vertical="center" wrapText="1"/>
    </xf>
    <xf numFmtId="0" fontId="72" fillId="0" borderId="0" xfId="0" applyFont="1" applyBorder="1" applyAlignment="1" applyProtection="1">
      <alignment vertical="center" wrapText="1"/>
    </xf>
    <xf numFmtId="0" fontId="72" fillId="0" borderId="10" xfId="0" applyFont="1" applyBorder="1" applyAlignment="1" applyProtection="1">
      <alignment vertical="center" wrapText="1"/>
    </xf>
    <xf numFmtId="0" fontId="72" fillId="0" borderId="11" xfId="0" applyFont="1" applyBorder="1" applyAlignment="1" applyProtection="1">
      <alignment vertical="center" wrapText="1"/>
    </xf>
    <xf numFmtId="0" fontId="72" fillId="0" borderId="12" xfId="0" applyFont="1" applyBorder="1" applyAlignment="1" applyProtection="1">
      <alignment vertical="center" wrapText="1"/>
    </xf>
    <xf numFmtId="0" fontId="72" fillId="0" borderId="13" xfId="0" applyFont="1" applyBorder="1" applyAlignment="1" applyProtection="1">
      <alignment vertical="center" wrapText="1"/>
    </xf>
    <xf numFmtId="0" fontId="62" fillId="4" borderId="1" xfId="0" applyFont="1" applyFill="1" applyBorder="1" applyAlignment="1" applyProtection="1">
      <alignment vertical="top" wrapText="1"/>
      <protection locked="0"/>
    </xf>
    <xf numFmtId="0" fontId="72" fillId="0" borderId="18" xfId="0" applyFont="1" applyBorder="1" applyAlignment="1" applyProtection="1">
      <alignment horizontal="left" vertical="center" wrapText="1" indent="1"/>
    </xf>
    <xf numFmtId="0" fontId="72" fillId="0" borderId="0" xfId="0" applyFont="1" applyBorder="1" applyAlignment="1" applyProtection="1">
      <alignment horizontal="left" vertical="center" wrapText="1" indent="1"/>
    </xf>
    <xf numFmtId="0" fontId="72" fillId="0" borderId="11" xfId="0" applyFont="1" applyBorder="1" applyAlignment="1" applyProtection="1">
      <alignment horizontal="left" vertical="center" wrapText="1" indent="1"/>
    </xf>
    <xf numFmtId="0" fontId="72" fillId="0" borderId="12" xfId="0" applyFont="1" applyBorder="1" applyAlignment="1" applyProtection="1">
      <alignment horizontal="left" vertical="center" wrapText="1" indent="1"/>
    </xf>
    <xf numFmtId="0" fontId="62" fillId="0" borderId="0" xfId="0" applyFont="1" applyBorder="1" applyAlignment="1" applyProtection="1">
      <alignment vertical="center" wrapText="1"/>
    </xf>
    <xf numFmtId="0" fontId="72" fillId="4" borderId="5" xfId="0" applyFont="1" applyFill="1" applyBorder="1" applyAlignment="1" applyProtection="1">
      <alignment vertical="top" wrapText="1"/>
      <protection locked="0"/>
    </xf>
    <xf numFmtId="0" fontId="72" fillId="4" borderId="9" xfId="0" applyFont="1" applyFill="1" applyBorder="1" applyAlignment="1" applyProtection="1">
      <alignment vertical="top" wrapText="1"/>
      <protection locked="0"/>
    </xf>
    <xf numFmtId="0" fontId="72" fillId="4" borderId="6" xfId="0" applyFont="1" applyFill="1" applyBorder="1" applyAlignment="1" applyProtection="1">
      <alignment vertical="top" wrapText="1"/>
      <protection locked="0"/>
    </xf>
    <xf numFmtId="0" fontId="72" fillId="4" borderId="18" xfId="0" applyFont="1" applyFill="1" applyBorder="1" applyAlignment="1" applyProtection="1">
      <alignment vertical="top" wrapText="1"/>
      <protection locked="0"/>
    </xf>
    <xf numFmtId="0" fontId="72" fillId="4" borderId="0" xfId="0" applyFont="1" applyFill="1" applyBorder="1" applyAlignment="1" applyProtection="1">
      <alignment vertical="top" wrapText="1"/>
      <protection locked="0"/>
    </xf>
    <xf numFmtId="0" fontId="72" fillId="4" borderId="10" xfId="0" applyFont="1" applyFill="1" applyBorder="1" applyAlignment="1" applyProtection="1">
      <alignment vertical="top" wrapText="1"/>
      <protection locked="0"/>
    </xf>
    <xf numFmtId="0" fontId="72" fillId="4" borderId="11" xfId="0" applyFont="1" applyFill="1" applyBorder="1" applyAlignment="1" applyProtection="1">
      <alignment vertical="top" wrapText="1"/>
      <protection locked="0"/>
    </xf>
    <xf numFmtId="0" fontId="72" fillId="4" borderId="12" xfId="0" applyFont="1" applyFill="1" applyBorder="1" applyAlignment="1" applyProtection="1">
      <alignment vertical="top" wrapText="1"/>
      <protection locked="0"/>
    </xf>
    <xf numFmtId="0" fontId="72" fillId="4" borderId="13" xfId="0" applyFont="1" applyFill="1" applyBorder="1" applyAlignment="1" applyProtection="1">
      <alignment vertical="top" wrapText="1"/>
      <protection locked="0"/>
    </xf>
    <xf numFmtId="0" fontId="72" fillId="4" borderId="1" xfId="0" applyFont="1" applyFill="1" applyBorder="1" applyAlignment="1" applyProtection="1">
      <alignment vertical="top" wrapText="1"/>
      <protection locked="0"/>
    </xf>
    <xf numFmtId="0" fontId="62" fillId="11" borderId="0" xfId="0" applyFont="1" applyFill="1" applyBorder="1" applyAlignment="1" applyProtection="1">
      <alignment vertical="top" wrapText="1"/>
    </xf>
    <xf numFmtId="181" fontId="62" fillId="11" borderId="0" xfId="0" applyNumberFormat="1" applyFont="1" applyFill="1" applyBorder="1" applyAlignment="1" applyProtection="1">
      <alignment vertical="top" wrapText="1"/>
    </xf>
    <xf numFmtId="181" fontId="62" fillId="11" borderId="12" xfId="0" applyNumberFormat="1" applyFont="1" applyFill="1" applyBorder="1" applyAlignment="1" applyProtection="1">
      <alignment vertical="top" wrapText="1"/>
    </xf>
    <xf numFmtId="0" fontId="74" fillId="0" borderId="18" xfId="0" applyFont="1" applyBorder="1" applyAlignment="1" applyProtection="1">
      <alignment horizontal="center" vertical="center"/>
    </xf>
    <xf numFmtId="0" fontId="74" fillId="0" borderId="0" xfId="0" applyFont="1" applyBorder="1" applyAlignment="1" applyProtection="1">
      <alignment horizontal="center" vertical="center"/>
    </xf>
    <xf numFmtId="0" fontId="74" fillId="0" borderId="10" xfId="0" applyFont="1" applyBorder="1" applyAlignment="1" applyProtection="1">
      <alignment horizontal="center" vertical="center"/>
    </xf>
    <xf numFmtId="0" fontId="72" fillId="0" borderId="12" xfId="0" applyFont="1" applyBorder="1" applyAlignment="1" applyProtection="1">
      <alignment horizontal="center" vertical="center"/>
    </xf>
    <xf numFmtId="0" fontId="72" fillId="11" borderId="0" xfId="0" applyNumberFormat="1" applyFont="1" applyFill="1" applyBorder="1" applyAlignment="1" applyProtection="1">
      <alignment vertical="top" wrapText="1"/>
    </xf>
    <xf numFmtId="0" fontId="72" fillId="11" borderId="0" xfId="0" applyNumberFormat="1" applyFont="1" applyFill="1" applyBorder="1" applyAlignment="1" applyProtection="1">
      <alignment vertical="top"/>
    </xf>
    <xf numFmtId="0" fontId="72" fillId="11" borderId="12" xfId="0" applyNumberFormat="1" applyFont="1" applyFill="1" applyBorder="1" applyAlignment="1" applyProtection="1">
      <alignment vertical="top"/>
    </xf>
    <xf numFmtId="0" fontId="72" fillId="0" borderId="5" xfId="0" applyFont="1" applyBorder="1" applyAlignment="1" applyProtection="1">
      <alignment horizontal="center" vertical="center"/>
    </xf>
    <xf numFmtId="0" fontId="72" fillId="0" borderId="18" xfId="0" applyFont="1" applyBorder="1" applyAlignment="1" applyProtection="1">
      <alignment horizontal="center" vertical="center"/>
    </xf>
    <xf numFmtId="0" fontId="72" fillId="0" borderId="11" xfId="0" applyFont="1" applyBorder="1" applyAlignment="1" applyProtection="1">
      <alignment horizontal="center" vertical="center"/>
    </xf>
    <xf numFmtId="0" fontId="72" fillId="0" borderId="9" xfId="0" applyFont="1" applyBorder="1" applyAlignment="1" applyProtection="1">
      <alignment vertical="top" wrapText="1"/>
    </xf>
    <xf numFmtId="0" fontId="72" fillId="0" borderId="0" xfId="0" applyFont="1" applyBorder="1" applyAlignment="1" applyProtection="1">
      <alignment vertical="top" wrapText="1"/>
    </xf>
    <xf numFmtId="0" fontId="62" fillId="4" borderId="0" xfId="0" applyFont="1" applyFill="1" applyBorder="1" applyAlignment="1" applyProtection="1">
      <alignment vertical="top" wrapText="1"/>
      <protection locked="0"/>
    </xf>
    <xf numFmtId="0" fontId="72" fillId="4" borderId="106" xfId="0" applyFont="1" applyFill="1" applyBorder="1" applyAlignment="1" applyProtection="1">
      <alignment vertical="center" wrapText="1"/>
      <protection locked="0"/>
    </xf>
    <xf numFmtId="0" fontId="72" fillId="4" borderId="107" xfId="0" applyFont="1" applyFill="1" applyBorder="1" applyAlignment="1" applyProtection="1">
      <alignment vertical="center" wrapText="1"/>
      <protection locked="0"/>
    </xf>
    <xf numFmtId="0" fontId="72" fillId="4" borderId="108" xfId="0" applyFont="1" applyFill="1" applyBorder="1" applyAlignment="1" applyProtection="1">
      <alignment vertical="center" wrapText="1"/>
      <protection locked="0"/>
    </xf>
    <xf numFmtId="0" fontId="72" fillId="4" borderId="11" xfId="0" applyFont="1" applyFill="1" applyBorder="1" applyAlignment="1" applyProtection="1">
      <alignment vertical="center" wrapText="1"/>
      <protection locked="0"/>
    </xf>
    <xf numFmtId="0" fontId="72" fillId="4" borderId="12" xfId="0" applyFont="1" applyFill="1" applyBorder="1" applyAlignment="1" applyProtection="1">
      <alignment vertical="center" wrapText="1"/>
      <protection locked="0"/>
    </xf>
    <xf numFmtId="0" fontId="72" fillId="4" borderId="13" xfId="0" applyFont="1" applyFill="1" applyBorder="1" applyAlignment="1" applyProtection="1">
      <alignment vertical="center" wrapText="1"/>
      <protection locked="0"/>
    </xf>
    <xf numFmtId="0" fontId="72" fillId="4" borderId="52" xfId="0" applyFont="1" applyFill="1" applyBorder="1" applyAlignment="1" applyProtection="1">
      <alignment vertical="center"/>
      <protection locked="0"/>
    </xf>
    <xf numFmtId="0" fontId="72" fillId="4" borderId="48" xfId="0" applyFont="1" applyFill="1" applyBorder="1" applyAlignment="1" applyProtection="1">
      <alignment vertical="center"/>
      <protection locked="0"/>
    </xf>
    <xf numFmtId="0" fontId="72" fillId="4" borderId="49" xfId="0" applyFont="1" applyFill="1" applyBorder="1" applyAlignment="1" applyProtection="1">
      <alignment vertical="center"/>
      <protection locked="0"/>
    </xf>
    <xf numFmtId="0" fontId="62" fillId="11" borderId="9" xfId="0" applyFont="1" applyFill="1" applyBorder="1" applyAlignment="1" applyProtection="1">
      <alignment horizontal="center" vertical="top"/>
    </xf>
    <xf numFmtId="0" fontId="62" fillId="11" borderId="9" xfId="0" applyFont="1" applyFill="1" applyBorder="1" applyAlignment="1" applyProtection="1">
      <alignment vertical="top" wrapText="1"/>
    </xf>
    <xf numFmtId="0" fontId="62" fillId="11" borderId="6" xfId="0" applyFont="1" applyFill="1" applyBorder="1" applyAlignment="1" applyProtection="1">
      <alignment vertical="top" wrapText="1"/>
    </xf>
    <xf numFmtId="0" fontId="62" fillId="11" borderId="12" xfId="0" applyFont="1" applyFill="1" applyBorder="1" applyAlignment="1" applyProtection="1">
      <alignment vertical="top" wrapText="1"/>
    </xf>
    <xf numFmtId="0" fontId="62" fillId="11" borderId="13" xfId="0" applyFont="1" applyFill="1" applyBorder="1" applyAlignment="1" applyProtection="1">
      <alignment vertical="top" wrapText="1"/>
    </xf>
    <xf numFmtId="0" fontId="42" fillId="0" borderId="0" xfId="0" applyFont="1" applyAlignment="1" applyProtection="1">
      <alignment vertical="center" wrapText="1"/>
    </xf>
    <xf numFmtId="0" fontId="66" fillId="11" borderId="12" xfId="0" applyNumberFormat="1" applyFont="1" applyFill="1" applyBorder="1" applyAlignment="1" applyProtection="1">
      <alignment vertical="center" wrapText="1"/>
    </xf>
    <xf numFmtId="49" fontId="66" fillId="11" borderId="0" xfId="0" applyNumberFormat="1" applyFont="1" applyFill="1" applyBorder="1" applyAlignment="1" applyProtection="1">
      <alignment vertical="center" wrapText="1"/>
    </xf>
    <xf numFmtId="0" fontId="66" fillId="11" borderId="0" xfId="0" applyNumberFormat="1" applyFont="1" applyFill="1" applyBorder="1" applyAlignment="1" applyProtection="1">
      <alignment vertical="center" wrapText="1"/>
    </xf>
    <xf numFmtId="0" fontId="91" fillId="0" borderId="0" xfId="0" applyFont="1" applyBorder="1" applyAlignment="1" applyProtection="1">
      <alignment horizontal="center" vertical="center"/>
    </xf>
    <xf numFmtId="0" fontId="61" fillId="0" borderId="0" xfId="0" applyFont="1" applyBorder="1" applyAlignment="1" applyProtection="1">
      <alignment horizontal="center" vertical="center" wrapText="1"/>
    </xf>
    <xf numFmtId="0" fontId="61" fillId="0" borderId="0" xfId="0" applyFont="1" applyBorder="1" applyAlignment="1" applyProtection="1">
      <alignment horizontal="center" vertical="center"/>
    </xf>
    <xf numFmtId="0" fontId="61" fillId="0" borderId="0" xfId="0" applyFont="1" applyBorder="1" applyAlignment="1" applyProtection="1">
      <alignment vertical="center" wrapText="1"/>
    </xf>
    <xf numFmtId="0" fontId="61" fillId="0" borderId="12" xfId="0" applyFont="1" applyBorder="1" applyAlignment="1" applyProtection="1">
      <alignment vertical="center" wrapText="1"/>
    </xf>
    <xf numFmtId="0" fontId="61" fillId="0" borderId="0" xfId="0" applyFont="1" applyBorder="1" applyAlignment="1" applyProtection="1">
      <alignment vertical="center"/>
    </xf>
    <xf numFmtId="0" fontId="61" fillId="0" borderId="12" xfId="0" applyFont="1" applyBorder="1" applyAlignment="1" applyProtection="1">
      <alignment vertical="center"/>
    </xf>
    <xf numFmtId="0" fontId="61" fillId="0" borderId="18" xfId="0" applyFont="1" applyBorder="1" applyAlignment="1" applyProtection="1">
      <alignment horizontal="right" vertical="center"/>
    </xf>
    <xf numFmtId="0" fontId="61" fillId="0" borderId="0" xfId="0" applyFont="1" applyBorder="1" applyAlignment="1" applyProtection="1">
      <alignment horizontal="right" vertical="center"/>
    </xf>
    <xf numFmtId="0" fontId="61" fillId="11" borderId="0" xfId="0" applyFont="1" applyFill="1" applyBorder="1" applyAlignment="1" applyProtection="1">
      <alignment horizontal="center" vertical="center"/>
    </xf>
    <xf numFmtId="0" fontId="61" fillId="11" borderId="0" xfId="0" applyFont="1" applyFill="1" applyBorder="1" applyAlignment="1" applyProtection="1">
      <alignment vertical="center" wrapText="1"/>
    </xf>
    <xf numFmtId="0" fontId="42" fillId="11" borderId="2" xfId="0" applyFont="1" applyFill="1" applyBorder="1" applyAlignment="1" applyProtection="1">
      <alignment vertical="center"/>
    </xf>
    <xf numFmtId="0" fontId="42" fillId="0" borderId="2" xfId="0" applyFont="1" applyFill="1" applyBorder="1" applyAlignment="1" applyProtection="1">
      <alignment horizontal="right" vertical="center"/>
    </xf>
    <xf numFmtId="0" fontId="42" fillId="0" borderId="7" xfId="0" applyFont="1" applyBorder="1" applyAlignment="1" applyProtection="1">
      <alignment horizontal="distributed" vertical="center" indent="1"/>
    </xf>
    <xf numFmtId="0" fontId="42" fillId="0" borderId="3" xfId="0" applyFont="1" applyBorder="1" applyAlignment="1" applyProtection="1">
      <alignment horizontal="distributed" vertical="center" indent="1"/>
    </xf>
    <xf numFmtId="187" fontId="42" fillId="11" borderId="12" xfId="0" applyNumberFormat="1" applyFont="1" applyFill="1" applyBorder="1" applyAlignment="1" applyProtection="1">
      <alignment vertical="center"/>
    </xf>
    <xf numFmtId="0" fontId="41" fillId="11" borderId="9" xfId="0" applyNumberFormat="1" applyFont="1" applyFill="1" applyBorder="1" applyAlignment="1" applyProtection="1">
      <alignment vertical="center"/>
    </xf>
    <xf numFmtId="0" fontId="41" fillId="11" borderId="12" xfId="0" applyNumberFormat="1" applyFont="1" applyFill="1" applyBorder="1" applyAlignment="1" applyProtection="1">
      <alignment vertical="center"/>
    </xf>
    <xf numFmtId="0" fontId="41" fillId="11" borderId="2" xfId="0" applyNumberFormat="1" applyFont="1" applyFill="1" applyBorder="1" applyAlignment="1" applyProtection="1">
      <alignment vertical="center"/>
    </xf>
    <xf numFmtId="0" fontId="42" fillId="0" borderId="7" xfId="0" applyFont="1" applyBorder="1" applyAlignment="1" applyProtection="1">
      <alignment horizontal="distributed" vertical="center" wrapText="1" indent="1"/>
    </xf>
    <xf numFmtId="0" fontId="42" fillId="0" borderId="2" xfId="0" applyFont="1" applyBorder="1" applyAlignment="1" applyProtection="1">
      <alignment horizontal="distributed" vertical="center" wrapText="1" indent="1"/>
    </xf>
    <xf numFmtId="0" fontId="42" fillId="0" borderId="3" xfId="0" applyFont="1" applyBorder="1" applyAlignment="1" applyProtection="1">
      <alignment horizontal="distributed" vertical="center" wrapText="1" indent="1"/>
    </xf>
    <xf numFmtId="0" fontId="42" fillId="0" borderId="5" xfId="0" applyFont="1" applyBorder="1" applyAlignment="1" applyProtection="1">
      <alignment horizontal="distributed" vertical="center" wrapText="1" indent="1"/>
    </xf>
    <xf numFmtId="0" fontId="42" fillId="0" borderId="9" xfId="0" applyFont="1" applyBorder="1" applyAlignment="1" applyProtection="1">
      <alignment horizontal="distributed" vertical="center" wrapText="1" indent="1"/>
    </xf>
    <xf numFmtId="0" fontId="42" fillId="0" borderId="6" xfId="0" applyFont="1" applyBorder="1" applyAlignment="1" applyProtection="1">
      <alignment horizontal="distributed" vertical="center" wrapText="1" indent="1"/>
    </xf>
    <xf numFmtId="0" fontId="42" fillId="0" borderId="11" xfId="0" applyFont="1" applyBorder="1" applyAlignment="1" applyProtection="1">
      <alignment horizontal="distributed" vertical="center" wrapText="1" indent="1"/>
    </xf>
    <xf numFmtId="0" fontId="42" fillId="0" borderId="12" xfId="0" applyFont="1" applyBorder="1" applyAlignment="1" applyProtection="1">
      <alignment horizontal="distributed" vertical="center" wrapText="1" indent="1"/>
    </xf>
    <xf numFmtId="0" fontId="42" fillId="0" borderId="13" xfId="0" applyFont="1" applyBorder="1" applyAlignment="1" applyProtection="1">
      <alignment horizontal="distributed" vertical="center" wrapText="1" indent="1"/>
    </xf>
    <xf numFmtId="0" fontId="42" fillId="0" borderId="5" xfId="0" applyFont="1" applyBorder="1" applyAlignment="1" applyProtection="1">
      <alignment horizontal="distributed" vertical="center" indent="1"/>
    </xf>
    <xf numFmtId="0" fontId="42" fillId="0" borderId="6" xfId="0" applyFont="1" applyBorder="1" applyAlignment="1" applyProtection="1">
      <alignment horizontal="distributed" vertical="center" indent="1"/>
    </xf>
    <xf numFmtId="0" fontId="42" fillId="0" borderId="11" xfId="0" applyFont="1" applyBorder="1" applyAlignment="1" applyProtection="1">
      <alignment horizontal="distributed" vertical="center" indent="1"/>
    </xf>
    <xf numFmtId="0" fontId="42" fillId="0" borderId="13" xfId="0" applyFont="1" applyBorder="1" applyAlignment="1" applyProtection="1">
      <alignment horizontal="distributed" vertical="center" indent="1"/>
    </xf>
    <xf numFmtId="0" fontId="42" fillId="0" borderId="5" xfId="0" applyFont="1" applyBorder="1" applyAlignment="1" applyProtection="1">
      <alignment horizontal="center" vertical="center"/>
    </xf>
    <xf numFmtId="0" fontId="42" fillId="0" borderId="9" xfId="0" applyFont="1" applyBorder="1" applyAlignment="1" applyProtection="1">
      <alignment horizontal="center" vertical="center"/>
    </xf>
    <xf numFmtId="0" fontId="42" fillId="0" borderId="6" xfId="0" applyFont="1" applyBorder="1" applyAlignment="1" applyProtection="1">
      <alignment horizontal="center" vertical="center"/>
    </xf>
    <xf numFmtId="0" fontId="42" fillId="0" borderId="11" xfId="0" applyFont="1" applyBorder="1" applyAlignment="1" applyProtection="1">
      <alignment horizontal="center" vertical="center"/>
    </xf>
    <xf numFmtId="0" fontId="42" fillId="0" borderId="12" xfId="0" applyFont="1" applyBorder="1" applyAlignment="1" applyProtection="1">
      <alignment horizontal="center" vertical="center"/>
    </xf>
    <xf numFmtId="0" fontId="42" fillId="0" borderId="13" xfId="0" applyFont="1" applyBorder="1" applyAlignment="1" applyProtection="1">
      <alignment horizontal="center" vertical="center"/>
    </xf>
    <xf numFmtId="0" fontId="42" fillId="0" borderId="5" xfId="0" applyFont="1" applyBorder="1" applyAlignment="1" applyProtection="1">
      <alignment horizontal="left" vertical="center" wrapText="1" indent="1"/>
    </xf>
    <xf numFmtId="0" fontId="42" fillId="0" borderId="9" xfId="0" applyFont="1" applyBorder="1" applyAlignment="1" applyProtection="1">
      <alignment horizontal="left" vertical="center" wrapText="1" indent="1"/>
    </xf>
    <xf numFmtId="0" fontId="42" fillId="0" borderId="6" xfId="0" applyFont="1" applyBorder="1" applyAlignment="1" applyProtection="1">
      <alignment horizontal="left" vertical="center" wrapText="1" indent="1"/>
    </xf>
    <xf numFmtId="0" fontId="41" fillId="0" borderId="4" xfId="0" applyFont="1" applyBorder="1" applyAlignment="1" applyProtection="1">
      <alignment horizontal="center" vertical="center" textRotation="255" wrapText="1"/>
    </xf>
    <xf numFmtId="0" fontId="41" fillId="0" borderId="8" xfId="0" applyFont="1" applyBorder="1" applyAlignment="1" applyProtection="1">
      <alignment horizontal="center" vertical="center" textRotation="255" wrapText="1"/>
    </xf>
    <xf numFmtId="0" fontId="42" fillId="0" borderId="4" xfId="0" applyFont="1" applyBorder="1" applyAlignment="1" applyProtection="1">
      <alignment horizontal="center" vertical="center" textRotation="255"/>
    </xf>
    <xf numFmtId="0" fontId="42" fillId="0" borderId="8" xfId="0" applyFont="1" applyBorder="1" applyAlignment="1" applyProtection="1">
      <alignment horizontal="center" vertical="center" textRotation="255"/>
    </xf>
    <xf numFmtId="0" fontId="42" fillId="0" borderId="14" xfId="0" applyFont="1" applyBorder="1" applyAlignment="1" applyProtection="1">
      <alignment horizontal="center" vertical="center" textRotation="255"/>
    </xf>
    <xf numFmtId="187" fontId="42" fillId="11" borderId="2" xfId="0" applyNumberFormat="1" applyFont="1" applyFill="1" applyBorder="1" applyAlignment="1" applyProtection="1">
      <alignment vertical="center"/>
    </xf>
    <xf numFmtId="0" fontId="42" fillId="11" borderId="12" xfId="0" applyFont="1" applyFill="1" applyBorder="1" applyAlignment="1" applyProtection="1">
      <alignment vertical="center"/>
    </xf>
    <xf numFmtId="0" fontId="42" fillId="11" borderId="9" xfId="0" applyFont="1" applyFill="1" applyBorder="1" applyAlignment="1" applyProtection="1">
      <alignment vertical="center"/>
    </xf>
    <xf numFmtId="0" fontId="41" fillId="4" borderId="2" xfId="0" applyNumberFormat="1" applyFont="1" applyFill="1" applyBorder="1" applyAlignment="1" applyProtection="1">
      <alignment vertical="center"/>
      <protection locked="0"/>
    </xf>
    <xf numFmtId="0" fontId="42" fillId="0" borderId="18" xfId="0" applyFont="1" applyBorder="1" applyAlignment="1" applyProtection="1">
      <alignment horizontal="left" vertical="center" wrapText="1" indent="1"/>
    </xf>
    <xf numFmtId="0" fontId="42" fillId="0" borderId="0" xfId="0" applyFont="1" applyBorder="1" applyAlignment="1" applyProtection="1">
      <alignment horizontal="left" vertical="center" wrapText="1" indent="1"/>
    </xf>
    <xf numFmtId="0" fontId="42" fillId="0" borderId="10" xfId="0" applyFont="1" applyBorder="1" applyAlignment="1" applyProtection="1">
      <alignment horizontal="left" vertical="center" wrapText="1" indent="1"/>
    </xf>
    <xf numFmtId="0" fontId="42" fillId="0" borderId="11" xfId="0" applyFont="1" applyBorder="1" applyAlignment="1" applyProtection="1">
      <alignment horizontal="left" vertical="center" wrapText="1" indent="1"/>
    </xf>
    <xf numFmtId="0" fontId="42" fillId="0" borderId="12" xfId="0" applyFont="1" applyBorder="1" applyAlignment="1" applyProtection="1">
      <alignment horizontal="left" vertical="center" wrapText="1" indent="1"/>
    </xf>
    <xf numFmtId="0" fontId="42" fillId="0" borderId="13" xfId="0" applyFont="1" applyBorder="1" applyAlignment="1" applyProtection="1">
      <alignment horizontal="left" vertical="center" wrapText="1" indent="1"/>
    </xf>
    <xf numFmtId="0" fontId="41" fillId="0" borderId="14" xfId="0" applyFont="1" applyBorder="1" applyAlignment="1" applyProtection="1">
      <alignment horizontal="center" vertical="center" textRotation="255" wrapText="1"/>
    </xf>
    <xf numFmtId="187" fontId="42" fillId="11" borderId="9" xfId="0" applyNumberFormat="1" applyFont="1" applyFill="1" applyBorder="1" applyAlignment="1" applyProtection="1">
      <alignment vertical="center"/>
    </xf>
    <xf numFmtId="0" fontId="42" fillId="0" borderId="5" xfId="0" applyFont="1" applyFill="1" applyBorder="1" applyAlignment="1" applyProtection="1">
      <alignment horizontal="distributed" vertical="center" indent="1"/>
    </xf>
    <xf numFmtId="0" fontId="42" fillId="0" borderId="6" xfId="0" applyFont="1" applyFill="1" applyBorder="1" applyAlignment="1" applyProtection="1">
      <alignment horizontal="distributed" vertical="center" indent="1"/>
    </xf>
    <xf numFmtId="0" fontId="42" fillId="0" borderId="11" xfId="0" applyFont="1" applyFill="1" applyBorder="1" applyAlignment="1" applyProtection="1">
      <alignment horizontal="distributed" vertical="center" indent="1"/>
    </xf>
    <xf numFmtId="0" fontId="42" fillId="0" borderId="13" xfId="0" applyFont="1" applyFill="1" applyBorder="1" applyAlignment="1" applyProtection="1">
      <alignment horizontal="distributed" vertical="center" indent="1"/>
    </xf>
    <xf numFmtId="0" fontId="42" fillId="0" borderId="2" xfId="0" applyFont="1" applyBorder="1" applyAlignment="1" applyProtection="1">
      <alignment horizontal="distributed" vertical="center" indent="1"/>
    </xf>
    <xf numFmtId="182" fontId="42" fillId="0" borderId="7" xfId="0" applyNumberFormat="1" applyFont="1" applyFill="1" applyBorder="1" applyAlignment="1" applyProtection="1">
      <alignment horizontal="distributed" vertical="center" indent="1"/>
    </xf>
    <xf numFmtId="182" fontId="42" fillId="0" borderId="3" xfId="0" applyNumberFormat="1" applyFont="1" applyFill="1" applyBorder="1" applyAlignment="1" applyProtection="1">
      <alignment horizontal="distributed" vertical="center" indent="1"/>
    </xf>
    <xf numFmtId="0" fontId="42" fillId="0" borderId="7" xfId="0" applyFont="1" applyBorder="1" applyAlignment="1" applyProtection="1">
      <alignment horizontal="center" vertical="center"/>
    </xf>
    <xf numFmtId="0" fontId="42" fillId="0" borderId="3" xfId="0" applyFont="1" applyBorder="1" applyAlignment="1" applyProtection="1">
      <alignment horizontal="center" vertical="center"/>
    </xf>
    <xf numFmtId="0" fontId="42" fillId="0" borderId="9" xfId="0" applyFont="1" applyBorder="1" applyAlignment="1" applyProtection="1">
      <alignment horizontal="distributed" vertical="center" indent="1"/>
    </xf>
    <xf numFmtId="0" fontId="42" fillId="0" borderId="18" xfId="0" applyFont="1" applyBorder="1" applyAlignment="1" applyProtection="1">
      <alignment horizontal="distributed" vertical="center" indent="1"/>
    </xf>
    <xf numFmtId="0" fontId="42" fillId="0" borderId="0" xfId="0" applyFont="1" applyBorder="1" applyAlignment="1" applyProtection="1">
      <alignment horizontal="distributed" vertical="center" indent="1"/>
    </xf>
    <xf numFmtId="0" fontId="42" fillId="0" borderId="10" xfId="0" applyFont="1" applyBorder="1" applyAlignment="1" applyProtection="1">
      <alignment horizontal="distributed" vertical="center" indent="1"/>
    </xf>
    <xf numFmtId="0" fontId="42" fillId="0" borderId="12" xfId="0" applyFont="1" applyBorder="1" applyAlignment="1" applyProtection="1">
      <alignment horizontal="distributed" vertical="center" indent="1"/>
    </xf>
    <xf numFmtId="185" fontId="42" fillId="11" borderId="9" xfId="0" applyNumberFormat="1" applyFont="1" applyFill="1" applyBorder="1" applyAlignment="1" applyProtection="1">
      <alignment vertical="center"/>
    </xf>
    <xf numFmtId="185" fontId="42" fillId="11" borderId="12" xfId="0" applyNumberFormat="1" applyFont="1" applyFill="1" applyBorder="1" applyAlignment="1" applyProtection="1">
      <alignment vertical="center"/>
    </xf>
    <xf numFmtId="0" fontId="42" fillId="0" borderId="9" xfId="0" applyFont="1" applyFill="1" applyBorder="1" applyAlignment="1" applyProtection="1">
      <alignment vertical="center"/>
    </xf>
    <xf numFmtId="0" fontId="42" fillId="0" borderId="12" xfId="0" applyFont="1" applyFill="1" applyBorder="1" applyAlignment="1" applyProtection="1">
      <alignment vertical="center"/>
    </xf>
    <xf numFmtId="0" fontId="42" fillId="0" borderId="2" xfId="0" applyFont="1" applyBorder="1" applyAlignment="1" applyProtection="1">
      <alignment horizontal="center" vertical="center"/>
    </xf>
    <xf numFmtId="0" fontId="42" fillId="11" borderId="0" xfId="0" applyFont="1" applyFill="1" applyBorder="1" applyAlignment="1" applyProtection="1">
      <alignment vertical="center"/>
    </xf>
    <xf numFmtId="0" fontId="42" fillId="0" borderId="9" xfId="0" applyFont="1" applyBorder="1" applyAlignment="1" applyProtection="1">
      <alignment vertical="center"/>
    </xf>
    <xf numFmtId="0" fontId="42" fillId="0" borderId="12" xfId="0" applyFont="1" applyBorder="1" applyAlignment="1" applyProtection="1">
      <alignment vertical="center"/>
    </xf>
    <xf numFmtId="182" fontId="42" fillId="4" borderId="2" xfId="0" applyNumberFormat="1" applyFont="1" applyFill="1" applyBorder="1" applyAlignment="1" applyProtection="1">
      <alignment vertical="center"/>
      <protection locked="0"/>
    </xf>
    <xf numFmtId="182" fontId="42" fillId="4" borderId="9" xfId="0" applyNumberFormat="1" applyFont="1" applyFill="1" applyBorder="1" applyAlignment="1" applyProtection="1">
      <alignment vertical="center"/>
      <protection locked="0"/>
    </xf>
    <xf numFmtId="182" fontId="42" fillId="4" borderId="12" xfId="0" applyNumberFormat="1" applyFont="1" applyFill="1" applyBorder="1" applyAlignment="1" applyProtection="1">
      <alignment vertical="center"/>
      <protection locked="0"/>
    </xf>
    <xf numFmtId="0" fontId="42" fillId="0" borderId="11" xfId="0" applyFont="1" applyBorder="1" applyAlignment="1" applyProtection="1">
      <alignment horizontal="distributed" vertical="distributed" indent="1"/>
    </xf>
    <xf numFmtId="0" fontId="42" fillId="0" borderId="12" xfId="0" applyFont="1" applyBorder="1" applyAlignment="1" applyProtection="1">
      <alignment horizontal="distributed" vertical="distributed" indent="1"/>
    </xf>
    <xf numFmtId="0" fontId="42" fillId="0" borderId="13" xfId="0" applyFont="1" applyBorder="1" applyAlignment="1" applyProtection="1">
      <alignment horizontal="distributed" vertical="distributed" indent="1"/>
    </xf>
    <xf numFmtId="0" fontId="42" fillId="0" borderId="7" xfId="0" applyFont="1" applyBorder="1" applyAlignment="1" applyProtection="1">
      <alignment horizontal="distributed" vertical="distributed" indent="1"/>
    </xf>
    <xf numFmtId="0" fontId="42" fillId="0" borderId="2" xfId="0" applyFont="1" applyBorder="1" applyAlignment="1" applyProtection="1">
      <alignment horizontal="distributed" vertical="distributed" indent="1"/>
    </xf>
    <xf numFmtId="0" fontId="42" fillId="0" borderId="3" xfId="0" applyFont="1" applyBorder="1" applyAlignment="1" applyProtection="1">
      <alignment horizontal="distributed" vertical="distributed" indent="1"/>
    </xf>
    <xf numFmtId="182" fontId="42" fillId="4" borderId="5" xfId="0" applyNumberFormat="1" applyFont="1" applyFill="1" applyBorder="1" applyAlignment="1" applyProtection="1">
      <alignment vertical="center"/>
      <protection locked="0"/>
    </xf>
    <xf numFmtId="182" fontId="42" fillId="4" borderId="11" xfId="0" applyNumberFormat="1" applyFont="1" applyFill="1" applyBorder="1" applyAlignment="1" applyProtection="1">
      <alignment vertical="center"/>
      <protection locked="0"/>
    </xf>
    <xf numFmtId="182" fontId="42" fillId="0" borderId="9" xfId="0" applyNumberFormat="1" applyFont="1" applyFill="1" applyBorder="1" applyAlignment="1" applyProtection="1">
      <alignment vertical="center"/>
    </xf>
    <xf numFmtId="182" fontId="42" fillId="0" borderId="12" xfId="0" applyNumberFormat="1" applyFont="1" applyFill="1" applyBorder="1" applyAlignment="1" applyProtection="1">
      <alignment vertical="center"/>
    </xf>
    <xf numFmtId="187" fontId="42" fillId="11" borderId="0" xfId="0" applyNumberFormat="1" applyFont="1" applyFill="1" applyBorder="1" applyAlignment="1" applyProtection="1">
      <alignment vertical="center"/>
    </xf>
    <xf numFmtId="182" fontId="42" fillId="4" borderId="18" xfId="0" applyNumberFormat="1" applyFont="1" applyFill="1" applyBorder="1" applyAlignment="1" applyProtection="1">
      <alignment vertical="center"/>
      <protection locked="0"/>
    </xf>
    <xf numFmtId="182" fontId="42" fillId="4" borderId="0" xfId="0" applyNumberFormat="1" applyFont="1" applyFill="1" applyBorder="1" applyAlignment="1" applyProtection="1">
      <alignment vertical="center"/>
      <protection locked="0"/>
    </xf>
    <xf numFmtId="0" fontId="42" fillId="0" borderId="0" xfId="0" applyFont="1" applyBorder="1" applyAlignment="1" applyProtection="1">
      <alignment vertical="center"/>
    </xf>
    <xf numFmtId="182" fontId="42" fillId="0" borderId="5" xfId="0" applyNumberFormat="1" applyFont="1" applyFill="1" applyBorder="1" applyAlignment="1" applyProtection="1">
      <alignment horizontal="distributed" vertical="center" indent="1"/>
    </xf>
    <xf numFmtId="182" fontId="42" fillId="0" borderId="6" xfId="0" applyNumberFormat="1" applyFont="1" applyFill="1" applyBorder="1" applyAlignment="1" applyProtection="1">
      <alignment horizontal="distributed" vertical="center" indent="1"/>
    </xf>
    <xf numFmtId="182" fontId="42" fillId="0" borderId="11" xfId="0" applyNumberFormat="1" applyFont="1" applyFill="1" applyBorder="1" applyAlignment="1" applyProtection="1">
      <alignment horizontal="distributed" vertical="center" indent="1"/>
    </xf>
    <xf numFmtId="182" fontId="42" fillId="0" borderId="13" xfId="0" applyNumberFormat="1" applyFont="1" applyFill="1" applyBorder="1" applyAlignment="1" applyProtection="1">
      <alignment horizontal="distributed" vertical="center" indent="1"/>
    </xf>
    <xf numFmtId="0" fontId="42" fillId="0" borderId="18" xfId="0" applyFont="1" applyFill="1" applyBorder="1" applyAlignment="1" applyProtection="1">
      <alignment horizontal="distributed" vertical="center" indent="1"/>
    </xf>
    <xf numFmtId="0" fontId="42" fillId="0" borderId="10" xfId="0" applyFont="1" applyFill="1" applyBorder="1" applyAlignment="1" applyProtection="1">
      <alignment horizontal="distributed" vertical="center" indent="1"/>
    </xf>
    <xf numFmtId="0" fontId="42" fillId="0" borderId="10" xfId="0" applyFont="1" applyBorder="1" applyAlignment="1" applyProtection="1">
      <alignment horizontal="center" vertical="center"/>
    </xf>
    <xf numFmtId="0" fontId="11" fillId="0" borderId="1" xfId="0" applyFont="1" applyBorder="1" applyProtection="1">
      <alignment vertical="center"/>
      <protection locked="0"/>
    </xf>
    <xf numFmtId="0" fontId="62" fillId="0" borderId="7" xfId="0" applyFont="1" applyBorder="1" applyAlignment="1" applyProtection="1">
      <alignment horizontal="center" vertical="center"/>
      <protection locked="0"/>
    </xf>
    <xf numFmtId="0" fontId="62" fillId="0" borderId="2" xfId="0" applyFont="1" applyBorder="1" applyAlignment="1" applyProtection="1">
      <alignment horizontal="center" vertical="center"/>
      <protection locked="0"/>
    </xf>
    <xf numFmtId="0" fontId="62" fillId="0" borderId="3" xfId="0" applyFont="1" applyBorder="1" applyAlignment="1" applyProtection="1">
      <alignment horizontal="center" vertical="center"/>
      <protection locked="0"/>
    </xf>
    <xf numFmtId="49" fontId="72" fillId="0" borderId="4" xfId="0" applyNumberFormat="1" applyFont="1" applyBorder="1" applyAlignment="1" applyProtection="1">
      <alignment horizontal="center" vertical="center"/>
      <protection locked="0"/>
    </xf>
    <xf numFmtId="49" fontId="72" fillId="0" borderId="5" xfId="0" applyNumberFormat="1" applyFont="1" applyBorder="1" applyAlignment="1" applyProtection="1">
      <alignment horizontal="center" vertical="center"/>
      <protection locked="0"/>
    </xf>
    <xf numFmtId="0" fontId="89" fillId="0" borderId="9" xfId="0" applyFont="1" applyBorder="1" applyAlignment="1" applyProtection="1">
      <alignment horizontal="right" vertical="center"/>
      <protection locked="0"/>
    </xf>
    <xf numFmtId="0" fontId="72" fillId="0" borderId="9" xfId="0" applyFont="1" applyBorder="1" applyAlignment="1" applyProtection="1">
      <alignment horizontal="center" vertical="center"/>
      <protection locked="0"/>
    </xf>
    <xf numFmtId="0" fontId="11" fillId="0" borderId="9" xfId="0" applyFont="1" applyBorder="1" applyProtection="1">
      <alignment vertical="center"/>
      <protection locked="0"/>
    </xf>
    <xf numFmtId="0" fontId="11" fillId="0" borderId="89" xfId="0" applyFont="1" applyFill="1" applyBorder="1" applyProtection="1">
      <alignment vertical="center"/>
      <protection locked="0"/>
    </xf>
    <xf numFmtId="0" fontId="72" fillId="0" borderId="9" xfId="0" applyFont="1" applyBorder="1" applyProtection="1">
      <alignment vertical="center"/>
      <protection locked="0"/>
    </xf>
    <xf numFmtId="0" fontId="72" fillId="0" borderId="6" xfId="0" applyFont="1" applyBorder="1" applyProtection="1">
      <alignment vertical="center"/>
      <protection locked="0"/>
    </xf>
    <xf numFmtId="49" fontId="72" fillId="0" borderId="8" xfId="0" applyNumberFormat="1" applyFont="1" applyBorder="1" applyAlignment="1" applyProtection="1">
      <alignment horizontal="center" vertical="center"/>
      <protection locked="0"/>
    </xf>
    <xf numFmtId="49" fontId="72" fillId="0" borderId="18" xfId="0" applyNumberFormat="1" applyFont="1" applyBorder="1" applyAlignment="1" applyProtection="1">
      <alignment horizontal="center" vertical="center"/>
      <protection locked="0"/>
    </xf>
    <xf numFmtId="0" fontId="72" fillId="0" borderId="0" xfId="0" applyFont="1" applyBorder="1" applyAlignment="1" applyProtection="1">
      <alignment horizontal="center" vertical="center"/>
      <protection locked="0"/>
    </xf>
    <xf numFmtId="0" fontId="72" fillId="0" borderId="90" xfId="0" applyFont="1" applyFill="1" applyBorder="1" applyAlignment="1" applyProtection="1">
      <alignment horizontal="center" vertical="center"/>
      <protection locked="0"/>
    </xf>
    <xf numFmtId="0" fontId="72" fillId="0" borderId="0" xfId="0" applyFont="1" applyBorder="1" applyProtection="1">
      <alignment vertical="center"/>
      <protection locked="0"/>
    </xf>
    <xf numFmtId="49" fontId="72" fillId="0" borderId="10" xfId="0" applyNumberFormat="1" applyFont="1" applyBorder="1" applyAlignment="1" applyProtection="1">
      <alignment horizontal="right" vertical="center"/>
      <protection locked="0"/>
    </xf>
    <xf numFmtId="49" fontId="72" fillId="0" borderId="14" xfId="0" applyNumberFormat="1" applyFont="1" applyBorder="1" applyAlignment="1" applyProtection="1">
      <alignment horizontal="center" vertical="center"/>
      <protection locked="0"/>
    </xf>
    <xf numFmtId="49" fontId="72" fillId="0" borderId="11" xfId="0" applyNumberFormat="1" applyFont="1" applyBorder="1" applyAlignment="1" applyProtection="1">
      <alignment horizontal="center" vertical="center"/>
      <protection locked="0"/>
    </xf>
    <xf numFmtId="0" fontId="72" fillId="0" borderId="12" xfId="0" applyFont="1" applyBorder="1" applyAlignment="1" applyProtection="1">
      <alignment horizontal="right" vertical="center"/>
      <protection locked="0"/>
    </xf>
    <xf numFmtId="0" fontId="72" fillId="0" borderId="12" xfId="0" applyFont="1" applyBorder="1" applyProtection="1">
      <alignment vertical="center"/>
      <protection locked="0"/>
    </xf>
    <xf numFmtId="0" fontId="11" fillId="0" borderId="12" xfId="0" applyFont="1" applyBorder="1" applyProtection="1">
      <alignment vertical="center"/>
      <protection locked="0"/>
    </xf>
    <xf numFmtId="0" fontId="11" fillId="0" borderId="91" xfId="0" applyFont="1" applyFill="1" applyBorder="1" applyProtection="1">
      <alignment vertical="center"/>
      <protection locked="0"/>
    </xf>
    <xf numFmtId="0" fontId="11" fillId="0" borderId="13" xfId="0" applyFont="1" applyBorder="1" applyProtection="1">
      <alignment vertical="center"/>
      <protection locked="0"/>
    </xf>
  </cellXfs>
  <cellStyles count="5">
    <cellStyle name="ハイパーリンク" xfId="1" builtinId="8"/>
    <cellStyle name="ハイパーリンク 2" xfId="4"/>
    <cellStyle name="標準" xfId="0" builtinId="0"/>
    <cellStyle name="標準 2" xfId="2"/>
    <cellStyle name="標準 3" xfId="3"/>
  </cellStyles>
  <dxfs count="30">
    <dxf>
      <font>
        <b/>
        <i val="0"/>
        <strike val="0"/>
        <color rgb="FFC00000"/>
      </font>
    </dxf>
    <dxf>
      <font>
        <b/>
        <i val="0"/>
        <strike val="0"/>
        <color rgb="FFC00000"/>
      </font>
    </dxf>
    <dxf>
      <font>
        <b/>
        <i val="0"/>
        <strike val="0"/>
        <color rgb="FFC00000"/>
      </font>
    </dxf>
    <dxf>
      <font>
        <b/>
        <i val="0"/>
        <strike val="0"/>
        <color rgb="FFC00000"/>
      </font>
    </dxf>
    <dxf>
      <font>
        <b/>
        <i val="0"/>
        <strike val="0"/>
        <color rgb="FFC00000"/>
      </font>
    </dxf>
    <dxf>
      <font>
        <b/>
        <i val="0"/>
        <strike val="0"/>
        <color rgb="FFC00000"/>
      </font>
    </dxf>
    <dxf>
      <font>
        <b/>
        <i val="0"/>
        <strike val="0"/>
        <color rgb="FFC00000"/>
      </font>
    </dxf>
    <dxf>
      <font>
        <b/>
        <i val="0"/>
        <strike val="0"/>
        <color rgb="FFC00000"/>
      </font>
    </dxf>
    <dxf>
      <font>
        <b/>
        <i val="0"/>
        <strike val="0"/>
        <color rgb="FFC00000"/>
      </font>
    </dxf>
    <dxf>
      <font>
        <b/>
        <i val="0"/>
        <strike val="0"/>
        <color rgb="FFC00000"/>
      </font>
    </dxf>
    <dxf>
      <font>
        <b/>
        <i val="0"/>
        <strike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color theme="0"/>
      </font>
    </dxf>
    <dxf>
      <font>
        <color rgb="FFEAEAEA"/>
      </font>
    </dxf>
    <dxf>
      <fill>
        <patternFill>
          <bgColor rgb="FFFFFFCC"/>
        </patternFill>
      </fill>
    </dxf>
    <dxf>
      <fill>
        <patternFill>
          <bgColor rgb="FFFFFFCC"/>
        </patternFill>
      </fill>
    </dxf>
    <dxf>
      <fill>
        <patternFill>
          <bgColor rgb="FFFFFFCC"/>
        </patternFill>
      </fill>
    </dxf>
  </dxfs>
  <tableStyles count="0" defaultTableStyle="TableStyleMedium2" defaultPivotStyle="PivotStyleLight16"/>
  <colors>
    <mruColors>
      <color rgb="FFEAEAEA"/>
      <color rgb="FF0000FF"/>
      <color rgb="FFFFFFCC"/>
      <color rgb="FFCCECFF"/>
      <color rgb="FFFFCCCC"/>
      <color rgb="FFCCFFCC"/>
      <color rgb="FFFFCC99"/>
      <color rgb="FFCCFFFF"/>
      <color rgb="FFFFCCFF"/>
      <color rgb="FFFF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41</xdr:col>
      <xdr:colOff>6350</xdr:colOff>
      <xdr:row>36</xdr:row>
      <xdr:rowOff>12699</xdr:rowOff>
    </xdr:from>
    <xdr:to>
      <xdr:col>41</xdr:col>
      <xdr:colOff>190410</xdr:colOff>
      <xdr:row>41</xdr:row>
      <xdr:rowOff>133350</xdr:rowOff>
    </xdr:to>
    <xdr:sp macro="" textlink="">
      <xdr:nvSpPr>
        <xdr:cNvPr id="2" name="右中かっこ 1"/>
        <xdr:cNvSpPr/>
      </xdr:nvSpPr>
      <xdr:spPr>
        <a:xfrm>
          <a:off x="6705600" y="5397499"/>
          <a:ext cx="184060" cy="1009651"/>
        </a:xfrm>
        <a:prstGeom prst="rightBrace">
          <a:avLst>
            <a:gd name="adj1" fmla="val 29079"/>
            <a:gd name="adj2" fmla="val 23961"/>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41</xdr:col>
      <xdr:colOff>0</xdr:colOff>
      <xdr:row>13</xdr:row>
      <xdr:rowOff>76020</xdr:rowOff>
    </xdr:from>
    <xdr:to>
      <xdr:col>41</xdr:col>
      <xdr:colOff>190500</xdr:colOff>
      <xdr:row>35</xdr:row>
      <xdr:rowOff>172164</xdr:rowOff>
    </xdr:to>
    <xdr:sp macro="" textlink="">
      <xdr:nvSpPr>
        <xdr:cNvPr id="3" name="右中かっこ 2"/>
        <xdr:cNvSpPr/>
      </xdr:nvSpPr>
      <xdr:spPr>
        <a:xfrm>
          <a:off x="6699250" y="1574620"/>
          <a:ext cx="190500" cy="5404744"/>
        </a:xfrm>
        <a:prstGeom prst="rightBrace">
          <a:avLst>
            <a:gd name="adj1" fmla="val 29079"/>
            <a:gd name="adj2" fmla="val 26311"/>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41</xdr:col>
      <xdr:colOff>0</xdr:colOff>
      <xdr:row>42</xdr:row>
      <xdr:rowOff>4472</xdr:rowOff>
    </xdr:from>
    <xdr:to>
      <xdr:col>41</xdr:col>
      <xdr:colOff>190410</xdr:colOff>
      <xdr:row>56</xdr:row>
      <xdr:rowOff>3053</xdr:rowOff>
    </xdr:to>
    <xdr:sp macro="" textlink="">
      <xdr:nvSpPr>
        <xdr:cNvPr id="4" name="右中かっこ 3"/>
        <xdr:cNvSpPr/>
      </xdr:nvSpPr>
      <xdr:spPr>
        <a:xfrm>
          <a:off x="6699250" y="8056272"/>
          <a:ext cx="190410" cy="709781"/>
        </a:xfrm>
        <a:prstGeom prst="rightBrace">
          <a:avLst>
            <a:gd name="adj1" fmla="val 29079"/>
            <a:gd name="adj2" fmla="val 35591"/>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1</xdr:colOff>
      <xdr:row>117</xdr:row>
      <xdr:rowOff>38100</xdr:rowOff>
    </xdr:from>
    <xdr:to>
      <xdr:col>8</xdr:col>
      <xdr:colOff>57151</xdr:colOff>
      <xdr:row>122</xdr:row>
      <xdr:rowOff>120650</xdr:rowOff>
    </xdr:to>
    <xdr:sp macro="" textlink="">
      <xdr:nvSpPr>
        <xdr:cNvPr id="2" name="大かっこ 1">
          <a:extLst>
            <a:ext uri="{FF2B5EF4-FFF2-40B4-BE49-F238E27FC236}">
              <a16:creationId xmlns:a16="http://schemas.microsoft.com/office/drawing/2014/main" id="{484C9063-2D3A-4312-928C-8AD0FC223176}"/>
            </a:ext>
          </a:extLst>
        </xdr:cNvPr>
        <xdr:cNvSpPr/>
      </xdr:nvSpPr>
      <xdr:spPr>
        <a:xfrm>
          <a:off x="654051" y="16935450"/>
          <a:ext cx="996950" cy="908050"/>
        </a:xfrm>
        <a:prstGeom prst="bracketPair">
          <a:avLst>
            <a:gd name="adj" fmla="val 5522"/>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101600</xdr:colOff>
      <xdr:row>70</xdr:row>
      <xdr:rowOff>0</xdr:rowOff>
    </xdr:from>
    <xdr:to>
      <xdr:col>15</xdr:col>
      <xdr:colOff>139700</xdr:colOff>
      <xdr:row>73</xdr:row>
      <xdr:rowOff>0</xdr:rowOff>
    </xdr:to>
    <xdr:sp macro="" textlink="">
      <xdr:nvSpPr>
        <xdr:cNvPr id="3" name="大かっこ 2">
          <a:extLst>
            <a:ext uri="{FF2B5EF4-FFF2-40B4-BE49-F238E27FC236}">
              <a16:creationId xmlns:a16="http://schemas.microsoft.com/office/drawing/2014/main" id="{484C9063-2D3A-4312-928C-8AD0FC223176}"/>
            </a:ext>
          </a:extLst>
        </xdr:cNvPr>
        <xdr:cNvSpPr/>
      </xdr:nvSpPr>
      <xdr:spPr>
        <a:xfrm>
          <a:off x="1460500" y="9969500"/>
          <a:ext cx="1816100" cy="400050"/>
        </a:xfrm>
        <a:prstGeom prst="bracketPair">
          <a:avLst>
            <a:gd name="adj" fmla="val 20701"/>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city.kobe.lg.jp/a81944/business/todokede/jutakutoshikyoku/building/procedure/shiteikendenshi.html" TargetMode="External"/><Relationship Id="rId2" Type="http://schemas.openxmlformats.org/officeDocument/2006/relationships/hyperlink" Target="https://www.city.kobe.lg.jp/a81944/business/todokede/jutakutoshikyoku/building/procedure/shiteiken.html" TargetMode="External"/><Relationship Id="rId1" Type="http://schemas.openxmlformats.org/officeDocument/2006/relationships/hyperlink" Target="https://www.city.kobe.lg.jp/a81944/business/todokede/jutakutoshikyoku/building/procedure/shiteiken.html" TargetMode="External"/><Relationship Id="rId5" Type="http://schemas.openxmlformats.org/officeDocument/2006/relationships/printerSettings" Target="../printerSettings/printerSettings1.bin"/><Relationship Id="rId4" Type="http://schemas.openxmlformats.org/officeDocument/2006/relationships/hyperlink" Target="https://lgpos.task-asp.net/cu/281000/ea/residents/procedures/apply/f322797d-7c19-4e7e-bd13-ff611327220b/start"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C00000"/>
  </sheetPr>
  <dimension ref="B1:AS75"/>
  <sheetViews>
    <sheetView showGridLines="0" showZeros="0" zoomScaleNormal="100" zoomScaleSheetLayoutView="100" workbookViewId="0"/>
  </sheetViews>
  <sheetFormatPr defaultColWidth="4.58203125" defaultRowHeight="24" customHeight="1" x14ac:dyDescent="0.55000000000000004"/>
  <cols>
    <col min="1" max="1" width="2.58203125" style="249" customWidth="1"/>
    <col min="2" max="2" width="2.58203125" style="400" customWidth="1"/>
    <col min="3" max="3" width="4.58203125" style="249" customWidth="1"/>
    <col min="4" max="32" width="4.58203125" style="249"/>
    <col min="33" max="33" width="4.58203125" style="249" customWidth="1"/>
    <col min="34" max="16384" width="4.58203125" style="249"/>
  </cols>
  <sheetData>
    <row r="1" spans="2:26" ht="24" customHeight="1" thickBot="1" x14ac:dyDescent="0.6">
      <c r="U1" s="401"/>
      <c r="V1" s="401"/>
      <c r="W1" s="401"/>
      <c r="X1" s="402" t="s">
        <v>463</v>
      </c>
      <c r="Y1" s="536"/>
    </row>
    <row r="2" spans="2:26" ht="24" customHeight="1" thickTop="1" thickBot="1" x14ac:dyDescent="0.6">
      <c r="B2" s="403" t="s">
        <v>462</v>
      </c>
      <c r="R2" s="1054" t="s">
        <v>125</v>
      </c>
      <c r="S2" s="1055"/>
      <c r="T2" s="1055"/>
      <c r="U2" s="1055"/>
      <c r="V2" s="1055"/>
      <c r="W2" s="1055"/>
      <c r="X2" s="1056"/>
      <c r="Y2" s="320"/>
      <c r="Z2" s="321"/>
    </row>
    <row r="3" spans="2:26" s="869" customFormat="1" ht="24" customHeight="1" thickTop="1" x14ac:dyDescent="0.55000000000000004">
      <c r="B3" s="404"/>
      <c r="C3" s="1059"/>
      <c r="D3" s="1059"/>
      <c r="E3" s="1059"/>
    </row>
    <row r="4" spans="2:26" s="869" customFormat="1" ht="18" customHeight="1" x14ac:dyDescent="0.55000000000000004">
      <c r="B4" s="405"/>
      <c r="C4" s="406" t="s">
        <v>0</v>
      </c>
      <c r="D4" s="407"/>
      <c r="E4" s="407"/>
      <c r="F4" s="407"/>
      <c r="G4" s="407"/>
      <c r="H4" s="407"/>
      <c r="I4" s="407"/>
      <c r="J4" s="407"/>
      <c r="K4" s="407"/>
      <c r="L4" s="407"/>
      <c r="M4" s="407"/>
      <c r="N4" s="407"/>
      <c r="O4" s="407"/>
      <c r="P4" s="407"/>
      <c r="Q4" s="407"/>
      <c r="R4" s="407"/>
      <c r="S4" s="407"/>
      <c r="T4" s="407"/>
      <c r="U4" s="407"/>
      <c r="V4" s="407"/>
      <c r="W4" s="407"/>
      <c r="X4" s="407"/>
    </row>
    <row r="5" spans="2:26" s="869" customFormat="1" ht="18" customHeight="1" x14ac:dyDescent="0.55000000000000004">
      <c r="B5" s="408"/>
      <c r="C5" s="409">
        <v>1</v>
      </c>
      <c r="D5" s="410" t="s">
        <v>378</v>
      </c>
      <c r="E5" s="410"/>
      <c r="F5" s="410"/>
      <c r="G5" s="410"/>
      <c r="H5" s="410"/>
      <c r="I5" s="410"/>
      <c r="J5" s="410"/>
      <c r="K5" s="410"/>
      <c r="L5" s="410"/>
      <c r="M5" s="410"/>
      <c r="N5" s="410"/>
      <c r="O5" s="410"/>
      <c r="P5" s="410"/>
      <c r="Q5" s="410"/>
      <c r="R5" s="410"/>
      <c r="S5" s="410"/>
      <c r="T5" s="410"/>
      <c r="U5" s="410"/>
      <c r="V5" s="410"/>
      <c r="W5" s="410"/>
      <c r="X5" s="410"/>
      <c r="Y5" s="320"/>
      <c r="Z5" s="321"/>
    </row>
    <row r="6" spans="2:26" s="869" customFormat="1" ht="18" customHeight="1" x14ac:dyDescent="0.55000000000000004">
      <c r="B6" s="408"/>
      <c r="C6" s="409">
        <v>2</v>
      </c>
      <c r="D6" s="411" t="s">
        <v>491</v>
      </c>
      <c r="E6" s="411"/>
      <c r="F6" s="411"/>
      <c r="G6" s="411"/>
      <c r="H6" s="411"/>
      <c r="I6" s="411"/>
      <c r="J6" s="411"/>
      <c r="K6" s="411"/>
      <c r="L6" s="411"/>
      <c r="M6" s="411"/>
      <c r="N6" s="411"/>
      <c r="O6" s="411"/>
      <c r="P6" s="411"/>
      <c r="Q6" s="411"/>
      <c r="R6" s="411"/>
      <c r="S6" s="411"/>
      <c r="T6" s="411"/>
      <c r="U6" s="411"/>
      <c r="V6" s="411"/>
      <c r="W6" s="411"/>
      <c r="X6" s="411"/>
    </row>
    <row r="7" spans="2:26" s="869" customFormat="1" ht="18" customHeight="1" x14ac:dyDescent="0.55000000000000004">
      <c r="B7" s="408"/>
      <c r="C7" s="409"/>
      <c r="D7" s="411" t="s">
        <v>375</v>
      </c>
      <c r="E7" s="411"/>
      <c r="F7" s="411"/>
      <c r="G7" s="411"/>
      <c r="H7" s="411"/>
      <c r="I7" s="411"/>
      <c r="J7" s="411"/>
      <c r="K7" s="411"/>
      <c r="L7" s="411"/>
      <c r="M7" s="411"/>
      <c r="N7" s="411"/>
      <c r="O7" s="411"/>
      <c r="P7" s="411"/>
      <c r="Q7" s="411"/>
      <c r="R7" s="411"/>
      <c r="S7" s="411"/>
      <c r="T7" s="411"/>
      <c r="U7" s="411"/>
      <c r="V7" s="411"/>
      <c r="W7" s="411"/>
      <c r="X7" s="411"/>
    </row>
    <row r="8" spans="2:26" s="869" customFormat="1" ht="18" customHeight="1" x14ac:dyDescent="0.55000000000000004">
      <c r="B8" s="408"/>
      <c r="C8" s="409"/>
      <c r="D8" s="411" t="s">
        <v>123</v>
      </c>
      <c r="E8" s="411"/>
      <c r="F8" s="411"/>
      <c r="G8" s="411"/>
      <c r="H8" s="411"/>
      <c r="I8" s="411"/>
      <c r="J8" s="411"/>
      <c r="K8" s="411"/>
      <c r="L8" s="411"/>
      <c r="M8" s="411"/>
      <c r="N8" s="411"/>
      <c r="O8" s="411"/>
      <c r="P8" s="411"/>
      <c r="Q8" s="411"/>
      <c r="R8" s="411"/>
      <c r="S8" s="411"/>
      <c r="T8" s="411"/>
      <c r="U8" s="411"/>
      <c r="V8" s="411"/>
      <c r="W8" s="411"/>
      <c r="X8" s="411"/>
    </row>
    <row r="9" spans="2:26" s="869" customFormat="1" ht="18" customHeight="1" x14ac:dyDescent="0.55000000000000004">
      <c r="B9" s="408"/>
      <c r="C9" s="409">
        <v>3</v>
      </c>
      <c r="D9" s="411" t="s">
        <v>492</v>
      </c>
      <c r="E9" s="411"/>
      <c r="F9" s="411"/>
      <c r="G9" s="411"/>
      <c r="H9" s="411"/>
      <c r="I9" s="411"/>
      <c r="J9" s="411"/>
      <c r="K9" s="411"/>
      <c r="L9" s="411"/>
      <c r="M9" s="411"/>
      <c r="N9" s="411"/>
      <c r="O9" s="411"/>
      <c r="P9" s="411"/>
      <c r="Q9" s="411"/>
      <c r="R9" s="411"/>
      <c r="S9" s="411"/>
      <c r="T9" s="411"/>
      <c r="U9" s="411"/>
      <c r="V9" s="411"/>
      <c r="W9" s="411"/>
      <c r="X9" s="411"/>
      <c r="Y9" s="320"/>
      <c r="Z9" s="321"/>
    </row>
    <row r="10" spans="2:26" s="869" customFormat="1" ht="18" customHeight="1" x14ac:dyDescent="0.55000000000000004">
      <c r="B10" s="408"/>
      <c r="C10" s="409">
        <v>4</v>
      </c>
      <c r="D10" s="411" t="s">
        <v>376</v>
      </c>
      <c r="E10" s="411"/>
      <c r="F10" s="411"/>
      <c r="G10" s="411"/>
      <c r="H10" s="411"/>
      <c r="I10" s="411"/>
      <c r="J10" s="411"/>
      <c r="K10" s="411"/>
      <c r="L10" s="411"/>
      <c r="M10" s="411"/>
      <c r="N10" s="411"/>
      <c r="O10" s="411"/>
      <c r="P10" s="411"/>
      <c r="Q10" s="411"/>
      <c r="R10" s="411"/>
      <c r="S10" s="411"/>
      <c r="T10" s="411"/>
      <c r="U10" s="411"/>
      <c r="V10" s="411"/>
      <c r="W10" s="411"/>
      <c r="X10" s="411"/>
    </row>
    <row r="11" spans="2:26" s="869" customFormat="1" ht="18" customHeight="1" x14ac:dyDescent="0.55000000000000004">
      <c r="B11" s="408"/>
      <c r="C11" s="409"/>
      <c r="D11" s="411" t="s">
        <v>377</v>
      </c>
      <c r="E11" s="411"/>
      <c r="F11" s="411"/>
      <c r="G11" s="411"/>
      <c r="H11" s="411"/>
      <c r="I11" s="411"/>
      <c r="J11" s="411"/>
      <c r="K11" s="411"/>
      <c r="L11" s="411"/>
      <c r="M11" s="411"/>
      <c r="N11" s="411"/>
      <c r="O11" s="411"/>
      <c r="P11" s="411"/>
      <c r="Q11" s="411"/>
      <c r="R11" s="411"/>
      <c r="S11" s="411"/>
      <c r="T11" s="411"/>
      <c r="U11" s="411"/>
      <c r="V11" s="411"/>
      <c r="W11" s="411"/>
      <c r="X11" s="411"/>
      <c r="Y11" s="320"/>
      <c r="Z11" s="321"/>
    </row>
    <row r="12" spans="2:26" s="869" customFormat="1" ht="18" customHeight="1" x14ac:dyDescent="0.55000000000000004">
      <c r="B12" s="408"/>
      <c r="C12" s="409">
        <v>5</v>
      </c>
      <c r="D12" s="412" t="s">
        <v>493</v>
      </c>
      <c r="E12" s="411"/>
      <c r="F12" s="411"/>
      <c r="G12" s="411"/>
      <c r="H12" s="411"/>
      <c r="I12" s="411"/>
      <c r="J12" s="411"/>
      <c r="K12" s="411"/>
      <c r="L12" s="411"/>
      <c r="M12" s="411"/>
      <c r="N12" s="411"/>
      <c r="O12" s="411"/>
      <c r="P12" s="411"/>
      <c r="Q12" s="411"/>
      <c r="R12" s="411"/>
      <c r="S12" s="411"/>
      <c r="T12" s="411"/>
      <c r="U12" s="411"/>
      <c r="V12" s="411"/>
      <c r="W12" s="411"/>
      <c r="X12" s="411"/>
      <c r="Y12" s="320"/>
      <c r="Z12" s="321"/>
    </row>
    <row r="13" spans="2:26" s="869" customFormat="1" ht="18" customHeight="1" x14ac:dyDescent="0.55000000000000004">
      <c r="B13" s="408"/>
      <c r="C13" s="409">
        <v>6</v>
      </c>
      <c r="D13" s="412" t="s">
        <v>568</v>
      </c>
      <c r="E13" s="411"/>
      <c r="F13" s="411"/>
      <c r="G13" s="411"/>
      <c r="H13" s="411"/>
      <c r="I13" s="411"/>
      <c r="J13" s="411"/>
      <c r="K13" s="411"/>
      <c r="L13" s="411"/>
      <c r="M13" s="411"/>
      <c r="N13" s="411"/>
      <c r="O13" s="411"/>
      <c r="P13" s="411"/>
      <c r="Q13" s="411"/>
      <c r="R13" s="413" t="s">
        <v>124</v>
      </c>
      <c r="S13" s="862" t="s">
        <v>569</v>
      </c>
      <c r="T13" s="411"/>
      <c r="U13" s="411"/>
      <c r="V13" s="411"/>
      <c r="W13" s="411"/>
      <c r="X13" s="411"/>
      <c r="Y13" s="320"/>
      <c r="Z13" s="321"/>
    </row>
    <row r="14" spans="2:26" s="869" customFormat="1" ht="18" customHeight="1" x14ac:dyDescent="0.55000000000000004">
      <c r="B14" s="408"/>
      <c r="C14" s="409">
        <v>7</v>
      </c>
      <c r="D14" s="411" t="s">
        <v>611</v>
      </c>
      <c r="E14" s="411"/>
      <c r="F14" s="411"/>
      <c r="G14" s="411"/>
      <c r="H14" s="411"/>
      <c r="I14" s="411"/>
      <c r="J14" s="411"/>
      <c r="K14" s="411"/>
      <c r="L14" s="411"/>
      <c r="M14" s="411"/>
      <c r="N14" s="411"/>
      <c r="O14" s="411"/>
      <c r="P14" s="411"/>
      <c r="Q14" s="411"/>
      <c r="R14" s="413" t="s">
        <v>124</v>
      </c>
      <c r="S14" s="1074" t="s">
        <v>612</v>
      </c>
      <c r="T14" s="1074"/>
      <c r="U14" s="1074"/>
      <c r="V14" s="1074"/>
      <c r="W14" s="407"/>
      <c r="X14" s="407"/>
      <c r="Y14" s="320"/>
      <c r="Z14" s="321"/>
    </row>
    <row r="15" spans="2:26" s="869" customFormat="1" ht="18" customHeight="1" x14ac:dyDescent="0.55000000000000004">
      <c r="B15" s="408"/>
      <c r="C15" s="409"/>
      <c r="D15" s="411" t="s">
        <v>567</v>
      </c>
      <c r="E15" s="411"/>
      <c r="F15" s="411"/>
      <c r="G15" s="411"/>
      <c r="H15" s="411"/>
      <c r="I15" s="411"/>
      <c r="J15" s="411"/>
      <c r="K15" s="411"/>
      <c r="L15" s="411"/>
      <c r="M15" s="411"/>
      <c r="N15" s="411"/>
      <c r="O15" s="411"/>
      <c r="P15" s="861"/>
      <c r="Q15" s="411"/>
      <c r="R15" s="413" t="s">
        <v>124</v>
      </c>
      <c r="S15" s="862" t="s">
        <v>566</v>
      </c>
      <c r="T15" s="861"/>
      <c r="U15" s="861"/>
      <c r="V15" s="861"/>
      <c r="W15" s="407"/>
      <c r="X15" s="407"/>
      <c r="Y15" s="320"/>
      <c r="Z15" s="321"/>
    </row>
    <row r="16" spans="2:26" s="869" customFormat="1" ht="24" customHeight="1" x14ac:dyDescent="0.55000000000000004">
      <c r="B16" s="414"/>
    </row>
    <row r="17" spans="2:34" s="869" customFormat="1" ht="24" customHeight="1" x14ac:dyDescent="0.55000000000000004">
      <c r="B17" s="415" t="s">
        <v>38</v>
      </c>
    </row>
    <row r="18" spans="2:34" s="416" customFormat="1" ht="24" customHeight="1" x14ac:dyDescent="0.55000000000000004">
      <c r="B18" s="417"/>
      <c r="C18" s="418" t="s">
        <v>22</v>
      </c>
      <c r="D18" s="1057"/>
      <c r="E18" s="1058"/>
      <c r="F18" s="419" t="s">
        <v>370</v>
      </c>
      <c r="M18" s="420"/>
      <c r="N18" s="421"/>
      <c r="O18" s="421"/>
      <c r="P18" s="421"/>
      <c r="W18" s="420"/>
      <c r="X18" s="421"/>
      <c r="Y18" s="421"/>
    </row>
    <row r="19" spans="2:34" s="422" customFormat="1" ht="24" customHeight="1" x14ac:dyDescent="0.55000000000000004">
      <c r="B19" s="423"/>
      <c r="M19" s="424"/>
      <c r="N19" s="425"/>
      <c r="O19" s="425"/>
      <c r="P19" s="425"/>
      <c r="W19" s="424"/>
      <c r="X19" s="425"/>
      <c r="Y19" s="425"/>
    </row>
    <row r="20" spans="2:34" ht="24" customHeight="1" x14ac:dyDescent="0.55000000000000004">
      <c r="C20" s="1069" t="s">
        <v>1</v>
      </c>
      <c r="D20" s="1070"/>
      <c r="E20" s="1070"/>
      <c r="F20" s="1071"/>
      <c r="G20" s="1072" t="s">
        <v>39</v>
      </c>
      <c r="H20" s="1072"/>
      <c r="I20" s="866"/>
      <c r="J20" s="426" t="s">
        <v>79</v>
      </c>
      <c r="K20" s="866"/>
      <c r="L20" s="426" t="s">
        <v>185</v>
      </c>
      <c r="M20" s="866"/>
      <c r="N20" s="870" t="s">
        <v>2</v>
      </c>
      <c r="O20" s="427"/>
      <c r="P20" s="867"/>
      <c r="Q20" s="426"/>
      <c r="R20" s="428"/>
      <c r="S20" s="872"/>
      <c r="T20" s="872"/>
      <c r="U20" s="428"/>
      <c r="V20" s="428"/>
      <c r="W20" s="428"/>
      <c r="X20" s="429"/>
      <c r="Y20" s="430" t="s">
        <v>148</v>
      </c>
      <c r="Z20" s="431" t="s">
        <v>466</v>
      </c>
    </row>
    <row r="21" spans="2:34" ht="24" customHeight="1" x14ac:dyDescent="0.55000000000000004">
      <c r="C21" s="1062"/>
      <c r="D21" s="1062"/>
      <c r="E21" s="1062"/>
      <c r="F21" s="1062"/>
      <c r="G21" s="251"/>
      <c r="H21" s="251"/>
      <c r="I21" s="251"/>
      <c r="J21" s="251"/>
      <c r="K21" s="251"/>
      <c r="L21" s="251"/>
      <c r="M21" s="251"/>
      <c r="N21" s="251"/>
      <c r="O21" s="251"/>
      <c r="P21" s="251"/>
      <c r="Q21" s="251"/>
      <c r="R21" s="251"/>
      <c r="S21" s="251"/>
      <c r="T21" s="251"/>
      <c r="U21" s="251"/>
      <c r="V21" s="251"/>
      <c r="W21" s="251"/>
      <c r="X21" s="251"/>
      <c r="Y21" s="452"/>
      <c r="Z21" s="251" t="s">
        <v>481</v>
      </c>
      <c r="AA21" s="251"/>
    </row>
    <row r="22" spans="2:34" ht="24" customHeight="1" x14ac:dyDescent="0.55000000000000004">
      <c r="B22" s="433" t="s">
        <v>37</v>
      </c>
      <c r="C22" s="251"/>
      <c r="D22" s="432"/>
      <c r="E22" s="432"/>
      <c r="F22" s="432"/>
      <c r="G22" s="432"/>
      <c r="H22" s="251"/>
      <c r="I22" s="434"/>
      <c r="J22" s="434"/>
      <c r="K22" s="434"/>
      <c r="L22" s="434"/>
      <c r="N22" s="435"/>
    </row>
    <row r="23" spans="2:34" ht="24" customHeight="1" x14ac:dyDescent="0.55000000000000004">
      <c r="B23" s="436"/>
      <c r="C23" s="1063" t="s">
        <v>237</v>
      </c>
      <c r="D23" s="1049" t="s">
        <v>94</v>
      </c>
      <c r="E23" s="1050"/>
      <c r="F23" s="1050"/>
      <c r="G23" s="1050"/>
      <c r="H23" s="1051"/>
      <c r="I23" s="1046"/>
      <c r="J23" s="1060"/>
      <c r="K23" s="1060"/>
      <c r="L23" s="1060"/>
      <c r="M23" s="1060"/>
      <c r="N23" s="1060"/>
      <c r="O23" s="1060"/>
      <c r="P23" s="1060"/>
      <c r="Q23" s="1060"/>
      <c r="R23" s="1060"/>
      <c r="S23" s="1060"/>
      <c r="T23" s="1060"/>
      <c r="U23" s="1060"/>
      <c r="V23" s="1060"/>
      <c r="W23" s="1060"/>
      <c r="X23" s="1061"/>
      <c r="Y23" s="437"/>
      <c r="Z23" s="877"/>
      <c r="AA23" s="877"/>
      <c r="AB23" s="877"/>
      <c r="AC23" s="877"/>
      <c r="AD23" s="877"/>
      <c r="AE23" s="251"/>
      <c r="AF23" s="251"/>
      <c r="AG23" s="251"/>
      <c r="AH23" s="251"/>
    </row>
    <row r="24" spans="2:34" ht="24" customHeight="1" x14ac:dyDescent="0.55000000000000004">
      <c r="B24" s="436"/>
      <c r="C24" s="1064"/>
      <c r="D24" s="1049" t="s">
        <v>132</v>
      </c>
      <c r="E24" s="1050"/>
      <c r="F24" s="1050"/>
      <c r="G24" s="1050"/>
      <c r="H24" s="1051"/>
      <c r="I24" s="1046"/>
      <c r="J24" s="1060"/>
      <c r="K24" s="1060"/>
      <c r="L24" s="1060"/>
      <c r="M24" s="1060"/>
      <c r="N24" s="1060"/>
      <c r="O24" s="1060"/>
      <c r="P24" s="1060"/>
      <c r="Q24" s="1060"/>
      <c r="R24" s="1060"/>
      <c r="S24" s="1060"/>
      <c r="T24" s="1060"/>
      <c r="U24" s="1060"/>
      <c r="V24" s="1060"/>
      <c r="W24" s="1060"/>
      <c r="X24" s="1061"/>
      <c r="Y24" s="437"/>
      <c r="Z24" s="251"/>
      <c r="AA24" s="251"/>
      <c r="AE24" s="251"/>
      <c r="AF24" s="251"/>
      <c r="AG24" s="251"/>
      <c r="AH24" s="251"/>
    </row>
    <row r="25" spans="2:34" ht="24" customHeight="1" x14ac:dyDescent="0.55000000000000004">
      <c r="B25" s="436"/>
      <c r="C25" s="1064"/>
      <c r="D25" s="1049" t="s">
        <v>298</v>
      </c>
      <c r="E25" s="1050"/>
      <c r="F25" s="1050"/>
      <c r="G25" s="1050"/>
      <c r="H25" s="1051"/>
      <c r="I25" s="1046"/>
      <c r="J25" s="1060"/>
      <c r="K25" s="1060"/>
      <c r="L25" s="1060"/>
      <c r="M25" s="1060"/>
      <c r="N25" s="1060"/>
      <c r="O25" s="1060"/>
      <c r="P25" s="1060"/>
      <c r="Q25" s="1060"/>
      <c r="R25" s="1060"/>
      <c r="S25" s="1060"/>
      <c r="T25" s="1060"/>
      <c r="U25" s="1060"/>
      <c r="V25" s="1060"/>
      <c r="W25" s="1060"/>
      <c r="X25" s="1061"/>
      <c r="Y25" s="437"/>
      <c r="Z25" s="251"/>
      <c r="AA25" s="251"/>
      <c r="AB25" s="251"/>
      <c r="AC25" s="251"/>
      <c r="AD25" s="251"/>
      <c r="AE25" s="251"/>
      <c r="AF25" s="251"/>
      <c r="AG25" s="251"/>
      <c r="AH25" s="251"/>
    </row>
    <row r="26" spans="2:34" ht="24" customHeight="1" x14ac:dyDescent="0.55000000000000004">
      <c r="B26" s="436"/>
      <c r="C26" s="1064"/>
      <c r="D26" s="1049" t="s">
        <v>129</v>
      </c>
      <c r="E26" s="1050"/>
      <c r="F26" s="1050"/>
      <c r="G26" s="1050"/>
      <c r="H26" s="1051"/>
      <c r="I26" s="1025"/>
      <c r="J26" s="1026"/>
      <c r="K26" s="438" t="s">
        <v>33</v>
      </c>
      <c r="L26" s="1027"/>
      <c r="M26" s="1026"/>
      <c r="N26" s="438" t="s">
        <v>33</v>
      </c>
      <c r="O26" s="1027"/>
      <c r="P26" s="1027"/>
      <c r="T26" s="439"/>
      <c r="U26" s="439"/>
      <c r="V26" s="439"/>
      <c r="W26" s="870"/>
      <c r="X26" s="871"/>
      <c r="Y26" s="437"/>
      <c r="Z26" s="251"/>
      <c r="AA26" s="251"/>
      <c r="AB26" s="251"/>
      <c r="AC26" s="251"/>
      <c r="AD26" s="251"/>
      <c r="AE26" s="251"/>
      <c r="AF26" s="251"/>
      <c r="AG26" s="251"/>
      <c r="AH26" s="251"/>
    </row>
    <row r="27" spans="2:34" ht="24" customHeight="1" x14ac:dyDescent="0.55000000000000004">
      <c r="B27" s="436"/>
      <c r="C27" s="1065"/>
      <c r="D27" s="1066" t="s">
        <v>138</v>
      </c>
      <c r="E27" s="1067"/>
      <c r="F27" s="1067"/>
      <c r="G27" s="1067"/>
      <c r="H27" s="1068"/>
      <c r="I27" s="440" t="s">
        <v>139</v>
      </c>
      <c r="J27" s="866"/>
      <c r="K27" s="1092" t="s">
        <v>140</v>
      </c>
      <c r="L27" s="1092"/>
      <c r="M27" s="873"/>
      <c r="N27" s="439"/>
      <c r="O27" s="439"/>
      <c r="P27" s="873"/>
      <c r="Q27" s="438"/>
      <c r="R27" s="439"/>
      <c r="S27" s="439"/>
      <c r="T27" s="439"/>
      <c r="U27" s="439"/>
      <c r="V27" s="439"/>
      <c r="W27" s="870"/>
      <c r="X27" s="871"/>
      <c r="Y27" s="437" t="s">
        <v>137</v>
      </c>
      <c r="Z27" s="251" t="s">
        <v>281</v>
      </c>
      <c r="AA27" s="251"/>
      <c r="AB27" s="251"/>
      <c r="AC27" s="251"/>
      <c r="AD27" s="251"/>
      <c r="AE27" s="251"/>
      <c r="AF27" s="251"/>
      <c r="AG27" s="251"/>
      <c r="AH27" s="251"/>
    </row>
    <row r="28" spans="2:34" ht="24" customHeight="1" x14ac:dyDescent="0.55000000000000004">
      <c r="B28" s="436"/>
      <c r="C28" s="1073" t="s">
        <v>126</v>
      </c>
      <c r="D28" s="1049" t="s">
        <v>130</v>
      </c>
      <c r="E28" s="1050"/>
      <c r="F28" s="1050"/>
      <c r="G28" s="1050"/>
      <c r="H28" s="1051"/>
      <c r="I28" s="1046"/>
      <c r="J28" s="1047"/>
      <c r="K28" s="1047"/>
      <c r="L28" s="1047"/>
      <c r="M28" s="1047"/>
      <c r="N28" s="1047"/>
      <c r="O28" s="1047"/>
      <c r="P28" s="1047"/>
      <c r="Q28" s="1047"/>
      <c r="R28" s="1047"/>
      <c r="S28" s="1047"/>
      <c r="T28" s="1047"/>
      <c r="U28" s="1047"/>
      <c r="V28" s="1047"/>
      <c r="W28" s="1047"/>
      <c r="X28" s="1048"/>
      <c r="Y28" s="437"/>
      <c r="Z28" s="251" t="s">
        <v>494</v>
      </c>
      <c r="AA28" s="251"/>
      <c r="AB28" s="251"/>
      <c r="AC28" s="251"/>
      <c r="AD28" s="251"/>
      <c r="AE28" s="251"/>
      <c r="AF28" s="251"/>
      <c r="AG28" s="251"/>
      <c r="AH28" s="251"/>
    </row>
    <row r="29" spans="2:34" ht="24" customHeight="1" x14ac:dyDescent="0.55000000000000004">
      <c r="B29" s="436"/>
      <c r="C29" s="1073"/>
      <c r="D29" s="1049" t="s">
        <v>99</v>
      </c>
      <c r="E29" s="1050"/>
      <c r="F29" s="1050"/>
      <c r="G29" s="1050"/>
      <c r="H29" s="1051"/>
      <c r="I29" s="1046"/>
      <c r="J29" s="1047"/>
      <c r="K29" s="1047"/>
      <c r="L29" s="1047"/>
      <c r="M29" s="1047"/>
      <c r="N29" s="1047"/>
      <c r="O29" s="1047"/>
      <c r="P29" s="1047"/>
      <c r="Q29" s="1047"/>
      <c r="R29" s="1047"/>
      <c r="S29" s="1047"/>
      <c r="T29" s="1047"/>
      <c r="U29" s="1047"/>
      <c r="V29" s="1047"/>
      <c r="W29" s="1047"/>
      <c r="X29" s="1048"/>
      <c r="Y29" s="437"/>
      <c r="Z29" s="251"/>
      <c r="AA29" s="251"/>
      <c r="AB29" s="251"/>
      <c r="AC29" s="251"/>
      <c r="AD29" s="251"/>
      <c r="AE29" s="251"/>
      <c r="AF29" s="251"/>
      <c r="AG29" s="251"/>
      <c r="AH29" s="251"/>
    </row>
    <row r="30" spans="2:34" ht="24" customHeight="1" x14ac:dyDescent="0.55000000000000004">
      <c r="B30" s="436"/>
      <c r="C30" s="1073"/>
      <c r="D30" s="1049" t="s">
        <v>199</v>
      </c>
      <c r="E30" s="1050"/>
      <c r="F30" s="1050"/>
      <c r="G30" s="1050"/>
      <c r="H30" s="1051"/>
      <c r="I30" s="1020"/>
      <c r="J30" s="1021"/>
      <c r="K30" s="1091" t="s">
        <v>35</v>
      </c>
      <c r="L30" s="1091"/>
      <c r="M30" s="1022"/>
      <c r="N30" s="1021"/>
      <c r="O30" s="873" t="s">
        <v>36</v>
      </c>
      <c r="P30" s="873"/>
      <c r="Q30" s="1027"/>
      <c r="R30" s="1028"/>
      <c r="S30" s="1028"/>
      <c r="T30" s="873" t="s">
        <v>34</v>
      </c>
      <c r="U30" s="873"/>
      <c r="V30" s="873"/>
      <c r="W30" s="873"/>
      <c r="X30" s="441"/>
      <c r="Y30" s="442"/>
      <c r="Z30" s="251"/>
      <c r="AA30" s="251"/>
      <c r="AB30" s="251"/>
      <c r="AC30" s="251"/>
      <c r="AD30" s="251"/>
      <c r="AE30" s="251"/>
      <c r="AF30" s="251"/>
      <c r="AG30" s="251"/>
      <c r="AH30" s="251"/>
    </row>
    <row r="31" spans="2:34" ht="24" customHeight="1" x14ac:dyDescent="0.55000000000000004">
      <c r="B31" s="436"/>
      <c r="C31" s="1073"/>
      <c r="D31" s="1049" t="s">
        <v>131</v>
      </c>
      <c r="E31" s="1050"/>
      <c r="F31" s="1050"/>
      <c r="G31" s="1050"/>
      <c r="H31" s="1051"/>
      <c r="I31" s="1046"/>
      <c r="J31" s="1047"/>
      <c r="K31" s="1047"/>
      <c r="L31" s="1047"/>
      <c r="M31" s="1047"/>
      <c r="N31" s="1047"/>
      <c r="O31" s="1047"/>
      <c r="P31" s="1047"/>
      <c r="Q31" s="1047"/>
      <c r="R31" s="1047"/>
      <c r="S31" s="1047"/>
      <c r="T31" s="1047"/>
      <c r="U31" s="1047"/>
      <c r="V31" s="1047"/>
      <c r="W31" s="1047"/>
      <c r="X31" s="1048"/>
      <c r="Y31" s="443"/>
    </row>
    <row r="32" spans="2:34" ht="24" customHeight="1" x14ac:dyDescent="0.55000000000000004">
      <c r="B32" s="436"/>
      <c r="C32" s="1073"/>
      <c r="D32" s="1049" t="s">
        <v>129</v>
      </c>
      <c r="E32" s="1050"/>
      <c r="F32" s="1050"/>
      <c r="G32" s="1050"/>
      <c r="H32" s="1051"/>
      <c r="I32" s="1025"/>
      <c r="J32" s="1028"/>
      <c r="K32" s="870" t="s">
        <v>33</v>
      </c>
      <c r="L32" s="1027"/>
      <c r="M32" s="1028"/>
      <c r="N32" s="870" t="s">
        <v>33</v>
      </c>
      <c r="O32" s="1027"/>
      <c r="P32" s="1028"/>
      <c r="Q32" s="439"/>
      <c r="R32" s="439"/>
      <c r="S32" s="439"/>
      <c r="T32" s="439"/>
      <c r="U32" s="439"/>
      <c r="V32" s="439"/>
      <c r="W32" s="438"/>
      <c r="X32" s="444"/>
      <c r="Y32" s="437"/>
    </row>
    <row r="33" spans="2:45" ht="24" customHeight="1" x14ac:dyDescent="0.55000000000000004">
      <c r="B33" s="436"/>
      <c r="C33" s="1073" t="s">
        <v>127</v>
      </c>
      <c r="D33" s="1049" t="s">
        <v>130</v>
      </c>
      <c r="E33" s="1050"/>
      <c r="F33" s="1050"/>
      <c r="G33" s="1050"/>
      <c r="H33" s="1051"/>
      <c r="I33" s="1046"/>
      <c r="J33" s="1047"/>
      <c r="K33" s="1047"/>
      <c r="L33" s="1047"/>
      <c r="M33" s="1047"/>
      <c r="N33" s="1047"/>
      <c r="O33" s="1047"/>
      <c r="P33" s="1047"/>
      <c r="Q33" s="1047"/>
      <c r="R33" s="1047"/>
      <c r="S33" s="1047"/>
      <c r="T33" s="1047"/>
      <c r="U33" s="1047"/>
      <c r="V33" s="1047"/>
      <c r="W33" s="1047"/>
      <c r="X33" s="1048"/>
      <c r="Y33" s="437"/>
      <c r="Z33" s="251"/>
      <c r="AA33" s="251"/>
      <c r="AB33" s="251"/>
      <c r="AC33" s="251"/>
      <c r="AD33" s="251"/>
      <c r="AE33" s="251"/>
      <c r="AF33" s="251"/>
      <c r="AG33" s="251"/>
      <c r="AH33" s="251"/>
    </row>
    <row r="34" spans="2:45" ht="24" customHeight="1" x14ac:dyDescent="0.55000000000000004">
      <c r="B34" s="436"/>
      <c r="C34" s="1073"/>
      <c r="D34" s="1049" t="s">
        <v>99</v>
      </c>
      <c r="E34" s="1050"/>
      <c r="F34" s="1050"/>
      <c r="G34" s="1050"/>
      <c r="H34" s="1051"/>
      <c r="I34" s="1046"/>
      <c r="J34" s="1047"/>
      <c r="K34" s="1047"/>
      <c r="L34" s="1047"/>
      <c r="M34" s="1047"/>
      <c r="N34" s="1047"/>
      <c r="O34" s="1047"/>
      <c r="P34" s="1047"/>
      <c r="Q34" s="1047"/>
      <c r="R34" s="1047"/>
      <c r="S34" s="1047"/>
      <c r="T34" s="1047"/>
      <c r="U34" s="1047"/>
      <c r="V34" s="1047"/>
      <c r="W34" s="1047"/>
      <c r="X34" s="1048"/>
      <c r="Y34" s="437"/>
      <c r="Z34" s="251"/>
      <c r="AA34" s="251"/>
    </row>
    <row r="35" spans="2:45" ht="24" customHeight="1" x14ac:dyDescent="0.55000000000000004">
      <c r="B35" s="436"/>
      <c r="C35" s="1073"/>
      <c r="D35" s="1049" t="s">
        <v>199</v>
      </c>
      <c r="E35" s="1050"/>
      <c r="F35" s="1050"/>
      <c r="G35" s="1050"/>
      <c r="H35" s="1051"/>
      <c r="I35" s="1020"/>
      <c r="J35" s="1021"/>
      <c r="K35" s="1091" t="s">
        <v>35</v>
      </c>
      <c r="L35" s="1091"/>
      <c r="M35" s="1022"/>
      <c r="N35" s="1021"/>
      <c r="O35" s="873" t="s">
        <v>36</v>
      </c>
      <c r="P35" s="873"/>
      <c r="Q35" s="1027"/>
      <c r="R35" s="1028"/>
      <c r="S35" s="1028"/>
      <c r="T35" s="873" t="s">
        <v>34</v>
      </c>
      <c r="U35" s="873"/>
      <c r="V35" s="873"/>
      <c r="W35" s="873"/>
      <c r="X35" s="441"/>
      <c r="Y35" s="437"/>
      <c r="Z35" s="251"/>
      <c r="AA35" s="251"/>
    </row>
    <row r="36" spans="2:45" ht="24" customHeight="1" x14ac:dyDescent="0.55000000000000004">
      <c r="B36" s="436"/>
      <c r="C36" s="1073"/>
      <c r="D36" s="1049" t="s">
        <v>131</v>
      </c>
      <c r="E36" s="1050"/>
      <c r="F36" s="1050"/>
      <c r="G36" s="1050"/>
      <c r="H36" s="1051"/>
      <c r="I36" s="1046"/>
      <c r="J36" s="1047"/>
      <c r="K36" s="1047"/>
      <c r="L36" s="1047"/>
      <c r="M36" s="1047"/>
      <c r="N36" s="1047"/>
      <c r="O36" s="1047"/>
      <c r="P36" s="1047"/>
      <c r="Q36" s="1047"/>
      <c r="R36" s="1047"/>
      <c r="S36" s="1047"/>
      <c r="T36" s="1047"/>
      <c r="U36" s="1047"/>
      <c r="V36" s="1047"/>
      <c r="W36" s="1047"/>
      <c r="X36" s="1048"/>
      <c r="Y36" s="443"/>
    </row>
    <row r="37" spans="2:45" ht="24" customHeight="1" x14ac:dyDescent="0.55000000000000004">
      <c r="B37" s="436"/>
      <c r="C37" s="1073"/>
      <c r="D37" s="1049" t="s">
        <v>129</v>
      </c>
      <c r="E37" s="1050"/>
      <c r="F37" s="1050"/>
      <c r="G37" s="1050"/>
      <c r="H37" s="1051"/>
      <c r="I37" s="1025"/>
      <c r="J37" s="1028"/>
      <c r="K37" s="870" t="s">
        <v>33</v>
      </c>
      <c r="L37" s="1027"/>
      <c r="M37" s="1028"/>
      <c r="N37" s="870" t="s">
        <v>33</v>
      </c>
      <c r="O37" s="1027"/>
      <c r="P37" s="1028"/>
      <c r="Q37" s="439"/>
      <c r="R37" s="439"/>
      <c r="S37" s="439"/>
      <c r="T37" s="439"/>
      <c r="U37" s="439"/>
      <c r="V37" s="439"/>
      <c r="W37" s="438"/>
      <c r="X37" s="444"/>
      <c r="Y37" s="443"/>
    </row>
    <row r="38" spans="2:45" ht="24" customHeight="1" x14ac:dyDescent="0.55000000000000004">
      <c r="B38" s="436"/>
      <c r="C38" s="1073" t="s">
        <v>128</v>
      </c>
      <c r="D38" s="1049" t="s">
        <v>198</v>
      </c>
      <c r="E38" s="1050"/>
      <c r="F38" s="1050"/>
      <c r="G38" s="1050"/>
      <c r="H38" s="1051"/>
      <c r="I38" s="1046"/>
      <c r="J38" s="1047"/>
      <c r="K38" s="1047"/>
      <c r="L38" s="1047"/>
      <c r="M38" s="1047"/>
      <c r="N38" s="1047"/>
      <c r="O38" s="1047"/>
      <c r="P38" s="1047"/>
      <c r="Q38" s="1047"/>
      <c r="R38" s="1047"/>
      <c r="S38" s="1047"/>
      <c r="T38" s="1047"/>
      <c r="U38" s="1047"/>
      <c r="V38" s="1047"/>
      <c r="W38" s="1047"/>
      <c r="X38" s="1048"/>
      <c r="Y38" s="437" t="s">
        <v>137</v>
      </c>
      <c r="Z38" s="877" t="s">
        <v>467</v>
      </c>
      <c r="AA38" s="251"/>
      <c r="AB38" s="251"/>
      <c r="AC38" s="251"/>
      <c r="AD38" s="251"/>
      <c r="AE38" s="251"/>
      <c r="AF38" s="251"/>
      <c r="AG38" s="251"/>
      <c r="AH38" s="251"/>
    </row>
    <row r="39" spans="2:45" ht="24" customHeight="1" x14ac:dyDescent="0.55000000000000004">
      <c r="B39" s="436"/>
      <c r="C39" s="1073"/>
      <c r="D39" s="1049" t="s">
        <v>397</v>
      </c>
      <c r="E39" s="1050"/>
      <c r="F39" s="1050"/>
      <c r="G39" s="1050"/>
      <c r="H39" s="1051"/>
      <c r="I39" s="1046"/>
      <c r="J39" s="1047"/>
      <c r="K39" s="1047"/>
      <c r="L39" s="1047"/>
      <c r="M39" s="1047"/>
      <c r="N39" s="1047"/>
      <c r="O39" s="1047"/>
      <c r="P39" s="1047"/>
      <c r="Q39" s="1047"/>
      <c r="R39" s="1047"/>
      <c r="S39" s="1047"/>
      <c r="T39" s="1047"/>
      <c r="U39" s="1047"/>
      <c r="V39" s="1047"/>
      <c r="W39" s="1047"/>
      <c r="X39" s="1048"/>
      <c r="Y39" s="437"/>
      <c r="Z39" s="877"/>
      <c r="AA39" s="251"/>
      <c r="AB39" s="251"/>
    </row>
    <row r="40" spans="2:45" ht="24" customHeight="1" x14ac:dyDescent="0.55000000000000004">
      <c r="B40" s="436"/>
      <c r="C40" s="1073"/>
      <c r="D40" s="1049" t="s">
        <v>131</v>
      </c>
      <c r="E40" s="1050"/>
      <c r="F40" s="1050"/>
      <c r="G40" s="1050"/>
      <c r="H40" s="1051"/>
      <c r="I40" s="1046"/>
      <c r="J40" s="1047"/>
      <c r="K40" s="1047"/>
      <c r="L40" s="1047"/>
      <c r="M40" s="1047"/>
      <c r="N40" s="1047"/>
      <c r="O40" s="1047"/>
      <c r="P40" s="1047"/>
      <c r="Q40" s="1047"/>
      <c r="R40" s="1047"/>
      <c r="S40" s="1047"/>
      <c r="T40" s="1047"/>
      <c r="U40" s="1047"/>
      <c r="V40" s="1047"/>
      <c r="W40" s="1047"/>
      <c r="X40" s="1048"/>
      <c r="Y40" s="445"/>
      <c r="Z40" s="251"/>
      <c r="AA40" s="251"/>
      <c r="AB40" s="251"/>
      <c r="AC40" s="251"/>
      <c r="AD40" s="251"/>
      <c r="AE40" s="251"/>
      <c r="AF40" s="251"/>
      <c r="AG40" s="251"/>
      <c r="AH40" s="251"/>
    </row>
    <row r="41" spans="2:45" ht="24" customHeight="1" x14ac:dyDescent="0.55000000000000004">
      <c r="B41" s="436"/>
      <c r="C41" s="1073"/>
      <c r="D41" s="1049" t="s">
        <v>129</v>
      </c>
      <c r="E41" s="1050"/>
      <c r="F41" s="1050"/>
      <c r="G41" s="1050"/>
      <c r="H41" s="1051"/>
      <c r="I41" s="1025"/>
      <c r="J41" s="1028"/>
      <c r="K41" s="870" t="s">
        <v>33</v>
      </c>
      <c r="L41" s="1027"/>
      <c r="M41" s="1028"/>
      <c r="N41" s="870" t="s">
        <v>33</v>
      </c>
      <c r="O41" s="1027"/>
      <c r="P41" s="1028"/>
      <c r="Q41" s="439"/>
      <c r="R41" s="439"/>
      <c r="S41" s="439"/>
      <c r="T41" s="439"/>
      <c r="U41" s="439"/>
      <c r="V41" s="439"/>
      <c r="W41" s="873"/>
      <c r="X41" s="441"/>
      <c r="Y41" s="437"/>
      <c r="Z41" s="251"/>
      <c r="AA41" s="251"/>
      <c r="AB41" s="251"/>
      <c r="AC41" s="251"/>
      <c r="AD41" s="251"/>
      <c r="AE41" s="251"/>
      <c r="AF41" s="251"/>
      <c r="AG41" s="251"/>
      <c r="AH41" s="251"/>
    </row>
    <row r="42" spans="2:45" ht="24" customHeight="1" x14ac:dyDescent="0.55000000000000004">
      <c r="D42" s="917"/>
      <c r="E42" s="917"/>
      <c r="F42" s="917"/>
      <c r="G42" s="917"/>
      <c r="H42" s="446"/>
      <c r="I42" s="446"/>
      <c r="J42" s="446"/>
      <c r="K42" s="446"/>
      <c r="L42" s="446"/>
      <c r="M42" s="446"/>
      <c r="N42" s="446"/>
    </row>
    <row r="43" spans="2:45" ht="24" customHeight="1" x14ac:dyDescent="0.55000000000000004">
      <c r="B43" s="433" t="s">
        <v>235</v>
      </c>
      <c r="C43" s="251"/>
      <c r="D43" s="432"/>
      <c r="E43" s="432"/>
      <c r="F43" s="432"/>
      <c r="G43" s="447"/>
      <c r="I43" s="434"/>
      <c r="J43" s="434"/>
      <c r="K43" s="434"/>
      <c r="L43" s="434"/>
      <c r="N43" s="435"/>
    </row>
    <row r="44" spans="2:45" ht="24" customHeight="1" x14ac:dyDescent="0.55000000000000004">
      <c r="B44" s="436"/>
      <c r="C44" s="1077" t="s">
        <v>242</v>
      </c>
      <c r="D44" s="1078"/>
      <c r="E44" s="1078"/>
      <c r="F44" s="1079"/>
      <c r="G44" s="1044"/>
      <c r="H44" s="1045"/>
      <c r="I44" s="448" t="s">
        <v>3</v>
      </c>
      <c r="J44" s="448"/>
      <c r="K44" s="448"/>
      <c r="L44" s="448"/>
      <c r="M44" s="448"/>
      <c r="N44" s="448"/>
      <c r="O44" s="448"/>
      <c r="P44" s="448"/>
      <c r="Q44" s="448"/>
      <c r="R44" s="448"/>
      <c r="S44" s="448"/>
      <c r="T44" s="448"/>
      <c r="U44" s="448"/>
      <c r="V44" s="448"/>
      <c r="W44" s="448"/>
      <c r="X44" s="449"/>
      <c r="Y44" s="430"/>
    </row>
    <row r="45" spans="2:45" ht="24" customHeight="1" x14ac:dyDescent="0.55000000000000004">
      <c r="B45" s="436"/>
      <c r="C45" s="1080"/>
      <c r="D45" s="1081"/>
      <c r="E45" s="1081"/>
      <c r="F45" s="1082"/>
      <c r="G45" s="1083"/>
      <c r="H45" s="1084"/>
      <c r="I45" s="1084"/>
      <c r="J45" s="1084"/>
      <c r="K45" s="1084"/>
      <c r="L45" s="1084"/>
      <c r="M45" s="1084"/>
      <c r="N45" s="1084"/>
      <c r="O45" s="1084"/>
      <c r="P45" s="1084"/>
      <c r="Q45" s="1084"/>
      <c r="R45" s="1084"/>
      <c r="S45" s="1084"/>
      <c r="T45" s="1084"/>
      <c r="U45" s="1084"/>
      <c r="V45" s="1084"/>
      <c r="W45" s="1084"/>
      <c r="X45" s="1085"/>
      <c r="Y45" s="430" t="s">
        <v>137</v>
      </c>
      <c r="Z45" s="251" t="s">
        <v>468</v>
      </c>
    </row>
    <row r="46" spans="2:45" ht="24" customHeight="1" x14ac:dyDescent="0.55000000000000004">
      <c r="B46" s="450"/>
      <c r="C46" s="1129" t="s">
        <v>7</v>
      </c>
      <c r="D46" s="1130"/>
      <c r="E46" s="1130"/>
      <c r="F46" s="1131"/>
      <c r="G46" s="1029"/>
      <c r="H46" s="1030"/>
      <c r="I46" s="1030"/>
      <c r="J46" s="1030"/>
      <c r="K46" s="1030"/>
      <c r="L46" s="1031"/>
      <c r="M46" s="1107" t="s">
        <v>115</v>
      </c>
      <c r="N46" s="1108"/>
      <c r="O46" s="1108"/>
      <c r="P46" s="1108"/>
      <c r="Q46" s="1038"/>
      <c r="R46" s="1039"/>
      <c r="S46" s="1107" t="s">
        <v>133</v>
      </c>
      <c r="T46" s="1108"/>
      <c r="U46" s="1108"/>
      <c r="V46" s="1108"/>
      <c r="W46" s="1038"/>
      <c r="X46" s="1039"/>
      <c r="Y46" s="430" t="s">
        <v>124</v>
      </c>
      <c r="Z46" s="249" t="s">
        <v>469</v>
      </c>
      <c r="AA46" s="251"/>
      <c r="AH46" s="250"/>
      <c r="AI46" s="250"/>
      <c r="AJ46" s="250"/>
      <c r="AK46" s="250"/>
      <c r="AL46" s="250"/>
      <c r="AM46" s="250"/>
      <c r="AN46" s="250"/>
      <c r="AO46" s="250"/>
      <c r="AP46" s="250"/>
      <c r="AQ46" s="250"/>
      <c r="AR46" s="250"/>
      <c r="AS46" s="250"/>
    </row>
    <row r="47" spans="2:45" ht="24" customHeight="1" x14ac:dyDescent="0.55000000000000004">
      <c r="B47" s="450"/>
      <c r="C47" s="1132"/>
      <c r="D47" s="1133"/>
      <c r="E47" s="1133"/>
      <c r="F47" s="1134"/>
      <c r="G47" s="1032"/>
      <c r="H47" s="1033"/>
      <c r="I47" s="1033"/>
      <c r="J47" s="1033"/>
      <c r="K47" s="1033"/>
      <c r="L47" s="1034"/>
      <c r="M47" s="1109" t="s">
        <v>115</v>
      </c>
      <c r="N47" s="1110"/>
      <c r="O47" s="1110"/>
      <c r="P47" s="1110"/>
      <c r="Q47" s="1040"/>
      <c r="R47" s="1041"/>
      <c r="S47" s="1109" t="s">
        <v>133</v>
      </c>
      <c r="T47" s="1110"/>
      <c r="U47" s="1110"/>
      <c r="V47" s="1110"/>
      <c r="W47" s="1040"/>
      <c r="X47" s="1041"/>
      <c r="Y47" s="430"/>
      <c r="AA47" s="251"/>
      <c r="AH47" s="250"/>
      <c r="AI47" s="250"/>
      <c r="AJ47" s="250"/>
      <c r="AK47" s="250"/>
      <c r="AL47" s="250"/>
      <c r="AM47" s="250"/>
      <c r="AN47" s="250"/>
      <c r="AO47" s="250"/>
      <c r="AP47" s="250"/>
      <c r="AQ47" s="250"/>
      <c r="AR47" s="250"/>
      <c r="AS47" s="250"/>
    </row>
    <row r="48" spans="2:45" ht="24" customHeight="1" x14ac:dyDescent="0.55000000000000004">
      <c r="B48" s="450"/>
      <c r="C48" s="1135"/>
      <c r="D48" s="1136"/>
      <c r="E48" s="1136"/>
      <c r="F48" s="1137"/>
      <c r="G48" s="1035"/>
      <c r="H48" s="1036"/>
      <c r="I48" s="1036"/>
      <c r="J48" s="1036"/>
      <c r="K48" s="1036"/>
      <c r="L48" s="1037"/>
      <c r="M48" s="1111" t="s">
        <v>115</v>
      </c>
      <c r="N48" s="1112"/>
      <c r="O48" s="1112"/>
      <c r="P48" s="1112"/>
      <c r="Q48" s="1042"/>
      <c r="R48" s="1043"/>
      <c r="S48" s="1111" t="s">
        <v>133</v>
      </c>
      <c r="T48" s="1112"/>
      <c r="U48" s="1112"/>
      <c r="V48" s="1112"/>
      <c r="W48" s="1042"/>
      <c r="X48" s="1043"/>
      <c r="Y48" s="430"/>
      <c r="AA48" s="251"/>
      <c r="AH48" s="250"/>
      <c r="AI48" s="250"/>
      <c r="AJ48" s="250"/>
      <c r="AK48" s="250"/>
      <c r="AL48" s="250"/>
      <c r="AM48" s="250"/>
      <c r="AN48" s="250"/>
      <c r="AO48" s="250"/>
      <c r="AP48" s="250"/>
      <c r="AQ48" s="250"/>
      <c r="AR48" s="250"/>
      <c r="AS48" s="250"/>
    </row>
    <row r="49" spans="2:45" ht="24" customHeight="1" x14ac:dyDescent="0.55000000000000004">
      <c r="B49" s="436"/>
      <c r="C49" s="251"/>
      <c r="D49" s="451"/>
      <c r="E49" s="451"/>
      <c r="F49" s="451"/>
      <c r="G49" s="917"/>
      <c r="H49" s="446"/>
      <c r="I49" s="446"/>
      <c r="J49" s="446"/>
      <c r="K49" s="446"/>
      <c r="L49" s="446"/>
      <c r="M49" s="446"/>
      <c r="N49" s="446"/>
    </row>
    <row r="50" spans="2:45" ht="24" customHeight="1" x14ac:dyDescent="0.55000000000000004">
      <c r="B50" s="433" t="s">
        <v>236</v>
      </c>
      <c r="C50" s="251"/>
      <c r="D50" s="452"/>
      <c r="E50" s="452"/>
      <c r="F50" s="452"/>
      <c r="G50" s="430"/>
      <c r="I50" s="434"/>
      <c r="J50" s="434"/>
      <c r="K50" s="434"/>
      <c r="L50" s="434"/>
      <c r="N50" s="453"/>
      <c r="R50" s="453"/>
    </row>
    <row r="51" spans="2:45" ht="24" customHeight="1" x14ac:dyDescent="0.55000000000000004">
      <c r="B51" s="436"/>
      <c r="C51" s="1049" t="s">
        <v>184</v>
      </c>
      <c r="D51" s="1050"/>
      <c r="E51" s="1050"/>
      <c r="F51" s="1051"/>
      <c r="G51" s="1046"/>
      <c r="H51" s="1047"/>
      <c r="I51" s="1047"/>
      <c r="J51" s="1047"/>
      <c r="K51" s="1047"/>
      <c r="L51" s="1047"/>
      <c r="M51" s="1047"/>
      <c r="N51" s="1047"/>
      <c r="O51" s="1047"/>
      <c r="P51" s="1047"/>
      <c r="Q51" s="1047"/>
      <c r="R51" s="1047"/>
      <c r="S51" s="1047"/>
      <c r="T51" s="1047"/>
      <c r="U51" s="1047"/>
      <c r="V51" s="1047"/>
      <c r="W51" s="1047"/>
      <c r="X51" s="1048"/>
      <c r="Y51" s="430"/>
    </row>
    <row r="52" spans="2:45" ht="24" customHeight="1" x14ac:dyDescent="0.55000000000000004">
      <c r="B52" s="436"/>
      <c r="C52" s="1077" t="s">
        <v>134</v>
      </c>
      <c r="D52" s="1078"/>
      <c r="E52" s="1078"/>
      <c r="F52" s="1079"/>
      <c r="G52" s="1075" t="s">
        <v>200</v>
      </c>
      <c r="H52" s="1076"/>
      <c r="I52" s="454" t="s">
        <v>401</v>
      </c>
      <c r="J52" s="455"/>
      <c r="K52" s="455"/>
      <c r="L52" s="455"/>
      <c r="M52" s="455"/>
      <c r="N52" s="455"/>
      <c r="O52" s="456"/>
      <c r="P52" s="456"/>
      <c r="Q52" s="501"/>
      <c r="R52" s="457" t="s">
        <v>4</v>
      </c>
      <c r="S52" s="456"/>
      <c r="T52" s="456"/>
      <c r="U52" s="456"/>
      <c r="V52" s="456"/>
      <c r="W52" s="456"/>
      <c r="X52" s="458"/>
      <c r="Y52" s="430" t="s">
        <v>124</v>
      </c>
      <c r="Z52" s="249" t="s">
        <v>396</v>
      </c>
    </row>
    <row r="53" spans="2:45" ht="24" customHeight="1" x14ac:dyDescent="0.55000000000000004">
      <c r="B53" s="436"/>
      <c r="C53" s="1088"/>
      <c r="D53" s="1089"/>
      <c r="E53" s="1089"/>
      <c r="F53" s="1090"/>
      <c r="G53" s="459"/>
      <c r="H53" s="460"/>
      <c r="I53" s="876" t="s">
        <v>402</v>
      </c>
      <c r="J53" s="877"/>
      <c r="K53" s="877"/>
      <c r="L53" s="877"/>
      <c r="M53" s="877"/>
      <c r="N53" s="877"/>
      <c r="O53" s="250"/>
      <c r="P53" s="250"/>
      <c r="Q53" s="502"/>
      <c r="R53" s="461" t="s">
        <v>4</v>
      </c>
      <c r="S53" s="250"/>
      <c r="T53" s="250"/>
      <c r="U53" s="250"/>
      <c r="V53" s="250"/>
      <c r="W53" s="250"/>
      <c r="X53" s="462"/>
      <c r="Y53" s="430" t="s">
        <v>124</v>
      </c>
      <c r="Z53" s="249" t="s">
        <v>550</v>
      </c>
    </row>
    <row r="54" spans="2:45" ht="24" customHeight="1" x14ac:dyDescent="0.55000000000000004">
      <c r="B54" s="436"/>
      <c r="C54" s="1088"/>
      <c r="D54" s="1089"/>
      <c r="E54" s="1089"/>
      <c r="F54" s="1090"/>
      <c r="G54" s="463"/>
      <c r="H54" s="464"/>
      <c r="I54" s="465" t="s">
        <v>403</v>
      </c>
      <c r="J54" s="874"/>
      <c r="K54" s="874"/>
      <c r="L54" s="874"/>
      <c r="M54" s="874"/>
      <c r="N54" s="874"/>
      <c r="O54" s="466"/>
      <c r="P54" s="466"/>
      <c r="Q54" s="503"/>
      <c r="R54" s="467" t="s">
        <v>4</v>
      </c>
      <c r="S54" s="874"/>
      <c r="T54" s="874"/>
      <c r="U54" s="874"/>
      <c r="V54" s="874"/>
      <c r="W54" s="466"/>
      <c r="X54" s="468"/>
      <c r="Y54" s="430"/>
      <c r="Z54" s="249" t="s">
        <v>549</v>
      </c>
    </row>
    <row r="55" spans="2:45" ht="24" customHeight="1" x14ac:dyDescent="0.55000000000000004">
      <c r="B55" s="436"/>
      <c r="C55" s="1088"/>
      <c r="D55" s="1089"/>
      <c r="E55" s="1089"/>
      <c r="F55" s="1090"/>
      <c r="G55" s="1075" t="s">
        <v>146</v>
      </c>
      <c r="H55" s="1076"/>
      <c r="I55" s="454" t="s">
        <v>401</v>
      </c>
      <c r="J55" s="469"/>
      <c r="K55" s="469"/>
      <c r="L55" s="469"/>
      <c r="M55" s="469"/>
      <c r="N55" s="469"/>
      <c r="O55" s="470"/>
      <c r="P55" s="470"/>
      <c r="Q55" s="501"/>
      <c r="R55" s="457" t="s">
        <v>4</v>
      </c>
      <c r="S55" s="455"/>
      <c r="T55" s="455"/>
      <c r="U55" s="455"/>
      <c r="V55" s="455"/>
      <c r="W55" s="456"/>
      <c r="X55" s="458"/>
      <c r="Y55" s="430" t="s">
        <v>124</v>
      </c>
      <c r="Z55" s="249" t="s">
        <v>495</v>
      </c>
    </row>
    <row r="56" spans="2:45" ht="24" customHeight="1" x14ac:dyDescent="0.55000000000000004">
      <c r="B56" s="436"/>
      <c r="C56" s="1088"/>
      <c r="D56" s="1089"/>
      <c r="E56" s="1089"/>
      <c r="F56" s="1090"/>
      <c r="G56" s="459"/>
      <c r="H56" s="460"/>
      <c r="I56" s="876" t="s">
        <v>402</v>
      </c>
      <c r="J56" s="471"/>
      <c r="K56" s="471"/>
      <c r="L56" s="471"/>
      <c r="M56" s="471"/>
      <c r="N56" s="471"/>
      <c r="O56" s="472"/>
      <c r="P56" s="472"/>
      <c r="Q56" s="502"/>
      <c r="R56" s="461" t="s">
        <v>4</v>
      </c>
      <c r="S56" s="877"/>
      <c r="T56" s="877"/>
      <c r="U56" s="877"/>
      <c r="V56" s="877"/>
      <c r="W56" s="250"/>
      <c r="X56" s="462"/>
    </row>
    <row r="57" spans="2:45" ht="24" customHeight="1" x14ac:dyDescent="0.55000000000000004">
      <c r="B57" s="436"/>
      <c r="C57" s="1080"/>
      <c r="D57" s="1081"/>
      <c r="E57" s="1081"/>
      <c r="F57" s="1082"/>
      <c r="G57" s="463"/>
      <c r="H57" s="464"/>
      <c r="I57" s="465" t="s">
        <v>403</v>
      </c>
      <c r="J57" s="473"/>
      <c r="K57" s="473"/>
      <c r="L57" s="473"/>
      <c r="M57" s="473"/>
      <c r="N57" s="473"/>
      <c r="O57" s="474"/>
      <c r="P57" s="475"/>
      <c r="Q57" s="503"/>
      <c r="R57" s="467" t="s">
        <v>4</v>
      </c>
      <c r="S57" s="874"/>
      <c r="T57" s="874"/>
      <c r="U57" s="874"/>
      <c r="V57" s="874"/>
      <c r="W57" s="474"/>
      <c r="X57" s="476"/>
      <c r="Y57" s="430"/>
    </row>
    <row r="58" spans="2:45" ht="24" customHeight="1" x14ac:dyDescent="0.55000000000000004">
      <c r="B58" s="436"/>
      <c r="C58" s="1049" t="s">
        <v>75</v>
      </c>
      <c r="D58" s="1050"/>
      <c r="E58" s="1050"/>
      <c r="F58" s="1051"/>
      <c r="G58" s="1020"/>
      <c r="H58" s="1021"/>
      <c r="I58" s="873"/>
      <c r="J58" s="873"/>
      <c r="K58" s="873"/>
      <c r="L58" s="873"/>
      <c r="M58" s="873"/>
      <c r="N58" s="873"/>
      <c r="O58" s="873"/>
      <c r="P58" s="873"/>
      <c r="Q58" s="873"/>
      <c r="R58" s="873"/>
      <c r="S58" s="873"/>
      <c r="T58" s="873"/>
      <c r="U58" s="873"/>
      <c r="V58" s="873"/>
      <c r="W58" s="873"/>
      <c r="X58" s="441"/>
      <c r="Y58" s="430"/>
    </row>
    <row r="59" spans="2:45" ht="24" customHeight="1" x14ac:dyDescent="0.55000000000000004">
      <c r="B59" s="436"/>
      <c r="C59" s="1049" t="s">
        <v>204</v>
      </c>
      <c r="D59" s="1050"/>
      <c r="E59" s="1050"/>
      <c r="F59" s="1051"/>
      <c r="G59" s="1119"/>
      <c r="H59" s="1087"/>
      <c r="I59" s="1087"/>
      <c r="J59" s="1087"/>
      <c r="K59" s="1087"/>
      <c r="L59" s="1087"/>
      <c r="M59" s="1087"/>
      <c r="N59" s="877"/>
      <c r="P59" s="477" t="s">
        <v>135</v>
      </c>
      <c r="Q59" s="1086"/>
      <c r="R59" s="1087"/>
      <c r="S59" s="1087"/>
      <c r="T59" s="1087"/>
      <c r="U59" s="1087"/>
      <c r="V59" s="1087"/>
      <c r="W59" s="1087"/>
      <c r="X59" s="878"/>
      <c r="Y59" s="452"/>
      <c r="Z59" s="251"/>
      <c r="AF59" s="250"/>
      <c r="AG59" s="250"/>
      <c r="AH59" s="250"/>
      <c r="AI59" s="250"/>
      <c r="AJ59" s="250"/>
      <c r="AK59" s="250"/>
      <c r="AL59" s="250"/>
      <c r="AM59" s="250"/>
      <c r="AN59" s="250"/>
      <c r="AO59" s="250"/>
      <c r="AP59" s="250"/>
      <c r="AQ59" s="250"/>
    </row>
    <row r="60" spans="2:45" ht="24" customHeight="1" x14ac:dyDescent="0.55000000000000004">
      <c r="B60" s="478"/>
      <c r="C60" s="1138"/>
      <c r="D60" s="1139"/>
      <c r="E60" s="1139"/>
      <c r="F60" s="1140"/>
      <c r="G60" s="1069" t="s">
        <v>9</v>
      </c>
      <c r="H60" s="1070"/>
      <c r="I60" s="1070"/>
      <c r="J60" s="1070"/>
      <c r="K60" s="1070"/>
      <c r="L60" s="1071"/>
      <c r="M60" s="1069" t="s">
        <v>10</v>
      </c>
      <c r="N60" s="1070"/>
      <c r="O60" s="1070"/>
      <c r="P60" s="1070"/>
      <c r="Q60" s="1070"/>
      <c r="R60" s="1071"/>
      <c r="S60" s="1069" t="s">
        <v>195</v>
      </c>
      <c r="T60" s="1070"/>
      <c r="U60" s="1070"/>
      <c r="V60" s="1070"/>
      <c r="W60" s="1070"/>
      <c r="X60" s="1071"/>
      <c r="Y60" s="430" t="s">
        <v>147</v>
      </c>
      <c r="Z60" s="249" t="s">
        <v>496</v>
      </c>
      <c r="AH60" s="250"/>
      <c r="AI60" s="250"/>
      <c r="AJ60" s="250"/>
      <c r="AK60" s="250"/>
      <c r="AL60" s="250"/>
      <c r="AM60" s="250"/>
      <c r="AN60" s="250"/>
      <c r="AO60" s="250"/>
      <c r="AP60" s="250"/>
      <c r="AQ60" s="250"/>
      <c r="AR60" s="250"/>
      <c r="AS60" s="250"/>
    </row>
    <row r="61" spans="2:45" ht="24" customHeight="1" x14ac:dyDescent="0.55000000000000004">
      <c r="B61" s="478"/>
      <c r="C61" s="1049" t="s">
        <v>202</v>
      </c>
      <c r="D61" s="1050"/>
      <c r="E61" s="1050"/>
      <c r="F61" s="1051"/>
      <c r="G61" s="1052"/>
      <c r="H61" s="1053"/>
      <c r="I61" s="1053"/>
      <c r="J61" s="1053"/>
      <c r="K61" s="1053"/>
      <c r="L61" s="457" t="s">
        <v>76</v>
      </c>
      <c r="M61" s="1052"/>
      <c r="N61" s="1053"/>
      <c r="O61" s="1053"/>
      <c r="P61" s="1053"/>
      <c r="Q61" s="1053"/>
      <c r="R61" s="476" t="s">
        <v>76</v>
      </c>
      <c r="S61" s="1023">
        <f>MAX(G61,M61)</f>
        <v>0</v>
      </c>
      <c r="T61" s="1024"/>
      <c r="U61" s="1024"/>
      <c r="V61" s="1024"/>
      <c r="W61" s="1024"/>
      <c r="X61" s="476" t="s">
        <v>76</v>
      </c>
      <c r="Y61" s="430"/>
      <c r="Z61" s="249" t="s">
        <v>201</v>
      </c>
      <c r="AH61" s="250"/>
      <c r="AI61" s="250"/>
      <c r="AJ61" s="250"/>
      <c r="AK61" s="250"/>
      <c r="AL61" s="250"/>
      <c r="AM61" s="250"/>
      <c r="AN61" s="250"/>
      <c r="AO61" s="250"/>
      <c r="AP61" s="250"/>
      <c r="AQ61" s="250"/>
      <c r="AR61" s="250"/>
      <c r="AS61" s="250"/>
    </row>
    <row r="62" spans="2:45" ht="24" customHeight="1" x14ac:dyDescent="0.55000000000000004">
      <c r="B62" s="478"/>
      <c r="C62" s="1049" t="s">
        <v>203</v>
      </c>
      <c r="D62" s="1050"/>
      <c r="E62" s="1050"/>
      <c r="F62" s="1051"/>
      <c r="G62" s="479" t="s">
        <v>5</v>
      </c>
      <c r="H62" s="504"/>
      <c r="I62" s="457" t="s">
        <v>31</v>
      </c>
      <c r="J62" s="457" t="s">
        <v>136</v>
      </c>
      <c r="K62" s="504"/>
      <c r="L62" s="457" t="s">
        <v>31</v>
      </c>
      <c r="M62" s="480" t="s">
        <v>5</v>
      </c>
      <c r="N62" s="866"/>
      <c r="O62" s="873" t="s">
        <v>6</v>
      </c>
      <c r="P62" s="873" t="s">
        <v>121</v>
      </c>
      <c r="Q62" s="866"/>
      <c r="R62" s="441" t="s">
        <v>6</v>
      </c>
      <c r="S62" s="475" t="s">
        <v>5</v>
      </c>
      <c r="T62" s="481">
        <f>MAX(H62,N62)</f>
        <v>0</v>
      </c>
      <c r="U62" s="475" t="s">
        <v>6</v>
      </c>
      <c r="V62" s="475" t="s">
        <v>121</v>
      </c>
      <c r="W62" s="481">
        <f>MAX(K62,Q62)</f>
        <v>0</v>
      </c>
      <c r="X62" s="476" t="s">
        <v>6</v>
      </c>
      <c r="Y62" s="430"/>
      <c r="AH62" s="250"/>
      <c r="AI62" s="250"/>
      <c r="AJ62" s="250"/>
      <c r="AK62" s="250"/>
      <c r="AL62" s="250"/>
      <c r="AM62" s="250"/>
      <c r="AN62" s="250"/>
      <c r="AO62" s="250"/>
      <c r="AP62" s="250"/>
      <c r="AQ62" s="250"/>
      <c r="AR62" s="250"/>
      <c r="AS62" s="250"/>
    </row>
    <row r="63" spans="2:45" ht="24" customHeight="1" x14ac:dyDescent="0.55000000000000004">
      <c r="B63" s="478"/>
      <c r="C63" s="1049" t="s">
        <v>8</v>
      </c>
      <c r="D63" s="1050"/>
      <c r="E63" s="1050"/>
      <c r="F63" s="1051"/>
      <c r="G63" s="1116"/>
      <c r="H63" s="1117"/>
      <c r="I63" s="1117"/>
      <c r="J63" s="1117"/>
      <c r="K63" s="1117"/>
      <c r="L63" s="1118"/>
      <c r="M63" s="1113"/>
      <c r="N63" s="1114"/>
      <c r="O63" s="1114"/>
      <c r="P63" s="1114"/>
      <c r="Q63" s="1114"/>
      <c r="R63" s="1115"/>
      <c r="S63" s="1052"/>
      <c r="T63" s="1053"/>
      <c r="U63" s="1053"/>
      <c r="V63" s="1053"/>
      <c r="W63" s="1053"/>
      <c r="X63" s="868" t="s">
        <v>11</v>
      </c>
      <c r="Y63" s="430"/>
      <c r="AH63" s="250"/>
      <c r="AI63" s="250"/>
      <c r="AJ63" s="250"/>
      <c r="AK63" s="250"/>
      <c r="AL63" s="250"/>
      <c r="AM63" s="250"/>
      <c r="AN63" s="250"/>
      <c r="AO63" s="250"/>
      <c r="AP63" s="250"/>
      <c r="AQ63" s="250"/>
      <c r="AR63" s="250"/>
      <c r="AS63" s="250"/>
    </row>
    <row r="64" spans="2:45" ht="24" customHeight="1" x14ac:dyDescent="0.55000000000000004">
      <c r="B64" s="436"/>
      <c r="C64" s="1049" t="s">
        <v>12</v>
      </c>
      <c r="D64" s="1050"/>
      <c r="E64" s="1050"/>
      <c r="F64" s="1051"/>
      <c r="G64" s="1052"/>
      <c r="H64" s="1053"/>
      <c r="I64" s="1053"/>
      <c r="J64" s="1053"/>
      <c r="K64" s="1053"/>
      <c r="L64" s="868" t="s">
        <v>13</v>
      </c>
      <c r="M64" s="1052"/>
      <c r="N64" s="1053"/>
      <c r="O64" s="1053"/>
      <c r="P64" s="1053"/>
      <c r="Q64" s="1053"/>
      <c r="R64" s="868" t="s">
        <v>13</v>
      </c>
      <c r="S64" s="1023">
        <f>G64+M64</f>
        <v>0</v>
      </c>
      <c r="T64" s="1024"/>
      <c r="U64" s="1024"/>
      <c r="V64" s="1024"/>
      <c r="W64" s="1024"/>
      <c r="X64" s="482" t="s">
        <v>13</v>
      </c>
      <c r="Y64" s="483"/>
    </row>
    <row r="65" spans="2:26" ht="24" customHeight="1" x14ac:dyDescent="0.55000000000000004">
      <c r="B65" s="436"/>
      <c r="C65" s="1129" t="s">
        <v>14</v>
      </c>
      <c r="D65" s="1130"/>
      <c r="E65" s="1130"/>
      <c r="F65" s="1131"/>
      <c r="G65" s="1099"/>
      <c r="H65" s="1100"/>
      <c r="I65" s="1100"/>
      <c r="J65" s="1100"/>
      <c r="K65" s="1100"/>
      <c r="L65" s="875" t="s">
        <v>11</v>
      </c>
      <c r="M65" s="1099"/>
      <c r="N65" s="1100"/>
      <c r="O65" s="1100"/>
      <c r="P65" s="1100"/>
      <c r="Q65" s="1100"/>
      <c r="R65" s="875" t="s">
        <v>11</v>
      </c>
      <c r="S65" s="1103">
        <f>G65+M65</f>
        <v>0</v>
      </c>
      <c r="T65" s="1104"/>
      <c r="U65" s="1104"/>
      <c r="V65" s="1104"/>
      <c r="W65" s="1104"/>
      <c r="X65" s="484" t="s">
        <v>11</v>
      </c>
      <c r="Y65" s="483"/>
      <c r="Z65" s="485"/>
    </row>
    <row r="66" spans="2:26" ht="24" customHeight="1" x14ac:dyDescent="0.55000000000000004">
      <c r="B66" s="436"/>
      <c r="C66" s="879"/>
      <c r="D66" s="1120" t="s">
        <v>191</v>
      </c>
      <c r="E66" s="1121"/>
      <c r="F66" s="1122"/>
      <c r="G66" s="1101"/>
      <c r="H66" s="1102"/>
      <c r="I66" s="1102"/>
      <c r="J66" s="1102"/>
      <c r="K66" s="1102"/>
      <c r="L66" s="874" t="s">
        <v>13</v>
      </c>
      <c r="M66" s="1101"/>
      <c r="N66" s="1102"/>
      <c r="O66" s="1102"/>
      <c r="P66" s="1102"/>
      <c r="Q66" s="1102"/>
      <c r="R66" s="874" t="s">
        <v>13</v>
      </c>
      <c r="S66" s="1105">
        <f>G66+M66</f>
        <v>0</v>
      </c>
      <c r="T66" s="1106"/>
      <c r="U66" s="1106"/>
      <c r="V66" s="1106"/>
      <c r="W66" s="1106"/>
      <c r="X66" s="486" t="s">
        <v>13</v>
      </c>
      <c r="Y66" s="483"/>
    </row>
    <row r="67" spans="2:26" ht="24" customHeight="1" x14ac:dyDescent="0.55000000000000004">
      <c r="B67" s="436"/>
      <c r="C67" s="251"/>
      <c r="D67" s="451"/>
      <c r="E67" s="451"/>
      <c r="F67" s="451"/>
      <c r="G67" s="917"/>
      <c r="H67" s="446"/>
      <c r="I67" s="446"/>
      <c r="J67" s="446"/>
      <c r="K67" s="446"/>
      <c r="L67" s="446"/>
      <c r="M67" s="446"/>
      <c r="N67" s="446"/>
    </row>
    <row r="68" spans="2:26" ht="24" customHeight="1" x14ac:dyDescent="0.55000000000000004">
      <c r="B68" s="433" t="s">
        <v>205</v>
      </c>
      <c r="C68" s="251"/>
      <c r="D68" s="452"/>
      <c r="E68" s="452"/>
      <c r="F68" s="452"/>
      <c r="G68" s="430"/>
      <c r="I68" s="434"/>
      <c r="J68" s="434"/>
      <c r="K68" s="434"/>
      <c r="L68" s="434"/>
      <c r="N68" s="453"/>
      <c r="R68" s="453"/>
    </row>
    <row r="69" spans="2:26" ht="24" customHeight="1" x14ac:dyDescent="0.55000000000000004">
      <c r="B69" s="436"/>
      <c r="C69" s="1049" t="s">
        <v>555</v>
      </c>
      <c r="D69" s="1050"/>
      <c r="E69" s="1050"/>
      <c r="F69" s="1051"/>
      <c r="G69" s="872" t="s">
        <v>39</v>
      </c>
      <c r="H69" s="866"/>
      <c r="I69" s="867" t="s">
        <v>111</v>
      </c>
      <c r="J69" s="866"/>
      <c r="K69" s="867" t="s">
        <v>54</v>
      </c>
      <c r="L69" s="866"/>
      <c r="M69" s="867" t="s">
        <v>2</v>
      </c>
      <c r="N69" s="867"/>
      <c r="O69" s="867"/>
      <c r="P69" s="867"/>
      <c r="Q69" s="867"/>
      <c r="R69" s="867"/>
      <c r="S69" s="867"/>
      <c r="T69" s="867"/>
      <c r="U69" s="867"/>
      <c r="V69" s="867"/>
      <c r="W69" s="867"/>
      <c r="X69" s="868"/>
      <c r="Y69" s="430"/>
    </row>
    <row r="70" spans="2:26" ht="24" customHeight="1" x14ac:dyDescent="0.55000000000000004">
      <c r="B70" s="436"/>
      <c r="C70" s="1049" t="s">
        <v>556</v>
      </c>
      <c r="D70" s="1050"/>
      <c r="E70" s="1050"/>
      <c r="F70" s="1051"/>
      <c r="G70" s="872" t="s">
        <v>39</v>
      </c>
      <c r="H70" s="866"/>
      <c r="I70" s="867" t="s">
        <v>111</v>
      </c>
      <c r="J70" s="866"/>
      <c r="K70" s="867" t="s">
        <v>54</v>
      </c>
      <c r="L70" s="866"/>
      <c r="M70" s="867" t="s">
        <v>2</v>
      </c>
      <c r="N70" s="867"/>
      <c r="O70" s="867"/>
      <c r="P70" s="867"/>
      <c r="Q70" s="867"/>
      <c r="R70" s="867"/>
      <c r="S70" s="867"/>
      <c r="T70" s="867"/>
      <c r="U70" s="867"/>
      <c r="V70" s="867"/>
      <c r="W70" s="867"/>
      <c r="X70" s="868"/>
      <c r="Y70" s="430"/>
    </row>
    <row r="71" spans="2:26" ht="24" customHeight="1" x14ac:dyDescent="0.55000000000000004">
      <c r="B71" s="436"/>
      <c r="C71" s="1049" t="s">
        <v>557</v>
      </c>
      <c r="D71" s="1050"/>
      <c r="E71" s="1050"/>
      <c r="F71" s="1051"/>
      <c r="G71" s="872" t="s">
        <v>39</v>
      </c>
      <c r="H71" s="866"/>
      <c r="I71" s="867" t="s">
        <v>111</v>
      </c>
      <c r="J71" s="866"/>
      <c r="K71" s="867" t="s">
        <v>54</v>
      </c>
      <c r="L71" s="866"/>
      <c r="M71" s="867" t="s">
        <v>2</v>
      </c>
      <c r="N71" s="867"/>
      <c r="O71" s="867"/>
      <c r="P71" s="867"/>
      <c r="Q71" s="867"/>
      <c r="R71" s="867"/>
      <c r="S71" s="867"/>
      <c r="T71" s="867"/>
      <c r="U71" s="867"/>
      <c r="V71" s="867"/>
      <c r="W71" s="867"/>
      <c r="X71" s="868"/>
      <c r="Y71" s="430"/>
    </row>
    <row r="72" spans="2:26" ht="24" customHeight="1" x14ac:dyDescent="0.55000000000000004">
      <c r="C72" s="1123" t="s">
        <v>112</v>
      </c>
      <c r="D72" s="1124"/>
      <c r="E72" s="1124"/>
      <c r="F72" s="1125"/>
      <c r="G72" s="1093"/>
      <c r="H72" s="1094"/>
      <c r="I72" s="1094"/>
      <c r="J72" s="1094"/>
      <c r="K72" s="1094"/>
      <c r="L72" s="1094"/>
      <c r="M72" s="1094"/>
      <c r="N72" s="1094"/>
      <c r="O72" s="1094"/>
      <c r="P72" s="1094"/>
      <c r="Q72" s="1094"/>
      <c r="R72" s="1094"/>
      <c r="S72" s="1094"/>
      <c r="T72" s="1094"/>
      <c r="U72" s="1094"/>
      <c r="V72" s="1094"/>
      <c r="W72" s="1094"/>
      <c r="X72" s="1095"/>
      <c r="Y72" s="430" t="s">
        <v>147</v>
      </c>
      <c r="Z72" s="249" t="s">
        <v>545</v>
      </c>
    </row>
    <row r="73" spans="2:26" ht="24" customHeight="1" x14ac:dyDescent="0.55000000000000004">
      <c r="C73" s="1126"/>
      <c r="D73" s="1127"/>
      <c r="E73" s="1127"/>
      <c r="F73" s="1128"/>
      <c r="G73" s="1096"/>
      <c r="H73" s="1097"/>
      <c r="I73" s="1097"/>
      <c r="J73" s="1097"/>
      <c r="K73" s="1097"/>
      <c r="L73" s="1097"/>
      <c r="M73" s="1097"/>
      <c r="N73" s="1097"/>
      <c r="O73" s="1097"/>
      <c r="P73" s="1097"/>
      <c r="Q73" s="1097"/>
      <c r="R73" s="1097"/>
      <c r="S73" s="1097"/>
      <c r="T73" s="1097"/>
      <c r="U73" s="1097"/>
      <c r="V73" s="1097"/>
      <c r="W73" s="1097"/>
      <c r="X73" s="1098"/>
      <c r="Y73" s="452"/>
      <c r="Z73" s="251" t="s">
        <v>546</v>
      </c>
    </row>
    <row r="74" spans="2:26" ht="24" customHeight="1" x14ac:dyDescent="0.55000000000000004">
      <c r="D74" s="487"/>
      <c r="E74" s="487"/>
      <c r="F74" s="487"/>
      <c r="G74" s="487"/>
      <c r="H74" s="487"/>
      <c r="I74" s="487"/>
      <c r="J74" s="487"/>
      <c r="K74" s="487"/>
      <c r="L74" s="487"/>
      <c r="M74" s="487"/>
      <c r="N74" s="487"/>
      <c r="O74" s="487"/>
      <c r="P74" s="487"/>
      <c r="Q74" s="487"/>
      <c r="R74" s="487"/>
    </row>
    <row r="75" spans="2:26" ht="24" customHeight="1" x14ac:dyDescent="0.55000000000000004">
      <c r="D75" s="250"/>
    </row>
  </sheetData>
  <sheetProtection password="D16D" sheet="1" objects="1" scenarios="1"/>
  <mergeCells count="122">
    <mergeCell ref="D66:F66"/>
    <mergeCell ref="C69:F69"/>
    <mergeCell ref="C72:F73"/>
    <mergeCell ref="C70:F70"/>
    <mergeCell ref="C46:F48"/>
    <mergeCell ref="C58:F58"/>
    <mergeCell ref="C51:F51"/>
    <mergeCell ref="C59:F59"/>
    <mergeCell ref="C63:F63"/>
    <mergeCell ref="C64:F64"/>
    <mergeCell ref="C65:F65"/>
    <mergeCell ref="C71:F71"/>
    <mergeCell ref="C61:F61"/>
    <mergeCell ref="C60:F60"/>
    <mergeCell ref="C62:F62"/>
    <mergeCell ref="G72:X73"/>
    <mergeCell ref="M65:Q65"/>
    <mergeCell ref="M66:Q66"/>
    <mergeCell ref="S65:W65"/>
    <mergeCell ref="S66:W66"/>
    <mergeCell ref="M46:P46"/>
    <mergeCell ref="M47:P47"/>
    <mergeCell ref="M48:P48"/>
    <mergeCell ref="S46:V46"/>
    <mergeCell ref="S47:V47"/>
    <mergeCell ref="S48:V48"/>
    <mergeCell ref="M64:Q64"/>
    <mergeCell ref="S63:W63"/>
    <mergeCell ref="S64:W64"/>
    <mergeCell ref="M63:R63"/>
    <mergeCell ref="G63:L63"/>
    <mergeCell ref="G64:K64"/>
    <mergeCell ref="G65:K65"/>
    <mergeCell ref="G66:K66"/>
    <mergeCell ref="G59:M59"/>
    <mergeCell ref="G60:L60"/>
    <mergeCell ref="M60:R60"/>
    <mergeCell ref="S60:X60"/>
    <mergeCell ref="G52:H52"/>
    <mergeCell ref="C33:C37"/>
    <mergeCell ref="C38:C41"/>
    <mergeCell ref="O41:P41"/>
    <mergeCell ref="I25:X25"/>
    <mergeCell ref="K35:L35"/>
    <mergeCell ref="I34:X34"/>
    <mergeCell ref="D33:H33"/>
    <mergeCell ref="D36:H36"/>
    <mergeCell ref="D37:H37"/>
    <mergeCell ref="D34:H34"/>
    <mergeCell ref="D35:H35"/>
    <mergeCell ref="I29:X29"/>
    <mergeCell ref="K27:L27"/>
    <mergeCell ref="K30:L30"/>
    <mergeCell ref="D29:H29"/>
    <mergeCell ref="D30:H30"/>
    <mergeCell ref="O37:P37"/>
    <mergeCell ref="I33:X33"/>
    <mergeCell ref="I36:X36"/>
    <mergeCell ref="Q35:S35"/>
    <mergeCell ref="I39:X39"/>
    <mergeCell ref="I40:X40"/>
    <mergeCell ref="D39:H39"/>
    <mergeCell ref="D38:H38"/>
    <mergeCell ref="G55:H55"/>
    <mergeCell ref="M61:Q61"/>
    <mergeCell ref="C44:F45"/>
    <mergeCell ref="G45:X45"/>
    <mergeCell ref="G51:X51"/>
    <mergeCell ref="G58:H58"/>
    <mergeCell ref="W47:X47"/>
    <mergeCell ref="W48:X48"/>
    <mergeCell ref="Q59:W59"/>
    <mergeCell ref="C52:F57"/>
    <mergeCell ref="W46:X46"/>
    <mergeCell ref="R2:X2"/>
    <mergeCell ref="D18:E18"/>
    <mergeCell ref="C3:E3"/>
    <mergeCell ref="D23:H23"/>
    <mergeCell ref="D26:H26"/>
    <mergeCell ref="D28:H28"/>
    <mergeCell ref="D31:H31"/>
    <mergeCell ref="D32:H32"/>
    <mergeCell ref="I23:X23"/>
    <mergeCell ref="I28:X28"/>
    <mergeCell ref="I31:X31"/>
    <mergeCell ref="C21:F21"/>
    <mergeCell ref="I24:X24"/>
    <mergeCell ref="C23:C27"/>
    <mergeCell ref="D27:H27"/>
    <mergeCell ref="I30:J30"/>
    <mergeCell ref="M30:N30"/>
    <mergeCell ref="Q30:S30"/>
    <mergeCell ref="C20:F20"/>
    <mergeCell ref="G20:H20"/>
    <mergeCell ref="D24:H24"/>
    <mergeCell ref="D25:H25"/>
    <mergeCell ref="C28:C32"/>
    <mergeCell ref="S14:V14"/>
    <mergeCell ref="I35:J35"/>
    <mergeCell ref="M35:N35"/>
    <mergeCell ref="S61:W61"/>
    <mergeCell ref="I26:J26"/>
    <mergeCell ref="L26:M26"/>
    <mergeCell ref="O26:P26"/>
    <mergeCell ref="I32:J32"/>
    <mergeCell ref="L32:M32"/>
    <mergeCell ref="O32:P32"/>
    <mergeCell ref="I37:J37"/>
    <mergeCell ref="L37:M37"/>
    <mergeCell ref="I41:J41"/>
    <mergeCell ref="L41:M41"/>
    <mergeCell ref="G46:L46"/>
    <mergeCell ref="G47:L47"/>
    <mergeCell ref="G48:L48"/>
    <mergeCell ref="Q46:R46"/>
    <mergeCell ref="Q47:R47"/>
    <mergeCell ref="Q48:R48"/>
    <mergeCell ref="G44:H44"/>
    <mergeCell ref="I38:X38"/>
    <mergeCell ref="D40:H40"/>
    <mergeCell ref="D41:H41"/>
    <mergeCell ref="G61:K61"/>
  </mergeCells>
  <phoneticPr fontId="1"/>
  <dataValidations count="15">
    <dataValidation type="list" allowBlank="1" showInputMessage="1" showErrorMessage="1" sqref="I20">
      <formula1>"元,2,3,4,5,6,7,8,9,10,11,12,13,14,15"</formula1>
    </dataValidation>
    <dataValidation type="list" allowBlank="1" showInputMessage="1" showErrorMessage="1" sqref="K20 J69:J71">
      <formula1>"1,2,3,4,5,6,7,8,9,10,11,12"</formula1>
    </dataValidation>
    <dataValidation type="list" allowBlank="1" showInputMessage="1" showErrorMessage="1" sqref="G44">
      <formula1>"東灘,灘,中央,兵庫,北,長田,須磨,垂水,西"</formula1>
    </dataValidation>
    <dataValidation type="list" allowBlank="1" showInputMessage="1" showErrorMessage="1" sqref="G58">
      <formula1>"新築,増築,改築,移転"</formula1>
    </dataValidation>
    <dataValidation type="list" allowBlank="1" showInputMessage="1" showErrorMessage="1" sqref="M30 M35">
      <formula1>"大臣,知事"</formula1>
    </dataValidation>
    <dataValidation type="list" allowBlank="1" showInputMessage="1" showErrorMessage="1" sqref="I30 I35">
      <formula1>"１級,２級,木造"</formula1>
    </dataValidation>
    <dataValidation type="list" errorStyle="information" allowBlank="1" showInputMessage="1" showErrorMessage="1" sqref="J27">
      <formula1>"0,1,2,3,4,5"</formula1>
    </dataValidation>
    <dataValidation type="list" allowBlank="1" showInputMessage="1" showErrorMessage="1" sqref="M20">
      <formula1>"1,2,3,4,5,6,7,8,9,10,11,12,13,14,15,16,17,18,19,20,21,22,23,24,25,26,27,28,29,30,31"</formula1>
    </dataValidation>
    <dataValidation type="list" allowBlank="1" showInputMessage="1" showErrorMessage="1" sqref="G59:M59 Q59">
      <formula1>"木造,鉄骨造,鉄筋コンクリート造,鉄骨鉄筋コンクリート造,その他"</formula1>
    </dataValidation>
    <dataValidation type="list" allowBlank="1" showInputMessage="1" showErrorMessage="1" sqref="Q46:Q48">
      <formula1>"80,100,150,200,300,400,500,600,700,800,900"</formula1>
    </dataValidation>
    <dataValidation type="list" allowBlank="1" showInputMessage="1" showErrorMessage="1" sqref="G46:G48">
      <formula1>"第１種低層住居専用地域,第２種低層住居専用地域,第１種中高層住居専用地域,第２種中高層住居専用地域,第１種住居地域,第２種住居地域,準住居地域,近隣商業地域,商業地域,準工業地域,工業地域,市街化調整区域"</formula1>
    </dataValidation>
    <dataValidation type="list" allowBlank="1" showInputMessage="1" showErrorMessage="1" sqref="W46:W48">
      <formula1>" 40,50,60,80"</formula1>
    </dataValidation>
    <dataValidation type="list" allowBlank="1" showInputMessage="1" showErrorMessage="1" sqref="H69:H71">
      <formula1>"元,2,3,4,5,6,7,8,9,10,11,12,13,14,15,16,17,18,19,20"</formula1>
    </dataValidation>
    <dataValidation type="list" errorStyle="information" allowBlank="1" showInputMessage="1" showErrorMessage="1" sqref="L69:L70">
      <formula1>"上旬,中旬,下旬,1,2,3,4,5,6,7,8,9,10,11,12,13,14,15,16,17,18,19,20,21,22,23,24,25,26,27,28,29,30,31"</formula1>
    </dataValidation>
    <dataValidation type="list" errorStyle="information" allowBlank="1" showInputMessage="1" showErrorMessage="1" sqref="L71">
      <formula1>"1,2,3,4,5,6,7,8,9,10,11,12,13,14,15,16,17,18,19,20,21,22,23,24,25,26,27,28,29,30,31"</formula1>
    </dataValidation>
  </dataValidations>
  <hyperlinks>
    <hyperlink ref="S15" r:id="rId1" location="denshi"/>
    <hyperlink ref="S13" r:id="rId2" location="tebiki"/>
    <hyperlink ref="S14" r:id="rId3"/>
    <hyperlink ref="S14:V14" r:id="rId4" display="電子申請ページ"/>
  </hyperlinks>
  <pageMargins left="0.39370078740157483" right="0.39370078740157483" top="0.39370078740157483" bottom="0.39370078740157483" header="0" footer="0"/>
  <pageSetup paperSize="8" scale="80" fitToHeight="0" orientation="landscape" r:id="rId5"/>
  <rowBreaks count="1" manualBreakCount="1">
    <brk id="42" max="48"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AK50"/>
  <sheetViews>
    <sheetView showGridLines="0" showZeros="0" workbookViewId="0"/>
  </sheetViews>
  <sheetFormatPr defaultColWidth="8.58203125" defaultRowHeight="18.5" x14ac:dyDescent="0.55000000000000004"/>
  <cols>
    <col min="1" max="1" width="1.58203125" style="975" customWidth="1"/>
    <col min="2" max="2" width="4.58203125" style="18" customWidth="1"/>
    <col min="3" max="3" width="1.58203125" style="18" customWidth="1"/>
    <col min="4" max="5" width="6.58203125" style="18" customWidth="1"/>
    <col min="6" max="6" width="1.58203125" style="26" customWidth="1"/>
    <col min="7" max="7" width="6.58203125" style="26" customWidth="1"/>
    <col min="8" max="18" width="4.58203125" style="26" customWidth="1"/>
    <col min="19" max="20" width="1.58203125" style="26" customWidth="1"/>
    <col min="21" max="21" width="3.1640625" style="23" customWidth="1"/>
    <col min="22" max="28" width="7.58203125" style="18" customWidth="1"/>
    <col min="29" max="16384" width="8.58203125" style="18"/>
  </cols>
  <sheetData>
    <row r="1" spans="1:37" s="40" customFormat="1" ht="6" x14ac:dyDescent="0.55000000000000004">
      <c r="A1" s="81"/>
      <c r="B1" s="79"/>
      <c r="C1" s="80"/>
      <c r="D1" s="972"/>
      <c r="E1" s="972"/>
      <c r="F1" s="80"/>
      <c r="G1" s="81"/>
      <c r="H1" s="81"/>
      <c r="I1" s="81"/>
      <c r="J1" s="81"/>
      <c r="K1" s="81"/>
      <c r="L1" s="81"/>
      <c r="M1" s="81"/>
      <c r="N1" s="81"/>
      <c r="O1" s="81"/>
      <c r="P1" s="81"/>
      <c r="Q1" s="81"/>
      <c r="R1" s="81"/>
      <c r="S1" s="81"/>
      <c r="T1" s="81"/>
      <c r="U1" s="42"/>
    </row>
    <row r="2" spans="1:37" ht="11.5" x14ac:dyDescent="0.55000000000000004">
      <c r="A2" s="82"/>
      <c r="B2" s="523" t="s">
        <v>22</v>
      </c>
      <c r="C2" s="517" t="s">
        <v>309</v>
      </c>
      <c r="D2" s="517"/>
      <c r="E2" s="517"/>
      <c r="F2" s="82"/>
      <c r="G2" s="82"/>
      <c r="H2" s="82"/>
      <c r="I2" s="82"/>
      <c r="J2" s="82"/>
      <c r="K2" s="82"/>
      <c r="L2" s="82"/>
      <c r="M2" s="82"/>
      <c r="N2" s="82"/>
      <c r="O2" s="82"/>
      <c r="P2" s="82"/>
      <c r="Q2" s="82"/>
      <c r="R2" s="82"/>
      <c r="S2" s="82"/>
      <c r="T2" s="82"/>
      <c r="U2" s="537"/>
    </row>
    <row r="3" spans="1:37" s="40" customFormat="1" ht="6" x14ac:dyDescent="0.55000000000000004">
      <c r="A3" s="81"/>
      <c r="B3" s="79"/>
      <c r="C3" s="80"/>
      <c r="D3" s="972"/>
      <c r="E3" s="972"/>
      <c r="F3" s="80"/>
      <c r="G3" s="81"/>
      <c r="H3" s="81"/>
      <c r="I3" s="81"/>
      <c r="J3" s="81"/>
      <c r="K3" s="81"/>
      <c r="L3" s="81"/>
      <c r="M3" s="81"/>
      <c r="N3" s="81"/>
      <c r="O3" s="81"/>
      <c r="P3" s="81"/>
      <c r="Q3" s="81"/>
      <c r="R3" s="81"/>
      <c r="S3" s="81"/>
      <c r="T3" s="81"/>
      <c r="U3" s="42"/>
    </row>
    <row r="4" spans="1:37" ht="11.5" x14ac:dyDescent="0.55000000000000004">
      <c r="A4" s="82"/>
      <c r="B4" s="523" t="s">
        <v>22</v>
      </c>
      <c r="C4" s="520"/>
      <c r="D4" s="986"/>
      <c r="E4" s="525" t="s">
        <v>379</v>
      </c>
      <c r="F4" s="82"/>
      <c r="G4" s="82"/>
      <c r="H4" s="82"/>
      <c r="I4" s="82"/>
      <c r="J4" s="82"/>
      <c r="K4" s="82"/>
      <c r="L4" s="82"/>
      <c r="M4" s="82"/>
      <c r="N4" s="82"/>
      <c r="O4" s="82"/>
      <c r="P4" s="82"/>
      <c r="Q4" s="82"/>
      <c r="R4" s="82"/>
      <c r="S4" s="82"/>
      <c r="T4" s="82"/>
    </row>
    <row r="5" spans="1:37" s="40" customFormat="1" ht="6" x14ac:dyDescent="0.55000000000000004">
      <c r="A5" s="81"/>
      <c r="B5" s="79"/>
      <c r="C5" s="80"/>
      <c r="D5" s="972"/>
      <c r="E5" s="80"/>
      <c r="F5" s="81"/>
      <c r="G5" s="81"/>
      <c r="H5" s="81"/>
      <c r="I5" s="81"/>
      <c r="J5" s="81"/>
      <c r="K5" s="81"/>
      <c r="L5" s="81"/>
      <c r="M5" s="81"/>
      <c r="N5" s="81"/>
      <c r="O5" s="81"/>
      <c r="P5" s="81"/>
      <c r="Q5" s="81"/>
      <c r="R5" s="81"/>
      <c r="S5" s="81"/>
      <c r="T5" s="81"/>
      <c r="U5" s="42"/>
    </row>
    <row r="6" spans="1:37" ht="11.5" x14ac:dyDescent="0.55000000000000004">
      <c r="A6" s="82"/>
      <c r="B6" s="523" t="s">
        <v>22</v>
      </c>
      <c r="C6" s="519"/>
      <c r="D6" s="987"/>
      <c r="E6" s="517" t="s">
        <v>283</v>
      </c>
      <c r="F6" s="82"/>
      <c r="G6" s="82"/>
      <c r="H6" s="82"/>
      <c r="I6" s="82"/>
      <c r="J6" s="82"/>
      <c r="K6" s="82"/>
      <c r="L6" s="82"/>
      <c r="M6" s="82"/>
      <c r="N6" s="82"/>
      <c r="O6" s="82"/>
      <c r="P6" s="82"/>
      <c r="Q6" s="82"/>
      <c r="R6" s="82"/>
      <c r="S6" s="82"/>
      <c r="T6" s="82"/>
    </row>
    <row r="7" spans="1:37" s="40" customFormat="1" ht="6" x14ac:dyDescent="0.55000000000000004">
      <c r="A7" s="81"/>
      <c r="B7" s="79"/>
      <c r="C7" s="80"/>
      <c r="D7" s="972"/>
      <c r="E7" s="972"/>
      <c r="F7" s="80"/>
      <c r="G7" s="81"/>
      <c r="H7" s="81"/>
      <c r="I7" s="81"/>
      <c r="J7" s="81"/>
      <c r="K7" s="81"/>
      <c r="L7" s="81"/>
      <c r="M7" s="81"/>
      <c r="N7" s="81"/>
      <c r="O7" s="81"/>
      <c r="P7" s="81"/>
      <c r="Q7" s="81"/>
      <c r="R7" s="81"/>
      <c r="S7" s="81"/>
      <c r="T7" s="81"/>
      <c r="U7" s="42"/>
    </row>
    <row r="8" spans="1:37" ht="11.5" x14ac:dyDescent="0.55000000000000004">
      <c r="A8" s="82"/>
      <c r="B8" s="523" t="s">
        <v>22</v>
      </c>
      <c r="C8" s="517" t="s">
        <v>610</v>
      </c>
      <c r="D8" s="517"/>
      <c r="E8" s="517"/>
      <c r="F8" s="82"/>
      <c r="G8" s="82"/>
      <c r="H8" s="82"/>
      <c r="I8" s="82"/>
      <c r="J8" s="82"/>
      <c r="K8" s="82"/>
      <c r="L8" s="82"/>
      <c r="M8" s="82"/>
      <c r="N8" s="82"/>
      <c r="O8" s="82"/>
      <c r="P8" s="82"/>
      <c r="Q8" s="82"/>
      <c r="R8" s="82"/>
      <c r="S8" s="82"/>
      <c r="T8" s="82"/>
    </row>
    <row r="9" spans="1:37" s="322" customFormat="1" ht="6" x14ac:dyDescent="0.55000000000000004">
      <c r="A9" s="606"/>
      <c r="B9" s="606"/>
      <c r="C9" s="606"/>
      <c r="D9" s="679"/>
      <c r="E9" s="679"/>
      <c r="F9" s="606"/>
      <c r="G9" s="606"/>
      <c r="H9" s="606"/>
      <c r="I9" s="679"/>
      <c r="J9" s="606"/>
      <c r="K9" s="606"/>
      <c r="L9" s="606"/>
      <c r="M9" s="606"/>
      <c r="N9" s="606"/>
      <c r="O9" s="606"/>
      <c r="P9" s="606"/>
      <c r="Q9" s="606"/>
      <c r="R9" s="606"/>
      <c r="S9" s="606"/>
      <c r="T9" s="606"/>
      <c r="U9" s="42"/>
      <c r="V9" s="40"/>
      <c r="W9" s="40"/>
      <c r="X9" s="40"/>
      <c r="Y9" s="40"/>
      <c r="Z9" s="40"/>
      <c r="AA9" s="40"/>
      <c r="AB9" s="40"/>
      <c r="AC9" s="40"/>
      <c r="AD9" s="40"/>
      <c r="AE9" s="40"/>
      <c r="AF9" s="40"/>
      <c r="AG9" s="40"/>
      <c r="AH9" s="40"/>
      <c r="AK9" s="42"/>
    </row>
    <row r="10" spans="1:37" s="518" customFormat="1" ht="11.5" x14ac:dyDescent="0.55000000000000004">
      <c r="A10" s="517"/>
      <c r="B10" s="523" t="s">
        <v>22</v>
      </c>
      <c r="C10" s="522" t="s">
        <v>609</v>
      </c>
      <c r="D10" s="942"/>
      <c r="E10" s="525"/>
      <c r="F10" s="517"/>
      <c r="G10" s="517"/>
      <c r="H10" s="517"/>
      <c r="I10" s="525"/>
      <c r="J10" s="517"/>
      <c r="K10" s="517"/>
      <c r="L10" s="517"/>
      <c r="M10" s="517"/>
      <c r="N10" s="517"/>
      <c r="O10" s="517"/>
      <c r="P10" s="517"/>
      <c r="Q10" s="517"/>
      <c r="R10" s="517"/>
      <c r="S10" s="517"/>
      <c r="T10" s="517"/>
      <c r="U10" s="23"/>
      <c r="V10" s="18"/>
      <c r="W10" s="18"/>
      <c r="X10" s="18"/>
      <c r="Y10" s="18"/>
      <c r="Z10" s="18"/>
      <c r="AA10" s="18"/>
      <c r="AB10" s="18"/>
      <c r="AC10" s="18"/>
      <c r="AD10" s="18"/>
      <c r="AE10" s="18"/>
      <c r="AF10" s="18"/>
      <c r="AG10" s="18"/>
      <c r="AH10" s="18"/>
    </row>
    <row r="11" spans="1:37" s="40" customFormat="1" ht="6" x14ac:dyDescent="0.55000000000000004">
      <c r="A11" s="81"/>
      <c r="B11" s="79"/>
      <c r="C11" s="80"/>
      <c r="D11" s="972"/>
      <c r="E11" s="972"/>
      <c r="F11" s="80"/>
      <c r="G11" s="81"/>
      <c r="H11" s="81"/>
      <c r="I11" s="81"/>
      <c r="J11" s="81"/>
      <c r="K11" s="81"/>
      <c r="L11" s="81"/>
      <c r="M11" s="81"/>
      <c r="N11" s="81"/>
      <c r="O11" s="81"/>
      <c r="P11" s="81"/>
      <c r="Q11" s="81"/>
      <c r="R11" s="81"/>
      <c r="S11" s="81"/>
      <c r="T11" s="81"/>
      <c r="U11" s="42"/>
    </row>
    <row r="12" spans="1:37" s="41" customFormat="1" ht="6" x14ac:dyDescent="0.55000000000000004">
      <c r="B12" s="534"/>
      <c r="C12" s="535"/>
      <c r="D12" s="535"/>
      <c r="E12" s="186"/>
      <c r="F12" s="535"/>
      <c r="U12" s="16"/>
    </row>
    <row r="13" spans="1:37" ht="11.5" x14ac:dyDescent="0.55000000000000004">
      <c r="A13" s="18"/>
      <c r="B13" s="18" t="s">
        <v>308</v>
      </c>
      <c r="F13" s="18"/>
      <c r="G13" s="18"/>
      <c r="H13" s="18"/>
      <c r="I13" s="18"/>
      <c r="J13" s="18"/>
      <c r="K13" s="18"/>
      <c r="L13" s="18"/>
      <c r="M13" s="18"/>
      <c r="N13" s="18"/>
      <c r="O13" s="18"/>
      <c r="P13" s="18"/>
      <c r="Q13" s="18"/>
      <c r="R13" s="18"/>
      <c r="T13" s="18"/>
      <c r="U13" s="15"/>
      <c r="V13" s="5"/>
      <c r="Z13" s="973"/>
      <c r="AA13" s="973"/>
      <c r="AB13" s="973"/>
    </row>
    <row r="14" spans="1:37" s="40" customFormat="1" ht="6" x14ac:dyDescent="0.55000000000000004">
      <c r="S14" s="41"/>
      <c r="U14" s="42"/>
      <c r="Z14" s="974"/>
      <c r="AA14" s="974"/>
      <c r="AB14" s="974"/>
    </row>
    <row r="15" spans="1:37" x14ac:dyDescent="0.55000000000000004">
      <c r="B15" s="1607" t="s">
        <v>86</v>
      </c>
      <c r="C15" s="1608"/>
      <c r="D15" s="1608"/>
      <c r="E15" s="1608"/>
      <c r="F15" s="1608"/>
      <c r="G15" s="1608"/>
      <c r="H15" s="1608"/>
      <c r="I15" s="1608"/>
      <c r="J15" s="1608"/>
      <c r="K15" s="1608"/>
      <c r="L15" s="1608"/>
      <c r="M15" s="1608"/>
      <c r="N15" s="1608"/>
      <c r="O15" s="1608"/>
      <c r="P15" s="1608"/>
      <c r="Q15" s="1608"/>
      <c r="R15" s="1608"/>
      <c r="S15" s="1609"/>
      <c r="T15" s="17"/>
      <c r="Y15" s="73"/>
    </row>
    <row r="16" spans="1:37" x14ac:dyDescent="0.55000000000000004">
      <c r="B16" s="1610"/>
      <c r="C16" s="1611"/>
      <c r="D16" s="1611"/>
      <c r="E16" s="1611"/>
      <c r="F16" s="1611"/>
      <c r="G16" s="1611"/>
      <c r="H16" s="1611"/>
      <c r="I16" s="1611"/>
      <c r="J16" s="1611"/>
      <c r="K16" s="1611"/>
      <c r="L16" s="1611"/>
      <c r="M16" s="1611"/>
      <c r="N16" s="1611"/>
      <c r="O16" s="1611"/>
      <c r="P16" s="1611"/>
      <c r="Q16" s="1611"/>
      <c r="R16" s="1611"/>
      <c r="S16" s="1612"/>
      <c r="T16" s="17"/>
      <c r="U16" s="15"/>
      <c r="V16" s="5"/>
      <c r="Y16" s="19"/>
    </row>
    <row r="17" spans="2:24" ht="18.5" customHeight="1" x14ac:dyDescent="0.55000000000000004">
      <c r="B17" s="1618" t="s">
        <v>316</v>
      </c>
      <c r="C17" s="1597" t="s">
        <v>317</v>
      </c>
      <c r="D17" s="1598"/>
      <c r="E17" s="1599"/>
      <c r="F17" s="31"/>
      <c r="G17" s="928" t="s">
        <v>53</v>
      </c>
      <c r="H17" s="509">
        <f>入力フォーム!G44</f>
        <v>0</v>
      </c>
      <c r="I17" s="928" t="s">
        <v>3</v>
      </c>
      <c r="J17" s="928"/>
      <c r="K17" s="928"/>
      <c r="L17" s="928"/>
      <c r="M17" s="928"/>
      <c r="N17" s="928"/>
      <c r="O17" s="928"/>
      <c r="P17" s="928"/>
      <c r="Q17" s="928"/>
      <c r="R17" s="928"/>
      <c r="S17" s="21"/>
      <c r="T17" s="22"/>
      <c r="W17" s="40"/>
      <c r="X17" s="95"/>
    </row>
    <row r="18" spans="2:24" x14ac:dyDescent="0.55000000000000004">
      <c r="B18" s="1619"/>
      <c r="C18" s="1600"/>
      <c r="D18" s="1601"/>
      <c r="E18" s="1602"/>
      <c r="F18" s="33"/>
      <c r="G18" s="1622">
        <f>入力フォーム!G45</f>
        <v>0</v>
      </c>
      <c r="H18" s="1622"/>
      <c r="I18" s="1622"/>
      <c r="J18" s="1622"/>
      <c r="K18" s="1622"/>
      <c r="L18" s="1622"/>
      <c r="M18" s="1622"/>
      <c r="N18" s="1622"/>
      <c r="O18" s="1622"/>
      <c r="P18" s="1622"/>
      <c r="Q18" s="1622"/>
      <c r="R18" s="1622"/>
      <c r="S18" s="53"/>
      <c r="T18" s="22"/>
      <c r="U18" s="320"/>
      <c r="V18" s="321"/>
      <c r="X18" s="328"/>
    </row>
    <row r="19" spans="2:24" ht="18.5" customHeight="1" x14ac:dyDescent="0.55000000000000004">
      <c r="B19" s="1619"/>
      <c r="C19" s="1603" t="s">
        <v>85</v>
      </c>
      <c r="D19" s="1642"/>
      <c r="E19" s="1604"/>
      <c r="F19" s="31"/>
      <c r="G19" s="1623">
        <f>入力フォーム!G46</f>
        <v>0</v>
      </c>
      <c r="H19" s="1623"/>
      <c r="I19" s="1623"/>
      <c r="J19" s="1623"/>
      <c r="K19" s="1623"/>
      <c r="L19" s="928"/>
      <c r="M19" s="928"/>
      <c r="N19" s="928"/>
      <c r="O19" s="928"/>
      <c r="P19" s="928"/>
      <c r="Q19" s="928"/>
      <c r="R19" s="928"/>
      <c r="S19" s="72"/>
      <c r="T19" s="22"/>
      <c r="U19" s="320"/>
      <c r="V19" s="321"/>
      <c r="X19" s="328"/>
    </row>
    <row r="20" spans="2:24" x14ac:dyDescent="0.55000000000000004">
      <c r="B20" s="1619"/>
      <c r="C20" s="1643"/>
      <c r="D20" s="1644"/>
      <c r="E20" s="1645"/>
      <c r="F20" s="45"/>
      <c r="G20" s="1652" t="str">
        <f>IF(入力フォーム!G47="","",入力フォーム!G47)</f>
        <v/>
      </c>
      <c r="H20" s="1652"/>
      <c r="I20" s="1652"/>
      <c r="J20" s="1652"/>
      <c r="K20" s="1652"/>
      <c r="L20" s="57"/>
      <c r="M20" s="57"/>
      <c r="N20" s="57"/>
      <c r="O20" s="57"/>
      <c r="P20" s="57"/>
      <c r="Q20" s="57"/>
      <c r="R20" s="57"/>
      <c r="S20" s="52"/>
      <c r="T20" s="22"/>
      <c r="U20" s="34" t="s">
        <v>124</v>
      </c>
      <c r="V20" s="981" t="s">
        <v>322</v>
      </c>
      <c r="X20" s="328"/>
    </row>
    <row r="21" spans="2:24" x14ac:dyDescent="0.55000000000000004">
      <c r="B21" s="1620"/>
      <c r="C21" s="1605"/>
      <c r="D21" s="1646"/>
      <c r="E21" s="1606"/>
      <c r="F21" s="33"/>
      <c r="G21" s="1622" t="str">
        <f>IF(入力フォーム!G48="","",入力フォーム!G48)</f>
        <v/>
      </c>
      <c r="H21" s="1622"/>
      <c r="I21" s="1622"/>
      <c r="J21" s="1622"/>
      <c r="K21" s="1622"/>
      <c r="L21" s="929"/>
      <c r="M21" s="929"/>
      <c r="N21" s="929"/>
      <c r="O21" s="929"/>
      <c r="P21" s="929"/>
      <c r="Q21" s="929"/>
      <c r="R21" s="929"/>
      <c r="S21" s="53"/>
      <c r="T21" s="22"/>
      <c r="U21" s="34" t="s">
        <v>124</v>
      </c>
      <c r="V21" s="981" t="s">
        <v>323</v>
      </c>
      <c r="X21" s="328"/>
    </row>
    <row r="22" spans="2:24" ht="18.5" customHeight="1" x14ac:dyDescent="0.55000000000000004">
      <c r="B22" s="1618" t="s">
        <v>290</v>
      </c>
      <c r="C22" s="1588" t="s">
        <v>291</v>
      </c>
      <c r="D22" s="1637"/>
      <c r="E22" s="1589"/>
      <c r="F22" s="31"/>
      <c r="G22" s="1623">
        <f>入力フォーム!G51</f>
        <v>0</v>
      </c>
      <c r="H22" s="1623"/>
      <c r="I22" s="1623"/>
      <c r="J22" s="1623"/>
      <c r="K22" s="1623"/>
      <c r="L22" s="1623"/>
      <c r="M22" s="1623"/>
      <c r="N22" s="1623"/>
      <c r="O22" s="1623"/>
      <c r="P22" s="1623"/>
      <c r="Q22" s="1623"/>
      <c r="R22" s="1623"/>
      <c r="S22" s="52"/>
      <c r="T22" s="57"/>
      <c r="U22" s="320"/>
      <c r="V22" s="321"/>
    </row>
    <row r="23" spans="2:24" ht="18.5" customHeight="1" x14ac:dyDescent="0.55000000000000004">
      <c r="B23" s="1619"/>
      <c r="C23" s="1588" t="s">
        <v>299</v>
      </c>
      <c r="D23" s="1637"/>
      <c r="E23" s="1589"/>
      <c r="F23" s="31"/>
      <c r="G23" s="928"/>
      <c r="H23" s="68"/>
      <c r="I23" s="982">
        <f>M23+Q23</f>
        <v>0</v>
      </c>
      <c r="J23" s="68" t="s">
        <v>324</v>
      </c>
      <c r="K23" s="928"/>
      <c r="L23" s="983"/>
      <c r="M23" s="512">
        <f>入力フォーム!Q52+入力フォーム!Q53</f>
        <v>0</v>
      </c>
      <c r="N23" s="61" t="s">
        <v>196</v>
      </c>
      <c r="O23" s="68"/>
      <c r="P23" s="44" t="s">
        <v>301</v>
      </c>
      <c r="Q23" s="512">
        <f>入力フォーム!Q54</f>
        <v>0</v>
      </c>
      <c r="R23" s="61" t="s">
        <v>97</v>
      </c>
      <c r="S23" s="21"/>
      <c r="T23" s="57"/>
      <c r="U23" s="320"/>
      <c r="V23" s="321"/>
    </row>
    <row r="24" spans="2:24" ht="18.5" customHeight="1" x14ac:dyDescent="0.55000000000000004">
      <c r="B24" s="1619"/>
      <c r="C24" s="1588" t="s">
        <v>75</v>
      </c>
      <c r="D24" s="1637"/>
      <c r="E24" s="1589"/>
      <c r="F24" s="28"/>
      <c r="G24" s="1586">
        <f>入力フォーム!G58</f>
        <v>0</v>
      </c>
      <c r="H24" s="1586"/>
      <c r="I24" s="75"/>
      <c r="J24" s="75"/>
      <c r="K24" s="55"/>
      <c r="L24" s="55"/>
      <c r="M24" s="55"/>
      <c r="N24" s="55"/>
      <c r="O24" s="55"/>
      <c r="P24" s="55"/>
      <c r="Q24" s="55"/>
      <c r="R24" s="55"/>
      <c r="S24" s="27"/>
      <c r="T24" s="22"/>
      <c r="U24" s="320"/>
      <c r="V24" s="321"/>
    </row>
    <row r="25" spans="2:24" ht="18.5" customHeight="1" x14ac:dyDescent="0.55000000000000004">
      <c r="B25" s="1619"/>
      <c r="C25" s="1588" t="s">
        <v>310</v>
      </c>
      <c r="D25" s="1637"/>
      <c r="E25" s="1589"/>
      <c r="F25" s="28"/>
      <c r="G25" s="1586">
        <f>入力フォーム!G59</f>
        <v>0</v>
      </c>
      <c r="H25" s="1586"/>
      <c r="I25" s="1586"/>
      <c r="J25" s="1586"/>
      <c r="K25" s="1586"/>
      <c r="L25" s="988"/>
      <c r="M25" s="988">
        <f>IF(入力フォーム!Q59="",,"一部、")</f>
        <v>0</v>
      </c>
      <c r="N25" s="1586">
        <f>入力フォーム!Q59</f>
        <v>0</v>
      </c>
      <c r="O25" s="1586"/>
      <c r="P25" s="1586"/>
      <c r="Q25" s="1586"/>
      <c r="R25" s="1586"/>
      <c r="S25" s="30"/>
      <c r="T25" s="57"/>
      <c r="U25" s="320"/>
      <c r="V25" s="321"/>
    </row>
    <row r="26" spans="2:24" ht="18.5" customHeight="1" x14ac:dyDescent="0.55000000000000004">
      <c r="B26" s="1619"/>
      <c r="C26" s="1588" t="s">
        <v>292</v>
      </c>
      <c r="D26" s="1637"/>
      <c r="E26" s="1589"/>
      <c r="F26" s="46"/>
      <c r="G26" s="1590">
        <f>入力フォーム!S61</f>
        <v>0</v>
      </c>
      <c r="H26" s="1590"/>
      <c r="I26" s="1590"/>
      <c r="J26" s="978" t="s">
        <v>76</v>
      </c>
      <c r="K26" s="47"/>
      <c r="L26" s="929"/>
      <c r="M26" s="929"/>
      <c r="N26" s="929"/>
      <c r="O26" s="929"/>
      <c r="P26" s="56"/>
      <c r="Q26" s="926"/>
      <c r="R26" s="929"/>
      <c r="S26" s="25"/>
      <c r="T26" s="17"/>
      <c r="U26" s="320"/>
      <c r="V26" s="321"/>
    </row>
    <row r="27" spans="2:24" ht="18.5" customHeight="1" x14ac:dyDescent="0.55000000000000004">
      <c r="B27" s="1619"/>
      <c r="C27" s="1588" t="s">
        <v>294</v>
      </c>
      <c r="D27" s="1637"/>
      <c r="E27" s="1589"/>
      <c r="F27" s="46"/>
      <c r="G27" s="48" t="s">
        <v>5</v>
      </c>
      <c r="H27" s="510">
        <f>入力フォーム!T62</f>
        <v>0</v>
      </c>
      <c r="I27" s="24" t="s">
        <v>77</v>
      </c>
      <c r="J27" s="24"/>
      <c r="K27" s="48" t="s">
        <v>78</v>
      </c>
      <c r="L27" s="510">
        <f>入力フォーム!W62</f>
        <v>0</v>
      </c>
      <c r="M27" s="24" t="s">
        <v>31</v>
      </c>
      <c r="N27" s="24"/>
      <c r="O27" s="24"/>
      <c r="P27" s="56"/>
      <c r="Q27" s="926"/>
      <c r="R27" s="24"/>
      <c r="S27" s="25"/>
      <c r="T27" s="17"/>
      <c r="U27" s="320"/>
      <c r="V27" s="321"/>
    </row>
    <row r="28" spans="2:24" ht="18.5" customHeight="1" x14ac:dyDescent="0.55000000000000004">
      <c r="B28" s="1619"/>
      <c r="C28" s="1588" t="s">
        <v>83</v>
      </c>
      <c r="D28" s="1637"/>
      <c r="E28" s="1589"/>
      <c r="F28" s="28"/>
      <c r="G28" s="1621">
        <f>入力フォーム!S63</f>
        <v>0</v>
      </c>
      <c r="H28" s="1621"/>
      <c r="I28" s="1621"/>
      <c r="J28" s="75" t="s">
        <v>11</v>
      </c>
      <c r="K28" s="29"/>
      <c r="L28" s="29"/>
      <c r="M28" s="29"/>
      <c r="N28" s="29"/>
      <c r="O28" s="29"/>
      <c r="P28" s="29"/>
      <c r="Q28" s="29"/>
      <c r="R28" s="29"/>
      <c r="S28" s="30"/>
      <c r="T28" s="57"/>
      <c r="U28" s="320"/>
      <c r="V28" s="321"/>
    </row>
    <row r="29" spans="2:24" ht="18.5" customHeight="1" x14ac:dyDescent="0.55000000000000004">
      <c r="B29" s="1619"/>
      <c r="C29" s="1588" t="s">
        <v>288</v>
      </c>
      <c r="D29" s="1637"/>
      <c r="E29" s="1589"/>
      <c r="F29" s="33"/>
      <c r="G29" s="1621">
        <f>入力フォーム!S64</f>
        <v>0</v>
      </c>
      <c r="H29" s="1621"/>
      <c r="I29" s="1621"/>
      <c r="J29" s="75" t="s">
        <v>11</v>
      </c>
      <c r="K29" s="931"/>
      <c r="L29" s="931"/>
      <c r="M29" s="30"/>
      <c r="N29" s="1638" t="s">
        <v>311</v>
      </c>
      <c r="O29" s="1639"/>
      <c r="P29" s="1655"/>
      <c r="Q29" s="1655"/>
      <c r="R29" s="931" t="s">
        <v>312</v>
      </c>
      <c r="S29" s="27"/>
      <c r="T29" s="57"/>
      <c r="U29" s="320"/>
      <c r="V29" s="321"/>
    </row>
    <row r="30" spans="2:24" ht="18.5" customHeight="1" x14ac:dyDescent="0.55000000000000004">
      <c r="B30" s="1619"/>
      <c r="C30" s="1603" t="s">
        <v>190</v>
      </c>
      <c r="D30" s="1637"/>
      <c r="E30" s="1589"/>
      <c r="F30" s="46"/>
      <c r="G30" s="1590">
        <f>入力フォーム!S65</f>
        <v>0</v>
      </c>
      <c r="H30" s="1590"/>
      <c r="I30" s="1590"/>
      <c r="J30" s="63" t="s">
        <v>11</v>
      </c>
      <c r="K30" s="56"/>
      <c r="L30" s="926"/>
      <c r="M30" s="30"/>
      <c r="N30" s="1633" t="s">
        <v>84</v>
      </c>
      <c r="O30" s="1634"/>
      <c r="P30" s="1656"/>
      <c r="Q30" s="1656"/>
      <c r="R30" s="1653" t="s">
        <v>312</v>
      </c>
      <c r="S30" s="21"/>
      <c r="T30" s="57"/>
      <c r="U30" s="320"/>
      <c r="V30" s="321"/>
    </row>
    <row r="31" spans="2:24" x14ac:dyDescent="0.55000000000000004">
      <c r="B31" s="1620"/>
      <c r="C31" s="989"/>
      <c r="D31" s="1640" t="s">
        <v>300</v>
      </c>
      <c r="E31" s="1641"/>
      <c r="F31" s="46"/>
      <c r="G31" s="1590">
        <f>入力フォーム!S66</f>
        <v>0</v>
      </c>
      <c r="H31" s="1590"/>
      <c r="I31" s="1590"/>
      <c r="J31" s="929" t="s">
        <v>11</v>
      </c>
      <c r="K31" s="56"/>
      <c r="L31" s="926"/>
      <c r="M31" s="30"/>
      <c r="N31" s="1635"/>
      <c r="O31" s="1636"/>
      <c r="P31" s="1657"/>
      <c r="Q31" s="1657"/>
      <c r="R31" s="1654"/>
      <c r="S31" s="27"/>
      <c r="T31" s="57"/>
      <c r="U31" s="320"/>
      <c r="V31" s="321"/>
    </row>
    <row r="32" spans="2:24" ht="18.5" customHeight="1" x14ac:dyDescent="0.55000000000000004">
      <c r="B32" s="1597" t="s">
        <v>315</v>
      </c>
      <c r="C32" s="1598"/>
      <c r="D32" s="1598"/>
      <c r="E32" s="1599"/>
      <c r="F32" s="1607" t="s">
        <v>193</v>
      </c>
      <c r="G32" s="1609"/>
      <c r="H32" s="1647">
        <f>②駐車施設チェックシート!R52</f>
        <v>0</v>
      </c>
      <c r="I32" s="1649" t="s">
        <v>87</v>
      </c>
      <c r="J32" s="925"/>
      <c r="K32" s="1607" t="s">
        <v>194</v>
      </c>
      <c r="L32" s="1609"/>
      <c r="M32" s="1640" t="s">
        <v>313</v>
      </c>
      <c r="N32" s="1651"/>
      <c r="O32" s="1651"/>
      <c r="P32" s="1641"/>
      <c r="Q32" s="927">
        <f>②駐車施設チェックシート!AJ52</f>
        <v>0</v>
      </c>
      <c r="R32" s="929" t="s">
        <v>87</v>
      </c>
      <c r="S32" s="27"/>
      <c r="T32" s="57"/>
      <c r="U32" s="320"/>
      <c r="V32" s="321"/>
    </row>
    <row r="33" spans="2:28" x14ac:dyDescent="0.55000000000000004">
      <c r="B33" s="1600"/>
      <c r="C33" s="1601"/>
      <c r="D33" s="1601"/>
      <c r="E33" s="1602"/>
      <c r="F33" s="1610"/>
      <c r="G33" s="1612"/>
      <c r="H33" s="1648"/>
      <c r="I33" s="1650"/>
      <c r="J33" s="27"/>
      <c r="K33" s="1610"/>
      <c r="L33" s="1612"/>
      <c r="M33" s="1640" t="s">
        <v>314</v>
      </c>
      <c r="N33" s="1651"/>
      <c r="O33" s="1651"/>
      <c r="P33" s="1641"/>
      <c r="Q33" s="927">
        <f>②駐車施設チェックシート!BA52</f>
        <v>0</v>
      </c>
      <c r="R33" s="929" t="s">
        <v>87</v>
      </c>
      <c r="S33" s="27"/>
      <c r="T33" s="57"/>
      <c r="U33" s="320"/>
      <c r="V33" s="321"/>
    </row>
    <row r="34" spans="2:28" ht="18.5" customHeight="1" x14ac:dyDescent="0.55000000000000004">
      <c r="B34" s="1594" t="s">
        <v>560</v>
      </c>
      <c r="C34" s="1595"/>
      <c r="D34" s="1595"/>
      <c r="E34" s="1596"/>
      <c r="F34" s="980"/>
      <c r="G34" s="923" t="s">
        <v>63</v>
      </c>
      <c r="H34" s="863">
        <f>入力フォーム!H69</f>
        <v>0</v>
      </c>
      <c r="I34" s="75" t="s">
        <v>25</v>
      </c>
      <c r="J34" s="863">
        <f>入力フォーム!J69</f>
        <v>0</v>
      </c>
      <c r="K34" s="75" t="s">
        <v>80</v>
      </c>
      <c r="L34" s="863">
        <f>入力フォーム!L69</f>
        <v>0</v>
      </c>
      <c r="M34" s="75" t="s">
        <v>32</v>
      </c>
      <c r="N34" s="75"/>
      <c r="O34" s="75"/>
      <c r="P34" s="75"/>
      <c r="Q34" s="75"/>
      <c r="R34" s="75"/>
      <c r="S34" s="27"/>
      <c r="T34" s="57"/>
    </row>
    <row r="35" spans="2:28" ht="18.5" customHeight="1" x14ac:dyDescent="0.55000000000000004">
      <c r="B35" s="1594" t="s">
        <v>556</v>
      </c>
      <c r="C35" s="1595"/>
      <c r="D35" s="1595"/>
      <c r="E35" s="1596"/>
      <c r="F35" s="860"/>
      <c r="G35" s="44" t="s">
        <v>63</v>
      </c>
      <c r="H35" s="864">
        <f>入力フォーム!H70</f>
        <v>0</v>
      </c>
      <c r="I35" s="928" t="s">
        <v>25</v>
      </c>
      <c r="J35" s="864">
        <f>入力フォーム!J70</f>
        <v>0</v>
      </c>
      <c r="K35" s="928" t="s">
        <v>80</v>
      </c>
      <c r="L35" s="864">
        <f>入力フォーム!L70</f>
        <v>0</v>
      </c>
      <c r="M35" s="928" t="s">
        <v>32</v>
      </c>
      <c r="N35" s="20"/>
      <c r="O35" s="20"/>
      <c r="P35" s="20"/>
      <c r="Q35" s="20"/>
      <c r="R35" s="20"/>
      <c r="S35" s="858"/>
      <c r="T35" s="57"/>
    </row>
    <row r="36" spans="2:28" ht="18.5" customHeight="1" x14ac:dyDescent="0.55000000000000004">
      <c r="B36" s="1616" t="s">
        <v>289</v>
      </c>
      <c r="C36" s="1588" t="s">
        <v>296</v>
      </c>
      <c r="D36" s="1637"/>
      <c r="E36" s="1589"/>
      <c r="F36" s="28"/>
      <c r="G36" s="1593">
        <f>入力フォーム!I23</f>
        <v>0</v>
      </c>
      <c r="H36" s="1593"/>
      <c r="I36" s="1593"/>
      <c r="J36" s="1593"/>
      <c r="K36" s="1593"/>
      <c r="L36" s="1593"/>
      <c r="M36" s="1593"/>
      <c r="N36" s="1593"/>
      <c r="O36" s="1593"/>
      <c r="P36" s="1593"/>
      <c r="Q36" s="1593"/>
      <c r="R36" s="1593"/>
      <c r="S36" s="54"/>
      <c r="T36" s="36"/>
      <c r="U36" s="34" t="s">
        <v>124</v>
      </c>
      <c r="V36" s="981" t="s">
        <v>608</v>
      </c>
      <c r="W36" s="981"/>
      <c r="X36" s="981"/>
      <c r="Y36" s="981"/>
      <c r="Z36" s="981"/>
      <c r="AA36" s="981"/>
      <c r="AB36" s="981"/>
    </row>
    <row r="37" spans="2:28" ht="18.5" customHeight="1" x14ac:dyDescent="0.55000000000000004">
      <c r="B37" s="1617"/>
      <c r="C37" s="1603" t="s">
        <v>293</v>
      </c>
      <c r="D37" s="1642"/>
      <c r="E37" s="1604"/>
      <c r="F37" s="31"/>
      <c r="G37" s="1591">
        <f>入力フォーム!I24</f>
        <v>0</v>
      </c>
      <c r="H37" s="1591"/>
      <c r="I37" s="1591"/>
      <c r="J37" s="1591"/>
      <c r="K37" s="1591"/>
      <c r="L37" s="1591"/>
      <c r="M37" s="1591"/>
      <c r="N37" s="1591"/>
      <c r="O37" s="1591"/>
      <c r="P37" s="1591"/>
      <c r="Q37" s="1591"/>
      <c r="R37" s="1591"/>
      <c r="S37" s="49"/>
      <c r="T37" s="35"/>
      <c r="U37" s="34" t="s">
        <v>124</v>
      </c>
      <c r="V37" s="981" t="s">
        <v>141</v>
      </c>
      <c r="X37" s="981"/>
      <c r="AA37" s="981"/>
      <c r="AB37" s="981"/>
    </row>
    <row r="38" spans="2:28" x14ac:dyDescent="0.55000000000000004">
      <c r="B38" s="1617"/>
      <c r="C38" s="1605"/>
      <c r="D38" s="1646"/>
      <c r="E38" s="1606"/>
      <c r="F38" s="33"/>
      <c r="G38" s="1592">
        <f>入力フォーム!I25</f>
        <v>0</v>
      </c>
      <c r="H38" s="1592"/>
      <c r="I38" s="1592"/>
      <c r="J38" s="1592"/>
      <c r="K38" s="1592"/>
      <c r="L38" s="1592"/>
      <c r="M38" s="1592"/>
      <c r="N38" s="1592"/>
      <c r="O38" s="1592"/>
      <c r="P38" s="1592"/>
      <c r="Q38" s="1592"/>
      <c r="R38" s="1592"/>
      <c r="S38" s="50"/>
      <c r="T38" s="35"/>
      <c r="W38" s="981"/>
      <c r="X38" s="981"/>
      <c r="Y38" s="981"/>
      <c r="Z38" s="981"/>
      <c r="AA38" s="981"/>
      <c r="AB38" s="981"/>
    </row>
    <row r="39" spans="2:28" ht="18.5" customHeight="1" x14ac:dyDescent="0.55000000000000004">
      <c r="B39" s="1616" t="s">
        <v>127</v>
      </c>
      <c r="C39" s="1588" t="s">
        <v>329</v>
      </c>
      <c r="D39" s="1637"/>
      <c r="E39" s="1589"/>
      <c r="F39" s="28"/>
      <c r="G39" s="1593">
        <f>入力フォーム!I33</f>
        <v>0</v>
      </c>
      <c r="H39" s="1593"/>
      <c r="I39" s="1593"/>
      <c r="J39" s="1593"/>
      <c r="K39" s="1593"/>
      <c r="L39" s="1593"/>
      <c r="M39" s="1593"/>
      <c r="N39" s="1593"/>
      <c r="O39" s="1593"/>
      <c r="P39" s="1593"/>
      <c r="Q39" s="1593"/>
      <c r="R39" s="1593"/>
      <c r="S39" s="54"/>
      <c r="T39" s="36"/>
      <c r="U39" s="320"/>
      <c r="V39" s="321"/>
      <c r="W39" s="19"/>
      <c r="X39" s="19"/>
      <c r="Y39" s="19"/>
      <c r="Z39" s="19"/>
      <c r="AA39" s="19"/>
      <c r="AB39" s="19"/>
    </row>
    <row r="40" spans="2:28" ht="18.5" customHeight="1" x14ac:dyDescent="0.55000000000000004">
      <c r="B40" s="1617"/>
      <c r="C40" s="1588" t="s">
        <v>293</v>
      </c>
      <c r="D40" s="1637"/>
      <c r="E40" s="1589"/>
      <c r="F40" s="33"/>
      <c r="G40" s="1592">
        <f>入力フォーム!I34</f>
        <v>0</v>
      </c>
      <c r="H40" s="1592"/>
      <c r="I40" s="1592"/>
      <c r="J40" s="1592"/>
      <c r="K40" s="1592"/>
      <c r="L40" s="1592"/>
      <c r="M40" s="1592"/>
      <c r="N40" s="1592"/>
      <c r="O40" s="1592"/>
      <c r="P40" s="1592"/>
      <c r="Q40" s="1592"/>
      <c r="R40" s="1592"/>
      <c r="S40" s="51"/>
      <c r="T40" s="36"/>
      <c r="U40" s="34"/>
      <c r="V40" s="19"/>
      <c r="W40" s="19"/>
      <c r="X40" s="19"/>
    </row>
    <row r="41" spans="2:28" ht="18.5" customHeight="1" x14ac:dyDescent="0.55000000000000004">
      <c r="B41" s="1617"/>
      <c r="C41" s="1588" t="s">
        <v>295</v>
      </c>
      <c r="D41" s="1637"/>
      <c r="E41" s="1589"/>
      <c r="F41" s="28"/>
      <c r="G41" s="1593">
        <f>入力フォーム!I36</f>
        <v>0</v>
      </c>
      <c r="H41" s="1593"/>
      <c r="I41" s="1593"/>
      <c r="J41" s="1593"/>
      <c r="K41" s="1593"/>
      <c r="L41" s="1593"/>
      <c r="M41" s="1593"/>
      <c r="N41" s="1593"/>
      <c r="O41" s="1593"/>
      <c r="P41" s="1593"/>
      <c r="Q41" s="1593"/>
      <c r="R41" s="1593"/>
      <c r="S41" s="54"/>
      <c r="T41" s="36"/>
      <c r="U41" s="34"/>
      <c r="V41" s="19"/>
      <c r="W41" s="19"/>
      <c r="X41" s="19"/>
    </row>
    <row r="42" spans="2:28" ht="18.5" customHeight="1" x14ac:dyDescent="0.55000000000000004">
      <c r="B42" s="1616" t="s">
        <v>128</v>
      </c>
      <c r="C42" s="1588" t="s">
        <v>330</v>
      </c>
      <c r="D42" s="1637"/>
      <c r="E42" s="1589"/>
      <c r="F42" s="28"/>
      <c r="G42" s="1593">
        <f>入力フォーム!I38</f>
        <v>0</v>
      </c>
      <c r="H42" s="1593"/>
      <c r="I42" s="1593"/>
      <c r="J42" s="1593"/>
      <c r="K42" s="1593"/>
      <c r="L42" s="1593"/>
      <c r="M42" s="1593"/>
      <c r="N42" s="1593"/>
      <c r="O42" s="1593"/>
      <c r="P42" s="1593"/>
      <c r="Q42" s="1593"/>
      <c r="R42" s="1593"/>
      <c r="S42" s="54"/>
      <c r="T42" s="36"/>
      <c r="U42" s="34"/>
      <c r="V42" s="19"/>
      <c r="W42" s="19"/>
      <c r="X42" s="19"/>
      <c r="Y42" s="19"/>
      <c r="Z42" s="19"/>
      <c r="AA42" s="19"/>
      <c r="AB42" s="19"/>
    </row>
    <row r="43" spans="2:28" ht="18.5" customHeight="1" x14ac:dyDescent="0.55000000000000004">
      <c r="B43" s="1617"/>
      <c r="C43" s="1588" t="s">
        <v>293</v>
      </c>
      <c r="D43" s="1637"/>
      <c r="E43" s="1589"/>
      <c r="F43" s="33"/>
      <c r="G43" s="1592">
        <f>入力フォーム!I39</f>
        <v>0</v>
      </c>
      <c r="H43" s="1592"/>
      <c r="I43" s="1592"/>
      <c r="J43" s="1592"/>
      <c r="K43" s="1592"/>
      <c r="L43" s="1592"/>
      <c r="M43" s="1592"/>
      <c r="N43" s="1592"/>
      <c r="O43" s="1592"/>
      <c r="P43" s="1592"/>
      <c r="Q43" s="1592"/>
      <c r="R43" s="1592"/>
      <c r="S43" s="54"/>
      <c r="T43" s="36"/>
      <c r="U43" s="37"/>
      <c r="V43" s="38"/>
      <c r="W43" s="7"/>
      <c r="AA43" s="19"/>
      <c r="AB43" s="19"/>
    </row>
    <row r="44" spans="2:28" ht="18.5" customHeight="1" x14ac:dyDescent="0.55000000000000004">
      <c r="B44" s="1617"/>
      <c r="C44" s="1588" t="s">
        <v>295</v>
      </c>
      <c r="D44" s="1637"/>
      <c r="E44" s="1589"/>
      <c r="F44" s="31"/>
      <c r="G44" s="1591">
        <f>入力フォーム!I40</f>
        <v>0</v>
      </c>
      <c r="H44" s="1591"/>
      <c r="I44" s="1591"/>
      <c r="J44" s="1591"/>
      <c r="K44" s="1591"/>
      <c r="L44" s="1591"/>
      <c r="M44" s="1591"/>
      <c r="N44" s="1591"/>
      <c r="O44" s="1591"/>
      <c r="P44" s="1591"/>
      <c r="Q44" s="1591"/>
      <c r="R44" s="1591"/>
      <c r="S44" s="71"/>
      <c r="T44" s="36"/>
      <c r="U44" s="37"/>
      <c r="V44" s="38"/>
      <c r="W44" s="7"/>
      <c r="X44" s="7"/>
      <c r="Y44" s="19"/>
      <c r="Z44" s="19"/>
      <c r="AA44" s="19"/>
      <c r="AB44" s="19"/>
    </row>
    <row r="45" spans="2:28" ht="18.5" customHeight="1" x14ac:dyDescent="0.55000000000000004">
      <c r="B45" s="1616" t="s">
        <v>318</v>
      </c>
      <c r="C45" s="1588" t="s">
        <v>306</v>
      </c>
      <c r="D45" s="1637"/>
      <c r="E45" s="1589"/>
      <c r="F45" s="990"/>
      <c r="G45" s="1624"/>
      <c r="H45" s="1624"/>
      <c r="I45" s="1624"/>
      <c r="J45" s="1624"/>
      <c r="K45" s="1624"/>
      <c r="L45" s="1624"/>
      <c r="M45" s="1624"/>
      <c r="N45" s="1624"/>
      <c r="O45" s="1624"/>
      <c r="P45" s="1624"/>
      <c r="Q45" s="1624"/>
      <c r="R45" s="1624"/>
      <c r="S45" s="54"/>
      <c r="T45" s="22"/>
      <c r="U45" s="320"/>
      <c r="V45" s="321"/>
    </row>
    <row r="46" spans="2:28" ht="18.5" customHeight="1" x14ac:dyDescent="0.55000000000000004">
      <c r="B46" s="1617"/>
      <c r="C46" s="1588" t="s">
        <v>321</v>
      </c>
      <c r="D46" s="1637"/>
      <c r="E46" s="1589"/>
      <c r="F46" s="990"/>
      <c r="G46" s="1624"/>
      <c r="H46" s="1624"/>
      <c r="I46" s="1624"/>
      <c r="J46" s="1624"/>
      <c r="K46" s="1624"/>
      <c r="L46" s="1624"/>
      <c r="M46" s="1624"/>
      <c r="N46" s="1624"/>
      <c r="O46" s="1624"/>
      <c r="P46" s="1624"/>
      <c r="Q46" s="1624"/>
      <c r="R46" s="1624"/>
      <c r="S46" s="54"/>
      <c r="T46" s="22"/>
      <c r="U46" s="320"/>
      <c r="V46" s="321"/>
    </row>
    <row r="47" spans="2:28" ht="18.5" customHeight="1" x14ac:dyDescent="0.55000000000000004">
      <c r="B47" s="1631"/>
      <c r="C47" s="1588" t="s">
        <v>142</v>
      </c>
      <c r="D47" s="1637"/>
      <c r="E47" s="1589"/>
      <c r="F47" s="990"/>
      <c r="G47" s="1624"/>
      <c r="H47" s="1624"/>
      <c r="I47" s="1624"/>
      <c r="J47" s="1624"/>
      <c r="K47" s="1624"/>
      <c r="L47" s="1624"/>
      <c r="M47" s="1624"/>
      <c r="N47" s="1624"/>
      <c r="O47" s="1624"/>
      <c r="P47" s="1624"/>
      <c r="Q47" s="1624"/>
      <c r="R47" s="1624"/>
      <c r="S47" s="54"/>
      <c r="T47" s="22"/>
    </row>
    <row r="48" spans="2:28" ht="18.5" customHeight="1" x14ac:dyDescent="0.55000000000000004">
      <c r="B48" s="1625" t="s">
        <v>331</v>
      </c>
      <c r="C48" s="1626"/>
      <c r="D48" s="1626"/>
      <c r="E48" s="1626"/>
      <c r="F48" s="1626"/>
      <c r="G48" s="1626"/>
      <c r="H48" s="1626"/>
      <c r="I48" s="1626"/>
      <c r="J48" s="1626"/>
      <c r="K48" s="1626"/>
      <c r="L48" s="1626"/>
      <c r="M48" s="1626"/>
      <c r="N48" s="1626"/>
      <c r="O48" s="1626"/>
      <c r="P48" s="1626"/>
      <c r="Q48" s="1626"/>
      <c r="R48" s="1626"/>
      <c r="S48" s="1627"/>
      <c r="T48" s="22"/>
      <c r="U48" s="320"/>
      <c r="V48" s="321"/>
    </row>
    <row r="49" spans="2:21" x14ac:dyDescent="0.55000000000000004">
      <c r="B49" s="1628"/>
      <c r="C49" s="1629"/>
      <c r="D49" s="1629"/>
      <c r="E49" s="1629"/>
      <c r="F49" s="1629"/>
      <c r="G49" s="1629"/>
      <c r="H49" s="1629"/>
      <c r="I49" s="1629"/>
      <c r="J49" s="1629"/>
      <c r="K49" s="1629"/>
      <c r="L49" s="1629"/>
      <c r="M49" s="1629"/>
      <c r="N49" s="1629"/>
      <c r="O49" s="1629"/>
      <c r="P49" s="1629"/>
      <c r="Q49" s="1629"/>
      <c r="R49" s="1629"/>
      <c r="S49" s="1630"/>
      <c r="T49" s="22"/>
    </row>
    <row r="50" spans="2:21" s="40" customFormat="1" ht="6" x14ac:dyDescent="0.55000000000000004">
      <c r="F50" s="41"/>
      <c r="G50" s="41"/>
      <c r="H50" s="41"/>
      <c r="I50" s="41"/>
      <c r="J50" s="41"/>
      <c r="K50" s="41"/>
      <c r="L50" s="41"/>
      <c r="M50" s="41"/>
      <c r="N50" s="41"/>
      <c r="O50" s="41"/>
      <c r="P50" s="41"/>
      <c r="Q50" s="41"/>
      <c r="R50" s="41"/>
      <c r="S50" s="41"/>
      <c r="T50" s="41"/>
      <c r="U50" s="42"/>
    </row>
  </sheetData>
  <sheetProtection formatCells="0" formatColumns="0" formatRows="0"/>
  <mergeCells count="70">
    <mergeCell ref="G44:R44"/>
    <mergeCell ref="B48:S49"/>
    <mergeCell ref="B45:B47"/>
    <mergeCell ref="G45:R45"/>
    <mergeCell ref="G46:R46"/>
    <mergeCell ref="G47:R47"/>
    <mergeCell ref="B42:B44"/>
    <mergeCell ref="G42:R42"/>
    <mergeCell ref="G43:R43"/>
    <mergeCell ref="C45:E45"/>
    <mergeCell ref="C46:E46"/>
    <mergeCell ref="C47:E47"/>
    <mergeCell ref="C42:E42"/>
    <mergeCell ref="C43:E43"/>
    <mergeCell ref="C44:E44"/>
    <mergeCell ref="G39:R39"/>
    <mergeCell ref="G40:R40"/>
    <mergeCell ref="G41:R41"/>
    <mergeCell ref="B36:B38"/>
    <mergeCell ref="G36:R36"/>
    <mergeCell ref="G37:R37"/>
    <mergeCell ref="G38:R38"/>
    <mergeCell ref="C39:E39"/>
    <mergeCell ref="C40:E40"/>
    <mergeCell ref="C41:E41"/>
    <mergeCell ref="C36:E36"/>
    <mergeCell ref="C37:E38"/>
    <mergeCell ref="B39:B41"/>
    <mergeCell ref="R30:R31"/>
    <mergeCell ref="G30:I30"/>
    <mergeCell ref="G29:I29"/>
    <mergeCell ref="G31:I31"/>
    <mergeCell ref="P29:Q29"/>
    <mergeCell ref="P30:Q31"/>
    <mergeCell ref="B15:S16"/>
    <mergeCell ref="G21:K21"/>
    <mergeCell ref="B17:B21"/>
    <mergeCell ref="G25:K25"/>
    <mergeCell ref="N25:R25"/>
    <mergeCell ref="G18:R18"/>
    <mergeCell ref="G19:K19"/>
    <mergeCell ref="G20:K20"/>
    <mergeCell ref="C17:E18"/>
    <mergeCell ref="H32:H33"/>
    <mergeCell ref="I32:I33"/>
    <mergeCell ref="M32:P32"/>
    <mergeCell ref="M33:P33"/>
    <mergeCell ref="K32:L33"/>
    <mergeCell ref="C30:E30"/>
    <mergeCell ref="C24:E24"/>
    <mergeCell ref="C19:E21"/>
    <mergeCell ref="C22:E22"/>
    <mergeCell ref="C23:E23"/>
    <mergeCell ref="C25:E25"/>
    <mergeCell ref="B34:E34"/>
    <mergeCell ref="B35:E35"/>
    <mergeCell ref="B22:B31"/>
    <mergeCell ref="N30:O31"/>
    <mergeCell ref="C26:E26"/>
    <mergeCell ref="C27:E27"/>
    <mergeCell ref="C28:E28"/>
    <mergeCell ref="C29:E29"/>
    <mergeCell ref="G24:H24"/>
    <mergeCell ref="G22:R22"/>
    <mergeCell ref="G26:I26"/>
    <mergeCell ref="G28:I28"/>
    <mergeCell ref="N29:O29"/>
    <mergeCell ref="D31:E31"/>
    <mergeCell ref="B32:E33"/>
    <mergeCell ref="F32:G33"/>
  </mergeCells>
  <phoneticPr fontId="1"/>
  <printOptions horizontalCentered="1"/>
  <pageMargins left="0.59055118110236227" right="0.59055118110236227" top="0.39370078740157483" bottom="0.39370078740157483" header="0.31496062992125984" footer="0.31496062992125984"/>
  <pageSetup paperSize="9" fitToHeight="0" orientation="portrait" blackAndWhite="1" r:id="rId1"/>
  <ignoredErrors>
    <ignoredError sqref="G36 G41 G44" unlockedFormula="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AK54"/>
  <sheetViews>
    <sheetView showGridLines="0" showZeros="0" workbookViewId="0"/>
  </sheetViews>
  <sheetFormatPr defaultColWidth="8.58203125" defaultRowHeight="18.5" x14ac:dyDescent="0.55000000000000004"/>
  <cols>
    <col min="1" max="1" width="1.58203125" style="975" customWidth="1"/>
    <col min="2" max="2" width="4.58203125" style="18" customWidth="1"/>
    <col min="3" max="3" width="1.58203125" style="18" customWidth="1"/>
    <col min="4" max="5" width="6.58203125" style="18" customWidth="1"/>
    <col min="6" max="6" width="1.58203125" style="26" customWidth="1"/>
    <col min="7" max="7" width="6.58203125" style="26" customWidth="1"/>
    <col min="8" max="18" width="4.58203125" style="26" customWidth="1"/>
    <col min="19" max="20" width="1.58203125" style="26" customWidth="1"/>
    <col min="21" max="21" width="3.1640625" style="23" customWidth="1"/>
    <col min="22" max="28" width="7.58203125" style="18" customWidth="1"/>
    <col min="29" max="16384" width="8.58203125" style="18"/>
  </cols>
  <sheetData>
    <row r="1" spans="1:37" s="40" customFormat="1" ht="6" x14ac:dyDescent="0.55000000000000004">
      <c r="A1" s="81"/>
      <c r="B1" s="79"/>
      <c r="C1" s="80"/>
      <c r="D1" s="972"/>
      <c r="E1" s="972"/>
      <c r="F1" s="80"/>
      <c r="G1" s="81"/>
      <c r="H1" s="81"/>
      <c r="I1" s="81"/>
      <c r="J1" s="81"/>
      <c r="K1" s="81"/>
      <c r="L1" s="81"/>
      <c r="M1" s="81"/>
      <c r="N1" s="81"/>
      <c r="O1" s="81"/>
      <c r="P1" s="81"/>
      <c r="Q1" s="81"/>
      <c r="R1" s="81"/>
      <c r="S1" s="81"/>
      <c r="T1" s="81"/>
      <c r="U1" s="42"/>
    </row>
    <row r="2" spans="1:37" ht="11.5" x14ac:dyDescent="0.55000000000000004">
      <c r="A2" s="82"/>
      <c r="B2" s="523" t="s">
        <v>22</v>
      </c>
      <c r="C2" s="517" t="s">
        <v>309</v>
      </c>
      <c r="D2" s="517"/>
      <c r="E2" s="517"/>
      <c r="F2" s="82"/>
      <c r="G2" s="82"/>
      <c r="H2" s="82"/>
      <c r="I2" s="82"/>
      <c r="J2" s="82"/>
      <c r="K2" s="82"/>
      <c r="L2" s="82"/>
      <c r="M2" s="82"/>
      <c r="N2" s="82"/>
      <c r="O2" s="82"/>
      <c r="P2" s="82"/>
      <c r="Q2" s="82"/>
      <c r="R2" s="82"/>
      <c r="S2" s="82"/>
      <c r="T2" s="82"/>
      <c r="U2" s="537"/>
    </row>
    <row r="3" spans="1:37" s="40" customFormat="1" ht="6" x14ac:dyDescent="0.55000000000000004">
      <c r="A3" s="81"/>
      <c r="B3" s="79"/>
      <c r="C3" s="80"/>
      <c r="D3" s="972"/>
      <c r="E3" s="972"/>
      <c r="F3" s="80"/>
      <c r="G3" s="81"/>
      <c r="H3" s="81"/>
      <c r="I3" s="81"/>
      <c r="J3" s="81"/>
      <c r="K3" s="81"/>
      <c r="L3" s="81"/>
      <c r="M3" s="81"/>
      <c r="N3" s="81"/>
      <c r="O3" s="81"/>
      <c r="P3" s="81"/>
      <c r="Q3" s="81"/>
      <c r="R3" s="81"/>
      <c r="S3" s="81"/>
      <c r="T3" s="81"/>
      <c r="U3" s="42"/>
    </row>
    <row r="4" spans="1:37" ht="11.5" x14ac:dyDescent="0.55000000000000004">
      <c r="A4" s="82"/>
      <c r="B4" s="523" t="s">
        <v>22</v>
      </c>
      <c r="C4" s="520"/>
      <c r="D4" s="986"/>
      <c r="E4" s="525" t="s">
        <v>379</v>
      </c>
      <c r="F4" s="82"/>
      <c r="G4" s="82"/>
      <c r="H4" s="82"/>
      <c r="I4" s="82"/>
      <c r="J4" s="82"/>
      <c r="K4" s="82"/>
      <c r="L4" s="82"/>
      <c r="M4" s="82"/>
      <c r="N4" s="82"/>
      <c r="O4" s="82"/>
      <c r="P4" s="82"/>
      <c r="Q4" s="82"/>
      <c r="R4" s="82"/>
      <c r="S4" s="82"/>
      <c r="T4" s="750"/>
      <c r="U4" s="18"/>
    </row>
    <row r="5" spans="1:37" s="40" customFormat="1" ht="6" x14ac:dyDescent="0.55000000000000004">
      <c r="A5" s="81"/>
      <c r="B5" s="79"/>
      <c r="C5" s="80"/>
      <c r="D5" s="972"/>
      <c r="E5" s="80"/>
      <c r="F5" s="81"/>
      <c r="G5" s="81"/>
      <c r="H5" s="81"/>
      <c r="I5" s="81"/>
      <c r="J5" s="81"/>
      <c r="K5" s="81"/>
      <c r="L5" s="81"/>
      <c r="M5" s="81"/>
      <c r="N5" s="81"/>
      <c r="O5" s="81"/>
      <c r="P5" s="81"/>
      <c r="Q5" s="81"/>
      <c r="R5" s="81"/>
      <c r="S5" s="81"/>
      <c r="T5" s="751"/>
    </row>
    <row r="6" spans="1:37" ht="11.5" x14ac:dyDescent="0.55000000000000004">
      <c r="A6" s="82"/>
      <c r="B6" s="523" t="s">
        <v>22</v>
      </c>
      <c r="C6" s="519"/>
      <c r="D6" s="987"/>
      <c r="E6" s="517" t="s">
        <v>283</v>
      </c>
      <c r="F6" s="82"/>
      <c r="G6" s="82"/>
      <c r="H6" s="82"/>
      <c r="I6" s="82"/>
      <c r="J6" s="82"/>
      <c r="K6" s="82"/>
      <c r="L6" s="82"/>
      <c r="M6" s="82"/>
      <c r="N6" s="82"/>
      <c r="O6" s="82"/>
      <c r="P6" s="82"/>
      <c r="Q6" s="82"/>
      <c r="R6" s="82"/>
      <c r="S6" s="82"/>
      <c r="T6" s="750"/>
      <c r="U6" s="18"/>
    </row>
    <row r="7" spans="1:37" s="40" customFormat="1" ht="6" x14ac:dyDescent="0.55000000000000004">
      <c r="A7" s="81"/>
      <c r="B7" s="79"/>
      <c r="C7" s="80"/>
      <c r="D7" s="972"/>
      <c r="E7" s="972"/>
      <c r="F7" s="80"/>
      <c r="G7" s="81"/>
      <c r="H7" s="81"/>
      <c r="I7" s="81"/>
      <c r="J7" s="81"/>
      <c r="K7" s="81"/>
      <c r="L7" s="81"/>
      <c r="M7" s="81"/>
      <c r="N7" s="81"/>
      <c r="O7" s="81"/>
      <c r="P7" s="81"/>
      <c r="Q7" s="81"/>
      <c r="R7" s="81"/>
      <c r="S7" s="81"/>
      <c r="T7" s="81"/>
      <c r="U7" s="42"/>
    </row>
    <row r="8" spans="1:37" ht="11.5" x14ac:dyDescent="0.55000000000000004">
      <c r="A8" s="82"/>
      <c r="B8" s="523" t="s">
        <v>22</v>
      </c>
      <c r="C8" s="517" t="s">
        <v>610</v>
      </c>
      <c r="D8" s="517"/>
      <c r="E8" s="517"/>
      <c r="F8" s="82"/>
      <c r="G8" s="82"/>
      <c r="H8" s="82"/>
      <c r="I8" s="82"/>
      <c r="J8" s="82"/>
      <c r="K8" s="82"/>
      <c r="L8" s="82"/>
      <c r="M8" s="82"/>
      <c r="N8" s="82"/>
      <c r="O8" s="82"/>
      <c r="P8" s="82"/>
      <c r="Q8" s="82"/>
      <c r="R8" s="82"/>
      <c r="S8" s="82"/>
      <c r="T8" s="82"/>
    </row>
    <row r="9" spans="1:37" s="322" customFormat="1" ht="6" x14ac:dyDescent="0.55000000000000004">
      <c r="A9" s="606"/>
      <c r="B9" s="606"/>
      <c r="C9" s="606"/>
      <c r="D9" s="679"/>
      <c r="E9" s="679"/>
      <c r="F9" s="606"/>
      <c r="G9" s="606"/>
      <c r="H9" s="606"/>
      <c r="I9" s="679"/>
      <c r="J9" s="606"/>
      <c r="K9" s="606"/>
      <c r="L9" s="606"/>
      <c r="M9" s="606"/>
      <c r="N9" s="606"/>
      <c r="O9" s="606"/>
      <c r="P9" s="606"/>
      <c r="Q9" s="606"/>
      <c r="R9" s="606"/>
      <c r="S9" s="606"/>
      <c r="T9" s="606"/>
      <c r="U9" s="42"/>
      <c r="V9" s="40"/>
      <c r="W9" s="40"/>
      <c r="X9" s="40"/>
      <c r="Y9" s="40"/>
      <c r="Z9" s="40"/>
      <c r="AA9" s="40"/>
      <c r="AB9" s="40"/>
      <c r="AC9" s="40"/>
      <c r="AD9" s="40"/>
      <c r="AE9" s="40"/>
      <c r="AF9" s="40"/>
      <c r="AG9" s="40"/>
      <c r="AH9" s="40"/>
      <c r="AK9" s="42"/>
    </row>
    <row r="10" spans="1:37" s="518" customFormat="1" ht="11.5" x14ac:dyDescent="0.55000000000000004">
      <c r="A10" s="517"/>
      <c r="B10" s="523" t="s">
        <v>22</v>
      </c>
      <c r="C10" s="522" t="s">
        <v>609</v>
      </c>
      <c r="D10" s="942"/>
      <c r="E10" s="525"/>
      <c r="F10" s="517"/>
      <c r="G10" s="517"/>
      <c r="H10" s="517"/>
      <c r="I10" s="525"/>
      <c r="J10" s="517"/>
      <c r="K10" s="517"/>
      <c r="L10" s="517"/>
      <c r="M10" s="517"/>
      <c r="N10" s="517"/>
      <c r="O10" s="517"/>
      <c r="P10" s="517"/>
      <c r="Q10" s="517"/>
      <c r="R10" s="517"/>
      <c r="S10" s="517"/>
      <c r="T10" s="517"/>
      <c r="U10" s="23"/>
      <c r="V10" s="18"/>
      <c r="W10" s="18"/>
      <c r="X10" s="18"/>
      <c r="Y10" s="18"/>
      <c r="Z10" s="18"/>
      <c r="AA10" s="18"/>
      <c r="AB10" s="18"/>
      <c r="AC10" s="18"/>
      <c r="AD10" s="18"/>
      <c r="AE10" s="18"/>
      <c r="AF10" s="18"/>
      <c r="AG10" s="18"/>
      <c r="AH10" s="18"/>
    </row>
    <row r="11" spans="1:37" s="40" customFormat="1" ht="6" x14ac:dyDescent="0.55000000000000004">
      <c r="A11" s="81"/>
      <c r="B11" s="79"/>
      <c r="C11" s="80"/>
      <c r="D11" s="972"/>
      <c r="E11" s="972"/>
      <c r="F11" s="80"/>
      <c r="G11" s="81"/>
      <c r="H11" s="81"/>
      <c r="I11" s="81"/>
      <c r="J11" s="81"/>
      <c r="K11" s="81"/>
      <c r="L11" s="81"/>
      <c r="M11" s="81"/>
      <c r="N11" s="81"/>
      <c r="O11" s="81"/>
      <c r="P11" s="81"/>
      <c r="Q11" s="81"/>
      <c r="R11" s="81"/>
      <c r="S11" s="81"/>
      <c r="T11" s="81"/>
      <c r="U11" s="42"/>
    </row>
    <row r="12" spans="1:37" s="41" customFormat="1" ht="6" x14ac:dyDescent="0.55000000000000004">
      <c r="B12" s="534"/>
      <c r="C12" s="535"/>
      <c r="D12" s="535"/>
      <c r="E12" s="186"/>
      <c r="F12" s="535"/>
      <c r="U12" s="16"/>
    </row>
    <row r="13" spans="1:37" ht="11.5" x14ac:dyDescent="0.55000000000000004">
      <c r="A13" s="18"/>
      <c r="B13" s="18" t="s">
        <v>308</v>
      </c>
      <c r="F13" s="18"/>
      <c r="G13" s="18"/>
      <c r="H13" s="18"/>
      <c r="I13" s="18"/>
      <c r="J13" s="18"/>
      <c r="K13" s="18"/>
      <c r="L13" s="18"/>
      <c r="M13" s="18"/>
      <c r="N13" s="18"/>
      <c r="O13" s="18"/>
      <c r="P13" s="18"/>
      <c r="Q13" s="18"/>
      <c r="R13" s="18"/>
      <c r="T13" s="18"/>
      <c r="Z13" s="973"/>
      <c r="AA13" s="973"/>
      <c r="AB13" s="973"/>
    </row>
    <row r="14" spans="1:37" s="40" customFormat="1" ht="6" x14ac:dyDescent="0.55000000000000004">
      <c r="S14" s="41"/>
      <c r="U14" s="42"/>
      <c r="Z14" s="974"/>
      <c r="AA14" s="974"/>
      <c r="AB14" s="974"/>
    </row>
    <row r="15" spans="1:37" x14ac:dyDescent="0.55000000000000004">
      <c r="B15" s="1607" t="s">
        <v>86</v>
      </c>
      <c r="C15" s="1608"/>
      <c r="D15" s="1608"/>
      <c r="E15" s="1608"/>
      <c r="F15" s="1608"/>
      <c r="G15" s="1608"/>
      <c r="H15" s="1608"/>
      <c r="I15" s="1608"/>
      <c r="J15" s="1608"/>
      <c r="K15" s="1608"/>
      <c r="L15" s="1608"/>
      <c r="M15" s="1608"/>
      <c r="N15" s="1608"/>
      <c r="O15" s="1608"/>
      <c r="P15" s="1608"/>
      <c r="Q15" s="1608"/>
      <c r="R15" s="1608"/>
      <c r="S15" s="1609"/>
      <c r="T15" s="17"/>
      <c r="U15" s="23" t="s">
        <v>147</v>
      </c>
      <c r="V15" s="18" t="s">
        <v>497</v>
      </c>
      <c r="X15" s="328"/>
      <c r="Y15" s="73"/>
    </row>
    <row r="16" spans="1:37" x14ac:dyDescent="0.55000000000000004">
      <c r="B16" s="1610"/>
      <c r="C16" s="1611"/>
      <c r="D16" s="1611"/>
      <c r="E16" s="1611"/>
      <c r="F16" s="1611"/>
      <c r="G16" s="1611"/>
      <c r="H16" s="1611"/>
      <c r="I16" s="1611"/>
      <c r="J16" s="1611"/>
      <c r="K16" s="1611"/>
      <c r="L16" s="1611"/>
      <c r="M16" s="1611"/>
      <c r="N16" s="1611"/>
      <c r="O16" s="1611"/>
      <c r="P16" s="1611"/>
      <c r="Q16" s="1611"/>
      <c r="R16" s="1611"/>
      <c r="S16" s="1612"/>
      <c r="T16" s="17"/>
      <c r="X16" s="95"/>
      <c r="Y16" s="19"/>
    </row>
    <row r="17" spans="2:24" x14ac:dyDescent="0.55000000000000004">
      <c r="B17" s="1618" t="s">
        <v>316</v>
      </c>
      <c r="C17" s="1597" t="s">
        <v>317</v>
      </c>
      <c r="D17" s="1598"/>
      <c r="E17" s="1599"/>
      <c r="F17" s="31"/>
      <c r="G17" s="928" t="s">
        <v>53</v>
      </c>
      <c r="H17" s="509">
        <f>入力フォーム!G44</f>
        <v>0</v>
      </c>
      <c r="I17" s="928" t="s">
        <v>3</v>
      </c>
      <c r="J17" s="928"/>
      <c r="K17" s="928"/>
      <c r="L17" s="928"/>
      <c r="M17" s="928"/>
      <c r="N17" s="928"/>
      <c r="O17" s="928"/>
      <c r="P17" s="928"/>
      <c r="Q17" s="928"/>
      <c r="R17" s="928"/>
      <c r="S17" s="21"/>
      <c r="T17" s="22"/>
      <c r="W17" s="40"/>
      <c r="X17" s="95"/>
    </row>
    <row r="18" spans="2:24" x14ac:dyDescent="0.55000000000000004">
      <c r="B18" s="1619"/>
      <c r="C18" s="1600"/>
      <c r="D18" s="1601"/>
      <c r="E18" s="1602"/>
      <c r="F18" s="33"/>
      <c r="G18" s="1622">
        <f>入力フォーム!G45</f>
        <v>0</v>
      </c>
      <c r="H18" s="1622"/>
      <c r="I18" s="1622"/>
      <c r="J18" s="1622"/>
      <c r="K18" s="1622"/>
      <c r="L18" s="1622"/>
      <c r="M18" s="1622"/>
      <c r="N18" s="1622"/>
      <c r="O18" s="1622"/>
      <c r="P18" s="1622"/>
      <c r="Q18" s="1622"/>
      <c r="R18" s="1622"/>
      <c r="S18" s="53"/>
      <c r="T18" s="22"/>
      <c r="U18" s="320"/>
      <c r="V18" s="321"/>
      <c r="X18" s="328"/>
    </row>
    <row r="19" spans="2:24" x14ac:dyDescent="0.55000000000000004">
      <c r="B19" s="1619"/>
      <c r="C19" s="1603" t="s">
        <v>85</v>
      </c>
      <c r="D19" s="1642"/>
      <c r="E19" s="1604"/>
      <c r="F19" s="31"/>
      <c r="G19" s="1623">
        <f>入力フォーム!G46</f>
        <v>0</v>
      </c>
      <c r="H19" s="1623"/>
      <c r="I19" s="1623"/>
      <c r="J19" s="1623"/>
      <c r="K19" s="1623"/>
      <c r="L19" s="928"/>
      <c r="M19" s="928"/>
      <c r="N19" s="928"/>
      <c r="O19" s="928"/>
      <c r="P19" s="928"/>
      <c r="Q19" s="928"/>
      <c r="R19" s="928"/>
      <c r="S19" s="72"/>
      <c r="T19" s="22"/>
      <c r="U19" s="320"/>
      <c r="V19" s="321"/>
      <c r="X19" s="328"/>
    </row>
    <row r="20" spans="2:24" x14ac:dyDescent="0.55000000000000004">
      <c r="B20" s="1619"/>
      <c r="C20" s="1643"/>
      <c r="D20" s="1644"/>
      <c r="E20" s="1645"/>
      <c r="F20" s="45"/>
      <c r="G20" s="1652" t="str">
        <f>IF(入力フォーム!G47="","",入力フォーム!G47)</f>
        <v/>
      </c>
      <c r="H20" s="1652"/>
      <c r="I20" s="1652"/>
      <c r="J20" s="1652"/>
      <c r="K20" s="1652"/>
      <c r="L20" s="57"/>
      <c r="M20" s="57"/>
      <c r="N20" s="57"/>
      <c r="O20" s="57"/>
      <c r="P20" s="57"/>
      <c r="Q20" s="57"/>
      <c r="R20" s="57"/>
      <c r="S20" s="52"/>
      <c r="T20" s="22"/>
      <c r="U20" s="34" t="s">
        <v>124</v>
      </c>
      <c r="V20" s="981" t="s">
        <v>322</v>
      </c>
      <c r="X20" s="328"/>
    </row>
    <row r="21" spans="2:24" x14ac:dyDescent="0.55000000000000004">
      <c r="B21" s="1620"/>
      <c r="C21" s="1605"/>
      <c r="D21" s="1646"/>
      <c r="E21" s="1606"/>
      <c r="F21" s="33"/>
      <c r="G21" s="1622" t="str">
        <f>IF(入力フォーム!G48="","",入力フォーム!G48)</f>
        <v/>
      </c>
      <c r="H21" s="1622"/>
      <c r="I21" s="1622"/>
      <c r="J21" s="1622"/>
      <c r="K21" s="1622"/>
      <c r="L21" s="929"/>
      <c r="M21" s="929"/>
      <c r="N21" s="929"/>
      <c r="O21" s="929"/>
      <c r="P21" s="929"/>
      <c r="Q21" s="929"/>
      <c r="R21" s="929"/>
      <c r="S21" s="53"/>
      <c r="T21" s="22"/>
      <c r="U21" s="34" t="s">
        <v>124</v>
      </c>
      <c r="V21" s="981" t="s">
        <v>323</v>
      </c>
      <c r="X21" s="328"/>
    </row>
    <row r="22" spans="2:24" x14ac:dyDescent="0.55000000000000004">
      <c r="B22" s="1618" t="s">
        <v>290</v>
      </c>
      <c r="C22" s="1588" t="s">
        <v>291</v>
      </c>
      <c r="D22" s="1637"/>
      <c r="E22" s="1589"/>
      <c r="F22" s="31"/>
      <c r="G22" s="1623">
        <f>入力フォーム!G51</f>
        <v>0</v>
      </c>
      <c r="H22" s="1623"/>
      <c r="I22" s="1623"/>
      <c r="J22" s="1623"/>
      <c r="K22" s="1623"/>
      <c r="L22" s="1623"/>
      <c r="M22" s="1623"/>
      <c r="N22" s="1623"/>
      <c r="O22" s="1623"/>
      <c r="P22" s="1623"/>
      <c r="Q22" s="1623"/>
      <c r="R22" s="1623"/>
      <c r="S22" s="52"/>
      <c r="T22" s="57"/>
      <c r="U22" s="320"/>
      <c r="V22" s="321"/>
    </row>
    <row r="23" spans="2:24" x14ac:dyDescent="0.55000000000000004">
      <c r="B23" s="1619"/>
      <c r="C23" s="1603" t="s">
        <v>299</v>
      </c>
      <c r="D23" s="1642"/>
      <c r="E23" s="1604"/>
      <c r="F23" s="31"/>
      <c r="G23" s="928" t="s">
        <v>304</v>
      </c>
      <c r="H23" s="68"/>
      <c r="I23" s="982">
        <f>M23+Q23</f>
        <v>0</v>
      </c>
      <c r="J23" s="68" t="s">
        <v>324</v>
      </c>
      <c r="K23" s="928"/>
      <c r="L23" s="983"/>
      <c r="M23" s="512">
        <f>入力フォーム!Q52+入力フォーム!Q53</f>
        <v>0</v>
      </c>
      <c r="N23" s="61" t="s">
        <v>196</v>
      </c>
      <c r="O23" s="68"/>
      <c r="P23" s="44" t="s">
        <v>301</v>
      </c>
      <c r="Q23" s="512">
        <f>入力フォーム!Q54</f>
        <v>0</v>
      </c>
      <c r="R23" s="61" t="s">
        <v>97</v>
      </c>
      <c r="S23" s="21"/>
      <c r="T23" s="57"/>
      <c r="U23" s="320"/>
      <c r="V23" s="321"/>
    </row>
    <row r="24" spans="2:24" x14ac:dyDescent="0.55000000000000004">
      <c r="B24" s="1619"/>
      <c r="C24" s="1643"/>
      <c r="D24" s="1644"/>
      <c r="E24" s="1645"/>
      <c r="F24" s="33"/>
      <c r="G24" s="56" t="s">
        <v>305</v>
      </c>
      <c r="H24" s="56"/>
      <c r="I24" s="984">
        <f>M24+Q24</f>
        <v>0</v>
      </c>
      <c r="J24" s="56" t="s">
        <v>324</v>
      </c>
      <c r="K24" s="56"/>
      <c r="L24" s="56"/>
      <c r="M24" s="510">
        <f>入力フォーム!Q55+入力フォーム!Q56</f>
        <v>0</v>
      </c>
      <c r="N24" s="24" t="s">
        <v>196</v>
      </c>
      <c r="O24" s="56"/>
      <c r="P24" s="39" t="s">
        <v>301</v>
      </c>
      <c r="Q24" s="510">
        <f>入力フォーム!Q57</f>
        <v>0</v>
      </c>
      <c r="R24" s="24" t="s">
        <v>97</v>
      </c>
      <c r="S24" s="27"/>
      <c r="T24" s="57"/>
      <c r="U24" s="320"/>
      <c r="V24" s="321"/>
    </row>
    <row r="25" spans="2:24" x14ac:dyDescent="0.55000000000000004">
      <c r="B25" s="1619"/>
      <c r="C25" s="1588" t="s">
        <v>75</v>
      </c>
      <c r="D25" s="1637"/>
      <c r="E25" s="1589"/>
      <c r="F25" s="28"/>
      <c r="G25" s="1586">
        <f>入力フォーム!G58</f>
        <v>0</v>
      </c>
      <c r="H25" s="1586"/>
      <c r="I25" s="75"/>
      <c r="J25" s="75"/>
      <c r="K25" s="55"/>
      <c r="L25" s="55"/>
      <c r="M25" s="55"/>
      <c r="N25" s="55"/>
      <c r="O25" s="55"/>
      <c r="P25" s="55"/>
      <c r="Q25" s="55"/>
      <c r="R25" s="55"/>
      <c r="S25" s="27"/>
      <c r="T25" s="22"/>
      <c r="U25" s="320"/>
      <c r="V25" s="321"/>
    </row>
    <row r="26" spans="2:24" x14ac:dyDescent="0.55000000000000004">
      <c r="B26" s="1619"/>
      <c r="C26" s="1661" t="s">
        <v>310</v>
      </c>
      <c r="D26" s="1662"/>
      <c r="E26" s="1663"/>
      <c r="F26" s="33"/>
      <c r="G26" s="1622">
        <f>入力フォーム!G59</f>
        <v>0</v>
      </c>
      <c r="H26" s="1622"/>
      <c r="I26" s="1622"/>
      <c r="J26" s="1622"/>
      <c r="K26" s="1622"/>
      <c r="L26" s="991"/>
      <c r="M26" s="991">
        <f>IF(入力フォーム!Q59="",,"一部、")</f>
        <v>0</v>
      </c>
      <c r="N26" s="1622">
        <f>入力フォーム!Q59</f>
        <v>0</v>
      </c>
      <c r="O26" s="1622"/>
      <c r="P26" s="1622"/>
      <c r="Q26" s="1622"/>
      <c r="R26" s="1622"/>
      <c r="S26" s="27"/>
      <c r="T26" s="57"/>
      <c r="U26" s="320"/>
      <c r="V26" s="321"/>
    </row>
    <row r="27" spans="2:24" x14ac:dyDescent="0.55000000000000004">
      <c r="B27" s="1619"/>
      <c r="C27" s="1658" t="s">
        <v>292</v>
      </c>
      <c r="D27" s="1659"/>
      <c r="E27" s="1660"/>
      <c r="F27" s="70"/>
      <c r="G27" s="60" t="s">
        <v>304</v>
      </c>
      <c r="H27" s="43"/>
      <c r="I27" s="1621">
        <f>入力フォーム!S61</f>
        <v>0</v>
      </c>
      <c r="J27" s="1621"/>
      <c r="K27" s="985" t="s">
        <v>76</v>
      </c>
      <c r="L27" s="66"/>
      <c r="M27" s="60" t="s">
        <v>303</v>
      </c>
      <c r="N27" s="43"/>
      <c r="O27" s="75"/>
      <c r="P27" s="1621">
        <f>入力フォーム!G61</f>
        <v>0</v>
      </c>
      <c r="Q27" s="1621"/>
      <c r="R27" s="985" t="s">
        <v>76</v>
      </c>
      <c r="S27" s="59"/>
      <c r="T27" s="17"/>
      <c r="U27" s="320"/>
      <c r="V27" s="321"/>
    </row>
    <row r="28" spans="2:24" x14ac:dyDescent="0.55000000000000004">
      <c r="B28" s="1619"/>
      <c r="C28" s="1603" t="s">
        <v>294</v>
      </c>
      <c r="D28" s="1642"/>
      <c r="E28" s="1604"/>
      <c r="F28" s="62"/>
      <c r="G28" s="68" t="s">
        <v>304</v>
      </c>
      <c r="H28" s="924"/>
      <c r="I28" s="64" t="s">
        <v>5</v>
      </c>
      <c r="J28" s="512">
        <f>入力フォーム!T62</f>
        <v>0</v>
      </c>
      <c r="K28" s="61" t="s">
        <v>77</v>
      </c>
      <c r="L28" s="61"/>
      <c r="M28" s="64" t="s">
        <v>78</v>
      </c>
      <c r="N28" s="512">
        <f>入力フォーム!W62</f>
        <v>0</v>
      </c>
      <c r="O28" s="61" t="s">
        <v>31</v>
      </c>
      <c r="P28" s="61"/>
      <c r="Q28" s="61"/>
      <c r="R28" s="61"/>
      <c r="S28" s="65"/>
      <c r="T28" s="17"/>
      <c r="U28" s="320"/>
      <c r="V28" s="321"/>
    </row>
    <row r="29" spans="2:24" x14ac:dyDescent="0.55000000000000004">
      <c r="B29" s="1619"/>
      <c r="C29" s="1605"/>
      <c r="D29" s="1646"/>
      <c r="E29" s="1606"/>
      <c r="F29" s="46"/>
      <c r="G29" s="56" t="s">
        <v>303</v>
      </c>
      <c r="H29" s="926"/>
      <c r="I29" s="48" t="s">
        <v>5</v>
      </c>
      <c r="J29" s="510">
        <f>入力フォーム!H62</f>
        <v>0</v>
      </c>
      <c r="K29" s="24" t="s">
        <v>77</v>
      </c>
      <c r="L29" s="24"/>
      <c r="M29" s="48" t="s">
        <v>78</v>
      </c>
      <c r="N29" s="510">
        <f>入力フォーム!K62</f>
        <v>0</v>
      </c>
      <c r="O29" s="24" t="s">
        <v>31</v>
      </c>
      <c r="P29" s="24"/>
      <c r="Q29" s="24"/>
      <c r="R29" s="24"/>
      <c r="S29" s="25"/>
      <c r="T29" s="17"/>
      <c r="U29" s="320"/>
      <c r="V29" s="321"/>
    </row>
    <row r="30" spans="2:24" x14ac:dyDescent="0.55000000000000004">
      <c r="B30" s="1619"/>
      <c r="C30" s="1658" t="s">
        <v>83</v>
      </c>
      <c r="D30" s="1659"/>
      <c r="E30" s="1660"/>
      <c r="F30" s="28"/>
      <c r="G30" s="29"/>
      <c r="H30" s="29"/>
      <c r="I30" s="1621">
        <f>入力フォーム!S63</f>
        <v>0</v>
      </c>
      <c r="J30" s="1621"/>
      <c r="K30" s="1621"/>
      <c r="L30" s="928" t="s">
        <v>11</v>
      </c>
      <c r="M30" s="930"/>
      <c r="N30" s="29"/>
      <c r="O30" s="29"/>
      <c r="P30" s="29"/>
      <c r="Q30" s="29"/>
      <c r="R30" s="29"/>
      <c r="S30" s="30"/>
      <c r="T30" s="57"/>
      <c r="U30" s="320"/>
      <c r="V30" s="321"/>
    </row>
    <row r="31" spans="2:24" x14ac:dyDescent="0.55000000000000004">
      <c r="B31" s="1619"/>
      <c r="C31" s="1603" t="s">
        <v>288</v>
      </c>
      <c r="D31" s="1642"/>
      <c r="E31" s="1604"/>
      <c r="F31" s="31"/>
      <c r="G31" s="68" t="s">
        <v>304</v>
      </c>
      <c r="H31" s="930"/>
      <c r="I31" s="1632">
        <f>入力フォーム!S64</f>
        <v>0</v>
      </c>
      <c r="J31" s="1632"/>
      <c r="K31" s="1632"/>
      <c r="L31" s="928" t="s">
        <v>11</v>
      </c>
      <c r="M31" s="21"/>
      <c r="N31" s="1672" t="s">
        <v>311</v>
      </c>
      <c r="O31" s="1673"/>
      <c r="P31" s="1664"/>
      <c r="Q31" s="1656"/>
      <c r="R31" s="1666" t="s">
        <v>312</v>
      </c>
      <c r="S31" s="21"/>
      <c r="T31" s="57"/>
      <c r="U31" s="320"/>
      <c r="V31" s="321"/>
    </row>
    <row r="32" spans="2:24" x14ac:dyDescent="0.55000000000000004">
      <c r="B32" s="1619"/>
      <c r="C32" s="1643"/>
      <c r="D32" s="1644"/>
      <c r="E32" s="1645"/>
      <c r="F32" s="33"/>
      <c r="G32" s="56" t="s">
        <v>303</v>
      </c>
      <c r="H32" s="931"/>
      <c r="I32" s="1590">
        <f>入力フォーム!G64</f>
        <v>0</v>
      </c>
      <c r="J32" s="1590"/>
      <c r="K32" s="1590"/>
      <c r="L32" s="929" t="s">
        <v>11</v>
      </c>
      <c r="M32" s="27"/>
      <c r="N32" s="1674"/>
      <c r="O32" s="1675"/>
      <c r="P32" s="1665"/>
      <c r="Q32" s="1657"/>
      <c r="R32" s="1667"/>
      <c r="S32" s="27"/>
      <c r="T32" s="57"/>
      <c r="U32" s="320"/>
      <c r="V32" s="321"/>
    </row>
    <row r="33" spans="2:28" x14ac:dyDescent="0.55000000000000004">
      <c r="B33" s="1619"/>
      <c r="C33" s="1603" t="s">
        <v>190</v>
      </c>
      <c r="D33" s="1642"/>
      <c r="E33" s="1604"/>
      <c r="F33" s="62"/>
      <c r="G33" s="68" t="s">
        <v>304</v>
      </c>
      <c r="H33" s="924"/>
      <c r="I33" s="1632">
        <f>入力フォーム!S65</f>
        <v>0</v>
      </c>
      <c r="J33" s="1632"/>
      <c r="K33" s="1632"/>
      <c r="L33" s="32" t="s">
        <v>11</v>
      </c>
      <c r="M33" s="21"/>
      <c r="N33" s="1633" t="s">
        <v>84</v>
      </c>
      <c r="O33" s="1634"/>
      <c r="P33" s="1664"/>
      <c r="Q33" s="1656"/>
      <c r="R33" s="1653" t="s">
        <v>312</v>
      </c>
      <c r="S33" s="21"/>
      <c r="T33" s="57"/>
      <c r="U33" s="320"/>
      <c r="V33" s="321"/>
    </row>
    <row r="34" spans="2:28" x14ac:dyDescent="0.55000000000000004">
      <c r="B34" s="1619"/>
      <c r="C34" s="1643"/>
      <c r="D34" s="1644"/>
      <c r="E34" s="1645"/>
      <c r="F34" s="46"/>
      <c r="G34" s="56" t="s">
        <v>303</v>
      </c>
      <c r="H34" s="926"/>
      <c r="I34" s="1668">
        <f>入力フォーム!G65</f>
        <v>0</v>
      </c>
      <c r="J34" s="1668"/>
      <c r="K34" s="1668"/>
      <c r="L34" s="63" t="s">
        <v>11</v>
      </c>
      <c r="M34" s="27"/>
      <c r="N34" s="1676"/>
      <c r="O34" s="1677"/>
      <c r="P34" s="1669"/>
      <c r="Q34" s="1670"/>
      <c r="R34" s="1671"/>
      <c r="S34" s="67"/>
      <c r="T34" s="57"/>
      <c r="U34" s="320"/>
      <c r="V34" s="321"/>
    </row>
    <row r="35" spans="2:28" x14ac:dyDescent="0.55000000000000004">
      <c r="B35" s="1619"/>
      <c r="C35" s="992"/>
      <c r="D35" s="1607" t="s">
        <v>300</v>
      </c>
      <c r="E35" s="1609"/>
      <c r="F35" s="62"/>
      <c r="G35" s="68" t="s">
        <v>304</v>
      </c>
      <c r="H35" s="924"/>
      <c r="I35" s="1632">
        <f>入力フォーム!S66</f>
        <v>0</v>
      </c>
      <c r="J35" s="1632"/>
      <c r="K35" s="1632"/>
      <c r="L35" s="928" t="s">
        <v>11</v>
      </c>
      <c r="M35" s="21"/>
      <c r="N35" s="1676"/>
      <c r="O35" s="1677"/>
      <c r="P35" s="1669"/>
      <c r="Q35" s="1670"/>
      <c r="R35" s="1671"/>
      <c r="S35" s="67"/>
      <c r="T35" s="57"/>
      <c r="U35" s="320"/>
      <c r="V35" s="321"/>
    </row>
    <row r="36" spans="2:28" x14ac:dyDescent="0.55000000000000004">
      <c r="B36" s="1620"/>
      <c r="C36" s="989"/>
      <c r="D36" s="1610"/>
      <c r="E36" s="1612"/>
      <c r="F36" s="46"/>
      <c r="G36" s="56" t="s">
        <v>303</v>
      </c>
      <c r="H36" s="926"/>
      <c r="I36" s="1590">
        <f>入力フォーム!G66</f>
        <v>0</v>
      </c>
      <c r="J36" s="1590"/>
      <c r="K36" s="1590"/>
      <c r="L36" s="929" t="s">
        <v>11</v>
      </c>
      <c r="M36" s="27"/>
      <c r="N36" s="1635"/>
      <c r="O36" s="1636"/>
      <c r="P36" s="1665"/>
      <c r="Q36" s="1657"/>
      <c r="R36" s="1654"/>
      <c r="S36" s="27"/>
      <c r="T36" s="57"/>
      <c r="U36" s="320"/>
      <c r="V36" s="321"/>
    </row>
    <row r="37" spans="2:28" x14ac:dyDescent="0.55000000000000004">
      <c r="B37" s="1597" t="s">
        <v>315</v>
      </c>
      <c r="C37" s="1598"/>
      <c r="D37" s="1598"/>
      <c r="E37" s="1599"/>
      <c r="F37" s="1607" t="s">
        <v>193</v>
      </c>
      <c r="G37" s="1609"/>
      <c r="H37" s="1647">
        <f>②駐車施設チェックシート!R52</f>
        <v>0</v>
      </c>
      <c r="I37" s="1649" t="s">
        <v>87</v>
      </c>
      <c r="J37" s="21"/>
      <c r="K37" s="1607" t="s">
        <v>194</v>
      </c>
      <c r="L37" s="1678"/>
      <c r="M37" s="1610" t="s">
        <v>313</v>
      </c>
      <c r="N37" s="1651"/>
      <c r="O37" s="1651"/>
      <c r="P37" s="1641"/>
      <c r="Q37" s="927">
        <f>②駐車施設チェックシート!AJ52</f>
        <v>0</v>
      </c>
      <c r="R37" s="929" t="s">
        <v>87</v>
      </c>
      <c r="S37" s="27"/>
      <c r="T37" s="57"/>
      <c r="U37" s="320"/>
      <c r="V37" s="321"/>
    </row>
    <row r="38" spans="2:28" x14ac:dyDescent="0.55000000000000004">
      <c r="B38" s="1600"/>
      <c r="C38" s="1601"/>
      <c r="D38" s="1601"/>
      <c r="E38" s="1602"/>
      <c r="F38" s="1610"/>
      <c r="G38" s="1612"/>
      <c r="H38" s="1648"/>
      <c r="I38" s="1650"/>
      <c r="J38" s="27"/>
      <c r="K38" s="1610"/>
      <c r="L38" s="1612"/>
      <c r="M38" s="1640" t="s">
        <v>314</v>
      </c>
      <c r="N38" s="1651"/>
      <c r="O38" s="1651"/>
      <c r="P38" s="1641"/>
      <c r="Q38" s="927">
        <f>②駐車施設チェックシート!BA52</f>
        <v>0</v>
      </c>
      <c r="R38" s="929" t="s">
        <v>87</v>
      </c>
      <c r="S38" s="27"/>
      <c r="T38" s="57"/>
      <c r="U38" s="320"/>
      <c r="V38" s="321"/>
    </row>
    <row r="39" spans="2:28" ht="18.5" customHeight="1" x14ac:dyDescent="0.55000000000000004">
      <c r="B39" s="1594" t="s">
        <v>560</v>
      </c>
      <c r="C39" s="1595"/>
      <c r="D39" s="1595"/>
      <c r="E39" s="1596"/>
      <c r="F39" s="980"/>
      <c r="G39" s="923" t="s">
        <v>63</v>
      </c>
      <c r="H39" s="863">
        <f>入力フォーム!H69</f>
        <v>0</v>
      </c>
      <c r="I39" s="75" t="s">
        <v>25</v>
      </c>
      <c r="J39" s="863">
        <f>入力フォーム!J69</f>
        <v>0</v>
      </c>
      <c r="K39" s="75" t="s">
        <v>80</v>
      </c>
      <c r="L39" s="863">
        <f>入力フォーム!L69</f>
        <v>0</v>
      </c>
      <c r="M39" s="75" t="s">
        <v>32</v>
      </c>
      <c r="N39" s="75"/>
      <c r="O39" s="75"/>
      <c r="P39" s="75"/>
      <c r="Q39" s="75"/>
      <c r="R39" s="75"/>
      <c r="S39" s="27"/>
      <c r="T39" s="57"/>
    </row>
    <row r="40" spans="2:28" ht="18.5" customHeight="1" x14ac:dyDescent="0.55000000000000004">
      <c r="B40" s="1594" t="s">
        <v>556</v>
      </c>
      <c r="C40" s="1595"/>
      <c r="D40" s="1595"/>
      <c r="E40" s="1596"/>
      <c r="F40" s="860"/>
      <c r="G40" s="44" t="s">
        <v>63</v>
      </c>
      <c r="H40" s="864">
        <f>入力フォーム!H70</f>
        <v>0</v>
      </c>
      <c r="I40" s="928" t="s">
        <v>25</v>
      </c>
      <c r="J40" s="864">
        <f>入力フォーム!J70</f>
        <v>0</v>
      </c>
      <c r="K40" s="928" t="s">
        <v>80</v>
      </c>
      <c r="L40" s="864">
        <f>入力フォーム!L70</f>
        <v>0</v>
      </c>
      <c r="M40" s="928" t="s">
        <v>32</v>
      </c>
      <c r="N40" s="20"/>
      <c r="O40" s="20"/>
      <c r="P40" s="20"/>
      <c r="Q40" s="20"/>
      <c r="R40" s="20"/>
      <c r="S40" s="858"/>
      <c r="T40" s="57"/>
    </row>
    <row r="41" spans="2:28" ht="18.5" customHeight="1" x14ac:dyDescent="0.55000000000000004">
      <c r="B41" s="1616" t="s">
        <v>289</v>
      </c>
      <c r="C41" s="1658" t="s">
        <v>296</v>
      </c>
      <c r="D41" s="1659"/>
      <c r="E41" s="1660"/>
      <c r="F41" s="28"/>
      <c r="G41" s="1593">
        <f>入力フォーム!I23</f>
        <v>0</v>
      </c>
      <c r="H41" s="1593"/>
      <c r="I41" s="1593"/>
      <c r="J41" s="1593"/>
      <c r="K41" s="1593"/>
      <c r="L41" s="1593"/>
      <c r="M41" s="1593"/>
      <c r="N41" s="1593"/>
      <c r="O41" s="1593"/>
      <c r="P41" s="1593"/>
      <c r="Q41" s="1593"/>
      <c r="R41" s="1593"/>
      <c r="S41" s="54"/>
      <c r="T41" s="36"/>
      <c r="U41" s="34" t="s">
        <v>124</v>
      </c>
      <c r="V41" s="981" t="s">
        <v>608</v>
      </c>
      <c r="W41" s="981"/>
      <c r="X41" s="981"/>
      <c r="Y41" s="981"/>
      <c r="Z41" s="981"/>
      <c r="AA41" s="981"/>
      <c r="AB41" s="981"/>
    </row>
    <row r="42" spans="2:28" x14ac:dyDescent="0.55000000000000004">
      <c r="B42" s="1617"/>
      <c r="C42" s="1603" t="s">
        <v>293</v>
      </c>
      <c r="D42" s="1642"/>
      <c r="E42" s="1604"/>
      <c r="F42" s="31"/>
      <c r="G42" s="1591">
        <f>入力フォーム!I24</f>
        <v>0</v>
      </c>
      <c r="H42" s="1591"/>
      <c r="I42" s="1591"/>
      <c r="J42" s="1591"/>
      <c r="K42" s="1591"/>
      <c r="L42" s="1591"/>
      <c r="M42" s="1591"/>
      <c r="N42" s="1591"/>
      <c r="O42" s="1591"/>
      <c r="P42" s="1591"/>
      <c r="Q42" s="1591"/>
      <c r="R42" s="1591"/>
      <c r="S42" s="49"/>
      <c r="T42" s="35"/>
      <c r="U42" s="34" t="s">
        <v>124</v>
      </c>
      <c r="V42" s="981" t="s">
        <v>141</v>
      </c>
      <c r="X42" s="981"/>
      <c r="AA42" s="981"/>
      <c r="AB42" s="981"/>
    </row>
    <row r="43" spans="2:28" x14ac:dyDescent="0.55000000000000004">
      <c r="B43" s="1617"/>
      <c r="C43" s="1605"/>
      <c r="D43" s="1646"/>
      <c r="E43" s="1606"/>
      <c r="F43" s="33"/>
      <c r="G43" s="1592">
        <f>入力フォーム!I25</f>
        <v>0</v>
      </c>
      <c r="H43" s="1592"/>
      <c r="I43" s="1592"/>
      <c r="J43" s="1592"/>
      <c r="K43" s="1592"/>
      <c r="L43" s="1592"/>
      <c r="M43" s="1592"/>
      <c r="N43" s="1592"/>
      <c r="O43" s="1592"/>
      <c r="P43" s="1592"/>
      <c r="Q43" s="1592"/>
      <c r="R43" s="1592"/>
      <c r="S43" s="50"/>
      <c r="T43" s="35"/>
      <c r="W43" s="981"/>
      <c r="X43" s="981"/>
      <c r="Y43" s="981"/>
      <c r="Z43" s="981"/>
      <c r="AA43" s="981"/>
      <c r="AB43" s="981"/>
    </row>
    <row r="44" spans="2:28" x14ac:dyDescent="0.55000000000000004">
      <c r="B44" s="1616" t="s">
        <v>127</v>
      </c>
      <c r="C44" s="1658" t="s">
        <v>329</v>
      </c>
      <c r="D44" s="1659"/>
      <c r="E44" s="1660"/>
      <c r="F44" s="28"/>
      <c r="G44" s="1593">
        <f>入力フォーム!I33</f>
        <v>0</v>
      </c>
      <c r="H44" s="1593"/>
      <c r="I44" s="1593"/>
      <c r="J44" s="1593"/>
      <c r="K44" s="1593"/>
      <c r="L44" s="1593"/>
      <c r="M44" s="1593"/>
      <c r="N44" s="1593"/>
      <c r="O44" s="1593"/>
      <c r="P44" s="1593"/>
      <c r="Q44" s="1593"/>
      <c r="R44" s="1593"/>
      <c r="S44" s="54"/>
      <c r="T44" s="36"/>
      <c r="U44" s="320"/>
      <c r="V44" s="321"/>
      <c r="W44" s="19"/>
      <c r="X44" s="19"/>
      <c r="Y44" s="19"/>
      <c r="Z44" s="19"/>
      <c r="AA44" s="19"/>
      <c r="AB44" s="19"/>
    </row>
    <row r="45" spans="2:28" x14ac:dyDescent="0.55000000000000004">
      <c r="B45" s="1617"/>
      <c r="C45" s="1658" t="s">
        <v>293</v>
      </c>
      <c r="D45" s="1659"/>
      <c r="E45" s="1660"/>
      <c r="F45" s="33"/>
      <c r="G45" s="1592">
        <f>入力フォーム!I34</f>
        <v>0</v>
      </c>
      <c r="H45" s="1592"/>
      <c r="I45" s="1592"/>
      <c r="J45" s="1592"/>
      <c r="K45" s="1592"/>
      <c r="L45" s="1592"/>
      <c r="M45" s="1592"/>
      <c r="N45" s="1592"/>
      <c r="O45" s="1592"/>
      <c r="P45" s="1592"/>
      <c r="Q45" s="1592"/>
      <c r="R45" s="1592"/>
      <c r="S45" s="51"/>
      <c r="T45" s="36"/>
      <c r="U45" s="34"/>
      <c r="V45" s="19"/>
      <c r="W45" s="19"/>
      <c r="X45" s="19"/>
    </row>
    <row r="46" spans="2:28" x14ac:dyDescent="0.55000000000000004">
      <c r="B46" s="1617"/>
      <c r="C46" s="1658" t="s">
        <v>295</v>
      </c>
      <c r="D46" s="1659"/>
      <c r="E46" s="1660"/>
      <c r="F46" s="28"/>
      <c r="G46" s="1593">
        <f>入力フォーム!I36</f>
        <v>0</v>
      </c>
      <c r="H46" s="1593"/>
      <c r="I46" s="1593"/>
      <c r="J46" s="1593"/>
      <c r="K46" s="1593"/>
      <c r="L46" s="1593"/>
      <c r="M46" s="1593"/>
      <c r="N46" s="1593"/>
      <c r="O46" s="1593"/>
      <c r="P46" s="1593"/>
      <c r="Q46" s="1593"/>
      <c r="R46" s="1593"/>
      <c r="S46" s="54"/>
      <c r="T46" s="36"/>
      <c r="U46" s="34"/>
      <c r="V46" s="19"/>
      <c r="W46" s="19"/>
      <c r="X46" s="19"/>
    </row>
    <row r="47" spans="2:28" x14ac:dyDescent="0.55000000000000004">
      <c r="B47" s="1616" t="s">
        <v>128</v>
      </c>
      <c r="C47" s="1658" t="s">
        <v>330</v>
      </c>
      <c r="D47" s="1659"/>
      <c r="E47" s="1660"/>
      <c r="F47" s="28"/>
      <c r="G47" s="1593">
        <f>入力フォーム!I38</f>
        <v>0</v>
      </c>
      <c r="H47" s="1593"/>
      <c r="I47" s="1593"/>
      <c r="J47" s="1593"/>
      <c r="K47" s="1593"/>
      <c r="L47" s="1593"/>
      <c r="M47" s="1593"/>
      <c r="N47" s="1593"/>
      <c r="O47" s="1593"/>
      <c r="P47" s="1593"/>
      <c r="Q47" s="1593"/>
      <c r="R47" s="1593"/>
      <c r="S47" s="54"/>
      <c r="T47" s="36"/>
      <c r="U47" s="34"/>
      <c r="V47" s="19"/>
      <c r="W47" s="19"/>
      <c r="X47" s="19"/>
      <c r="Y47" s="19"/>
      <c r="Z47" s="19"/>
      <c r="AA47" s="19"/>
      <c r="AB47" s="19"/>
    </row>
    <row r="48" spans="2:28" x14ac:dyDescent="0.55000000000000004">
      <c r="B48" s="1617"/>
      <c r="C48" s="1658" t="s">
        <v>293</v>
      </c>
      <c r="D48" s="1659"/>
      <c r="E48" s="1660"/>
      <c r="F48" s="33"/>
      <c r="G48" s="1592">
        <f>入力フォーム!I39</f>
        <v>0</v>
      </c>
      <c r="H48" s="1592"/>
      <c r="I48" s="1592"/>
      <c r="J48" s="1592"/>
      <c r="K48" s="1592"/>
      <c r="L48" s="1592"/>
      <c r="M48" s="1592"/>
      <c r="N48" s="1592"/>
      <c r="O48" s="1592"/>
      <c r="P48" s="1592"/>
      <c r="Q48" s="1592"/>
      <c r="R48" s="1592"/>
      <c r="S48" s="54"/>
      <c r="T48" s="36"/>
      <c r="U48" s="37"/>
      <c r="V48" s="38"/>
      <c r="W48" s="7"/>
      <c r="AA48" s="19"/>
      <c r="AB48" s="19"/>
    </row>
    <row r="49" spans="2:28" x14ac:dyDescent="0.55000000000000004">
      <c r="B49" s="1617"/>
      <c r="C49" s="1658" t="s">
        <v>295</v>
      </c>
      <c r="D49" s="1659"/>
      <c r="E49" s="1660"/>
      <c r="F49" s="31"/>
      <c r="G49" s="1591">
        <f>入力フォーム!I40</f>
        <v>0</v>
      </c>
      <c r="H49" s="1591"/>
      <c r="I49" s="1591"/>
      <c r="J49" s="1591"/>
      <c r="K49" s="1591"/>
      <c r="L49" s="1591"/>
      <c r="M49" s="1591"/>
      <c r="N49" s="1591"/>
      <c r="O49" s="1591"/>
      <c r="P49" s="1591"/>
      <c r="Q49" s="1591"/>
      <c r="R49" s="1591"/>
      <c r="S49" s="71"/>
      <c r="T49" s="36"/>
      <c r="U49" s="37"/>
      <c r="V49" s="38"/>
      <c r="W49" s="7"/>
      <c r="X49" s="7"/>
      <c r="Y49" s="19"/>
      <c r="Z49" s="19"/>
      <c r="AA49" s="19"/>
      <c r="AB49" s="19"/>
    </row>
    <row r="50" spans="2:28" x14ac:dyDescent="0.55000000000000004">
      <c r="B50" s="1616" t="s">
        <v>318</v>
      </c>
      <c r="C50" s="1658" t="s">
        <v>306</v>
      </c>
      <c r="D50" s="1659"/>
      <c r="E50" s="1660"/>
      <c r="F50" s="990"/>
      <c r="G50" s="1624"/>
      <c r="H50" s="1624"/>
      <c r="I50" s="1624"/>
      <c r="J50" s="1624"/>
      <c r="K50" s="1624"/>
      <c r="L50" s="1624"/>
      <c r="M50" s="1624"/>
      <c r="N50" s="1624"/>
      <c r="O50" s="1624"/>
      <c r="P50" s="1624"/>
      <c r="Q50" s="1624"/>
      <c r="R50" s="1624"/>
      <c r="S50" s="54"/>
      <c r="T50" s="22"/>
      <c r="U50" s="320"/>
      <c r="V50" s="321"/>
    </row>
    <row r="51" spans="2:28" x14ac:dyDescent="0.55000000000000004">
      <c r="B51" s="1617"/>
      <c r="C51" s="1658" t="s">
        <v>321</v>
      </c>
      <c r="D51" s="1659"/>
      <c r="E51" s="1660"/>
      <c r="F51" s="990"/>
      <c r="G51" s="1624"/>
      <c r="H51" s="1624"/>
      <c r="I51" s="1624"/>
      <c r="J51" s="1624"/>
      <c r="K51" s="1624"/>
      <c r="L51" s="1624"/>
      <c r="M51" s="1624"/>
      <c r="N51" s="1624"/>
      <c r="O51" s="1624"/>
      <c r="P51" s="1624"/>
      <c r="Q51" s="1624"/>
      <c r="R51" s="1624"/>
      <c r="S51" s="54"/>
      <c r="T51" s="22"/>
      <c r="U51" s="320"/>
      <c r="V51" s="321"/>
    </row>
    <row r="52" spans="2:28" x14ac:dyDescent="0.55000000000000004">
      <c r="B52" s="1631"/>
      <c r="C52" s="1658" t="s">
        <v>142</v>
      </c>
      <c r="D52" s="1659"/>
      <c r="E52" s="1660"/>
      <c r="F52" s="990"/>
      <c r="G52" s="1624"/>
      <c r="H52" s="1624"/>
      <c r="I52" s="1624"/>
      <c r="J52" s="1624"/>
      <c r="K52" s="1624"/>
      <c r="L52" s="1624"/>
      <c r="M52" s="1624"/>
      <c r="N52" s="1624"/>
      <c r="O52" s="1624"/>
      <c r="P52" s="1624"/>
      <c r="Q52" s="1624"/>
      <c r="R52" s="1624"/>
      <c r="S52" s="54"/>
      <c r="T52" s="22"/>
    </row>
    <row r="53" spans="2:28" x14ac:dyDescent="0.55000000000000004">
      <c r="B53" s="1625" t="s">
        <v>331</v>
      </c>
      <c r="C53" s="1626"/>
      <c r="D53" s="1626"/>
      <c r="E53" s="1626"/>
      <c r="F53" s="1626"/>
      <c r="G53" s="1626"/>
      <c r="H53" s="1626"/>
      <c r="I53" s="1626"/>
      <c r="J53" s="1626"/>
      <c r="K53" s="1626"/>
      <c r="L53" s="1626"/>
      <c r="M53" s="1626"/>
      <c r="N53" s="1626"/>
      <c r="O53" s="1626"/>
      <c r="P53" s="1626"/>
      <c r="Q53" s="1626"/>
      <c r="R53" s="1626"/>
      <c r="S53" s="1627"/>
      <c r="T53" s="22"/>
      <c r="U53" s="320"/>
      <c r="V53" s="321"/>
    </row>
    <row r="54" spans="2:28" x14ac:dyDescent="0.55000000000000004">
      <c r="B54" s="1628"/>
      <c r="C54" s="1629"/>
      <c r="D54" s="1629"/>
      <c r="E54" s="1629"/>
      <c r="F54" s="1629"/>
      <c r="G54" s="1629"/>
      <c r="H54" s="1629"/>
      <c r="I54" s="1629"/>
      <c r="J54" s="1629"/>
      <c r="K54" s="1629"/>
      <c r="L54" s="1629"/>
      <c r="M54" s="1629"/>
      <c r="N54" s="1629"/>
      <c r="O54" s="1629"/>
      <c r="P54" s="1629"/>
      <c r="Q54" s="1629"/>
      <c r="R54" s="1629"/>
      <c r="S54" s="1630"/>
      <c r="T54" s="22"/>
    </row>
  </sheetData>
  <sheetProtection formatCells="0" formatColumns="0" formatRows="0"/>
  <mergeCells count="75">
    <mergeCell ref="B15:S16"/>
    <mergeCell ref="F37:G38"/>
    <mergeCell ref="H37:H38"/>
    <mergeCell ref="I37:I38"/>
    <mergeCell ref="N31:O32"/>
    <mergeCell ref="N33:O36"/>
    <mergeCell ref="I35:K35"/>
    <mergeCell ref="K37:L38"/>
    <mergeCell ref="M37:P37"/>
    <mergeCell ref="M38:P38"/>
    <mergeCell ref="I33:K33"/>
    <mergeCell ref="I30:K30"/>
    <mergeCell ref="I31:K31"/>
    <mergeCell ref="B22:B36"/>
    <mergeCell ref="I27:J27"/>
    <mergeCell ref="P27:Q27"/>
    <mergeCell ref="G47:R47"/>
    <mergeCell ref="G48:R48"/>
    <mergeCell ref="B53:S54"/>
    <mergeCell ref="I34:K34"/>
    <mergeCell ref="I36:K36"/>
    <mergeCell ref="P33:Q36"/>
    <mergeCell ref="R33:R36"/>
    <mergeCell ref="B47:B49"/>
    <mergeCell ref="G49:R49"/>
    <mergeCell ref="C47:E47"/>
    <mergeCell ref="C48:E48"/>
    <mergeCell ref="C49:E49"/>
    <mergeCell ref="G41:R41"/>
    <mergeCell ref="G42:R42"/>
    <mergeCell ref="G43:R43"/>
    <mergeCell ref="G44:R44"/>
    <mergeCell ref="G45:R45"/>
    <mergeCell ref="G46:R46"/>
    <mergeCell ref="C46:E46"/>
    <mergeCell ref="I32:K32"/>
    <mergeCell ref="P31:Q32"/>
    <mergeCell ref="R31:R32"/>
    <mergeCell ref="C31:E32"/>
    <mergeCell ref="C33:E34"/>
    <mergeCell ref="D35:E36"/>
    <mergeCell ref="G25:H25"/>
    <mergeCell ref="G22:R22"/>
    <mergeCell ref="G26:K26"/>
    <mergeCell ref="N26:R26"/>
    <mergeCell ref="C25:E25"/>
    <mergeCell ref="C22:E22"/>
    <mergeCell ref="C23:E24"/>
    <mergeCell ref="C26:E26"/>
    <mergeCell ref="B17:B21"/>
    <mergeCell ref="G18:R18"/>
    <mergeCell ref="G19:K19"/>
    <mergeCell ref="G20:K20"/>
    <mergeCell ref="G21:K21"/>
    <mergeCell ref="C17:E18"/>
    <mergeCell ref="C19:E21"/>
    <mergeCell ref="B50:B52"/>
    <mergeCell ref="G50:R50"/>
    <mergeCell ref="G51:R51"/>
    <mergeCell ref="G52:R52"/>
    <mergeCell ref="C50:E50"/>
    <mergeCell ref="C51:E51"/>
    <mergeCell ref="C52:E52"/>
    <mergeCell ref="C27:E27"/>
    <mergeCell ref="C30:E30"/>
    <mergeCell ref="C41:E41"/>
    <mergeCell ref="C44:E44"/>
    <mergeCell ref="C45:E45"/>
    <mergeCell ref="C28:E29"/>
    <mergeCell ref="C42:E43"/>
    <mergeCell ref="B37:E38"/>
    <mergeCell ref="B41:B43"/>
    <mergeCell ref="B44:B46"/>
    <mergeCell ref="B39:E39"/>
    <mergeCell ref="B40:E40"/>
  </mergeCells>
  <phoneticPr fontId="1"/>
  <printOptions horizontalCentered="1"/>
  <pageMargins left="0.59055118110236227" right="0.59055118110236227" top="0.39370078740157483" bottom="0.39370078740157483" header="0.31496062992125984" footer="0.31496062992125984"/>
  <pageSetup paperSize="9" fitToHeight="0" orientation="portrait" blackAndWhite="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C000"/>
  </sheetPr>
  <dimension ref="A1:CF65"/>
  <sheetViews>
    <sheetView showGridLines="0" showZeros="0" zoomScaleNormal="100" workbookViewId="0"/>
  </sheetViews>
  <sheetFormatPr defaultColWidth="8.58203125" defaultRowHeight="16.5" x14ac:dyDescent="0.55000000000000004"/>
  <cols>
    <col min="1" max="1" width="1.58203125" style="1" customWidth="1"/>
    <col min="2" max="9" width="2.08203125" style="1" customWidth="1"/>
    <col min="10" max="10" width="2.58203125" style="1" customWidth="1"/>
    <col min="11" max="14" width="2.08203125" style="1" customWidth="1"/>
    <col min="15" max="15" width="2.58203125" style="1" customWidth="1"/>
    <col min="16" max="19" width="2.08203125" style="1" customWidth="1"/>
    <col min="20" max="20" width="2.58203125" style="1" customWidth="1"/>
    <col min="21" max="24" width="2.08203125" style="1" customWidth="1"/>
    <col min="25" max="25" width="2.58203125" style="1" customWidth="1"/>
    <col min="26" max="29" width="2.08203125" style="1" customWidth="1"/>
    <col min="30" max="30" width="2.58203125" style="1" customWidth="1"/>
    <col min="31" max="34" width="2.08203125" style="1" customWidth="1"/>
    <col min="35" max="35" width="2.58203125" style="1" customWidth="1"/>
    <col min="36" max="39" width="2.08203125" style="1" customWidth="1"/>
    <col min="40" max="40" width="2.58203125" style="1" customWidth="1"/>
    <col min="41" max="41" width="1.58203125" style="1" customWidth="1"/>
    <col min="42" max="42" width="2.58203125" style="8" customWidth="1"/>
    <col min="43" max="43" width="48.1640625" style="8" customWidth="1"/>
    <col min="44" max="84" width="2.58203125" style="3" customWidth="1"/>
    <col min="85" max="16384" width="8.58203125" style="1"/>
  </cols>
  <sheetData>
    <row r="1" spans="1:60" s="77" customFormat="1" ht="6" x14ac:dyDescent="0.55000000000000004">
      <c r="A1" s="78"/>
      <c r="B1" s="78"/>
      <c r="C1" s="500"/>
      <c r="D1" s="78"/>
      <c r="E1" s="78"/>
      <c r="F1" s="78"/>
      <c r="G1" s="78"/>
      <c r="H1" s="78"/>
      <c r="I1" s="78"/>
      <c r="J1" s="78"/>
      <c r="K1" s="78"/>
      <c r="L1" s="78"/>
      <c r="M1" s="78"/>
      <c r="N1" s="78"/>
      <c r="O1" s="78"/>
      <c r="P1" s="78"/>
      <c r="Q1" s="78"/>
      <c r="R1" s="78"/>
      <c r="S1" s="78"/>
      <c r="T1" s="78"/>
      <c r="U1" s="78"/>
      <c r="V1" s="78"/>
      <c r="W1" s="78"/>
      <c r="X1" s="78"/>
      <c r="Y1" s="78"/>
      <c r="Z1" s="78"/>
      <c r="AA1" s="78"/>
      <c r="AB1" s="78"/>
      <c r="AC1" s="78"/>
      <c r="AD1" s="78"/>
      <c r="AE1" s="78"/>
      <c r="AF1" s="78"/>
      <c r="AG1" s="78"/>
      <c r="AH1" s="78"/>
      <c r="AI1" s="78"/>
      <c r="AJ1" s="78"/>
      <c r="AK1" s="78"/>
      <c r="AL1" s="78"/>
      <c r="AM1" s="78"/>
      <c r="AN1" s="78"/>
      <c r="AO1" s="78"/>
      <c r="AP1" s="798"/>
      <c r="AQ1" s="798"/>
    </row>
    <row r="2" spans="1:60" s="514" customFormat="1" ht="11.5" x14ac:dyDescent="0.55000000000000004">
      <c r="A2" s="513"/>
      <c r="B2" s="513" t="s">
        <v>369</v>
      </c>
      <c r="C2" s="513" t="s">
        <v>490</v>
      </c>
      <c r="D2" s="513"/>
      <c r="E2" s="513"/>
      <c r="F2" s="513"/>
      <c r="G2" s="513"/>
      <c r="H2" s="513"/>
      <c r="I2" s="513"/>
      <c r="J2" s="513"/>
      <c r="K2" s="513"/>
      <c r="L2" s="513"/>
      <c r="M2" s="513"/>
      <c r="N2" s="513"/>
      <c r="O2" s="513"/>
      <c r="P2" s="513"/>
      <c r="Q2" s="513"/>
      <c r="R2" s="513"/>
      <c r="S2" s="513"/>
      <c r="T2" s="513"/>
      <c r="U2" s="513"/>
      <c r="V2" s="513"/>
      <c r="W2" s="513"/>
      <c r="X2" s="513"/>
      <c r="Y2" s="513"/>
      <c r="Z2" s="513"/>
      <c r="AA2" s="513"/>
      <c r="AB2" s="513"/>
      <c r="AC2" s="513"/>
      <c r="AD2" s="513"/>
      <c r="AE2" s="513"/>
      <c r="AF2" s="513"/>
      <c r="AG2" s="513"/>
      <c r="AH2" s="513"/>
      <c r="AI2" s="513"/>
      <c r="AJ2" s="513"/>
      <c r="AK2" s="513"/>
      <c r="AL2" s="513"/>
      <c r="AM2" s="513"/>
      <c r="AN2" s="513"/>
      <c r="AO2" s="513"/>
      <c r="AP2" s="799"/>
      <c r="AQ2" s="799"/>
    </row>
    <row r="3" spans="1:60" s="514" customFormat="1" ht="11.5" x14ac:dyDescent="0.55000000000000004">
      <c r="A3" s="513"/>
      <c r="B3" s="513"/>
      <c r="C3" s="515" t="s">
        <v>374</v>
      </c>
      <c r="D3" s="513"/>
      <c r="E3" s="513"/>
      <c r="F3" s="513"/>
      <c r="G3" s="513"/>
      <c r="H3" s="513"/>
      <c r="I3" s="513"/>
      <c r="J3" s="513"/>
      <c r="K3" s="513"/>
      <c r="L3" s="513"/>
      <c r="M3" s="513"/>
      <c r="N3" s="513"/>
      <c r="O3" s="513"/>
      <c r="P3" s="513"/>
      <c r="Q3" s="513"/>
      <c r="R3" s="513"/>
      <c r="S3" s="513"/>
      <c r="T3" s="513"/>
      <c r="U3" s="513"/>
      <c r="V3" s="513"/>
      <c r="W3" s="513"/>
      <c r="X3" s="513"/>
      <c r="Y3" s="513"/>
      <c r="Z3" s="513"/>
      <c r="AA3" s="513"/>
      <c r="AB3" s="513"/>
      <c r="AC3" s="513"/>
      <c r="AD3" s="513"/>
      <c r="AE3" s="513"/>
      <c r="AF3" s="513"/>
      <c r="AG3" s="513"/>
      <c r="AH3" s="513"/>
      <c r="AI3" s="513"/>
      <c r="AJ3" s="513"/>
      <c r="AK3" s="513"/>
      <c r="AL3" s="513"/>
      <c r="AM3" s="513"/>
      <c r="AN3" s="513"/>
      <c r="AO3" s="513"/>
      <c r="AP3" s="799"/>
      <c r="AQ3" s="799"/>
    </row>
    <row r="4" spans="1:60" s="77" customFormat="1" ht="6" x14ac:dyDescent="0.55000000000000004">
      <c r="A4" s="78"/>
      <c r="B4" s="78"/>
      <c r="C4" s="500"/>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98"/>
      <c r="AQ4" s="798"/>
    </row>
    <row r="5" spans="1:60" s="514" customFormat="1" ht="11.5" x14ac:dyDescent="0.55000000000000004">
      <c r="A5" s="513"/>
      <c r="B5" s="513" t="s">
        <v>369</v>
      </c>
      <c r="C5" s="516"/>
      <c r="D5" s="516"/>
      <c r="E5" s="513" t="s">
        <v>470</v>
      </c>
      <c r="F5" s="513"/>
      <c r="G5" s="513"/>
      <c r="H5" s="513"/>
      <c r="I5" s="513"/>
      <c r="J5" s="513"/>
      <c r="K5" s="513"/>
      <c r="L5" s="513"/>
      <c r="M5" s="513"/>
      <c r="N5" s="513"/>
      <c r="O5" s="513"/>
      <c r="P5" s="513"/>
      <c r="Q5" s="513"/>
      <c r="R5" s="513"/>
      <c r="S5" s="513"/>
      <c r="T5" s="513"/>
      <c r="U5" s="513"/>
      <c r="V5" s="513"/>
      <c r="W5" s="513"/>
      <c r="X5" s="513"/>
      <c r="Y5" s="513"/>
      <c r="Z5" s="513"/>
      <c r="AA5" s="513"/>
      <c r="AB5" s="513"/>
      <c r="AC5" s="513"/>
      <c r="AD5" s="513"/>
      <c r="AE5" s="513"/>
      <c r="AF5" s="513"/>
      <c r="AG5" s="513"/>
      <c r="AH5" s="513"/>
      <c r="AI5" s="513"/>
      <c r="AJ5" s="513"/>
      <c r="AK5" s="513"/>
      <c r="AL5" s="513"/>
      <c r="AM5" s="513"/>
      <c r="AN5" s="513"/>
      <c r="AO5" s="513"/>
      <c r="AP5" s="799"/>
      <c r="AQ5" s="799"/>
    </row>
    <row r="6" spans="1:60" s="514" customFormat="1" ht="11.5" x14ac:dyDescent="0.55000000000000004">
      <c r="A6" s="513"/>
      <c r="B6" s="513"/>
      <c r="C6" s="513" t="s">
        <v>471</v>
      </c>
      <c r="D6" s="513"/>
      <c r="E6" s="513"/>
      <c r="F6" s="513"/>
      <c r="G6" s="513"/>
      <c r="H6" s="513"/>
      <c r="I6" s="513"/>
      <c r="J6" s="513"/>
      <c r="K6" s="513"/>
      <c r="L6" s="513"/>
      <c r="M6" s="513"/>
      <c r="N6" s="513"/>
      <c r="O6" s="513"/>
      <c r="P6" s="513"/>
      <c r="Q6" s="513"/>
      <c r="R6" s="513"/>
      <c r="S6" s="513"/>
      <c r="T6" s="513"/>
      <c r="U6" s="513"/>
      <c r="V6" s="513"/>
      <c r="W6" s="513"/>
      <c r="X6" s="513"/>
      <c r="Y6" s="513"/>
      <c r="Z6" s="513"/>
      <c r="AA6" s="513"/>
      <c r="AB6" s="513"/>
      <c r="AC6" s="513"/>
      <c r="AD6" s="513"/>
      <c r="AE6" s="513"/>
      <c r="AF6" s="513"/>
      <c r="AG6" s="513"/>
      <c r="AH6" s="513"/>
      <c r="AI6" s="513"/>
      <c r="AJ6" s="513"/>
      <c r="AK6" s="513"/>
      <c r="AL6" s="513"/>
      <c r="AM6" s="513"/>
      <c r="AN6" s="513"/>
      <c r="AO6" s="513"/>
      <c r="AP6" s="799"/>
      <c r="AQ6" s="799"/>
    </row>
    <row r="7" spans="1:60" s="77" customFormat="1" ht="6" x14ac:dyDescent="0.55000000000000004">
      <c r="A7" s="78"/>
      <c r="B7" s="78"/>
      <c r="C7" s="78"/>
      <c r="D7" s="78"/>
      <c r="E7" s="78"/>
      <c r="F7" s="78"/>
      <c r="G7" s="78"/>
      <c r="H7" s="78"/>
      <c r="I7" s="78"/>
      <c r="J7" s="78"/>
      <c r="K7" s="78"/>
      <c r="L7" s="78"/>
      <c r="M7" s="78"/>
      <c r="N7" s="78"/>
      <c r="O7" s="78"/>
      <c r="P7" s="78"/>
      <c r="Q7" s="78"/>
      <c r="R7" s="78"/>
      <c r="S7" s="78"/>
      <c r="T7" s="78"/>
      <c r="U7" s="78"/>
      <c r="V7" s="78"/>
      <c r="W7" s="78"/>
      <c r="X7" s="78"/>
      <c r="Y7" s="78"/>
      <c r="Z7" s="78"/>
      <c r="AA7" s="78"/>
      <c r="AB7" s="78"/>
      <c r="AC7" s="78"/>
      <c r="AD7" s="78"/>
      <c r="AE7" s="78"/>
      <c r="AF7" s="78"/>
      <c r="AG7" s="78"/>
      <c r="AH7" s="78"/>
      <c r="AI7" s="78"/>
      <c r="AJ7" s="78"/>
      <c r="AK7" s="78"/>
      <c r="AL7" s="78"/>
      <c r="AM7" s="78"/>
      <c r="AN7" s="78"/>
      <c r="AO7" s="78"/>
      <c r="AP7" s="798"/>
      <c r="AQ7" s="798"/>
    </row>
    <row r="8" spans="1:60" s="538" customFormat="1" ht="6" x14ac:dyDescent="0.55000000000000004">
      <c r="AP8" s="4"/>
      <c r="AQ8" s="4"/>
      <c r="AR8" s="4"/>
      <c r="AS8" s="4"/>
      <c r="AT8" s="4"/>
    </row>
    <row r="9" spans="1:60" s="539" customFormat="1" ht="10.5" x14ac:dyDescent="0.55000000000000004">
      <c r="A9" s="541"/>
      <c r="B9" s="539" t="s">
        <v>145</v>
      </c>
      <c r="AP9" s="796"/>
      <c r="AQ9" s="796"/>
      <c r="AR9" s="3"/>
      <c r="AS9" s="3"/>
      <c r="AT9" s="3"/>
    </row>
    <row r="10" spans="1:60" s="541" customFormat="1" ht="10.5" x14ac:dyDescent="0.55000000000000004">
      <c r="B10" s="734"/>
      <c r="C10" s="734"/>
      <c r="D10" s="734"/>
      <c r="E10" s="734"/>
      <c r="F10" s="734"/>
      <c r="G10" s="734"/>
      <c r="H10" s="734"/>
      <c r="I10" s="734"/>
      <c r="J10" s="735"/>
      <c r="K10" s="1278" t="s">
        <v>633</v>
      </c>
      <c r="L10" s="1278"/>
      <c r="M10" s="1278"/>
      <c r="N10" s="1278"/>
      <c r="O10" s="1278"/>
      <c r="P10" s="1278"/>
      <c r="Q10" s="1278"/>
      <c r="R10" s="1278"/>
      <c r="S10" s="1278"/>
      <c r="T10" s="1278"/>
      <c r="U10" s="1278"/>
      <c r="V10" s="1278"/>
      <c r="W10" s="1278"/>
      <c r="X10" s="1278"/>
      <c r="Y10" s="1278"/>
      <c r="Z10" s="1278"/>
      <c r="AA10" s="1278"/>
      <c r="AB10" s="1278"/>
      <c r="AC10" s="1278"/>
      <c r="AD10" s="734"/>
      <c r="AE10" s="1279" t="s">
        <v>21</v>
      </c>
      <c r="AF10" s="1280"/>
      <c r="AG10" s="733" t="s">
        <v>532</v>
      </c>
      <c r="AH10" s="1275" t="str">
        <f>入力フォーム!G44&amp;IF(J58=0,"","区-")&amp;J58</f>
        <v/>
      </c>
      <c r="AI10" s="1275"/>
      <c r="AJ10" s="1275"/>
      <c r="AK10" s="1275"/>
      <c r="AL10" s="1275"/>
      <c r="AM10" s="1275"/>
      <c r="AN10" s="736"/>
      <c r="AP10" s="3"/>
      <c r="AQ10" s="3"/>
      <c r="AR10" s="74"/>
      <c r="AS10" s="74"/>
      <c r="AT10" s="74"/>
    </row>
    <row r="11" spans="1:60" s="541" customFormat="1" ht="10.5" x14ac:dyDescent="0.55000000000000004">
      <c r="B11" s="734"/>
      <c r="C11" s="734"/>
      <c r="D11" s="734"/>
      <c r="E11" s="734"/>
      <c r="F11" s="734"/>
      <c r="G11" s="734"/>
      <c r="H11" s="734"/>
      <c r="I11" s="734"/>
      <c r="J11" s="735"/>
      <c r="K11" s="1278"/>
      <c r="L11" s="1278"/>
      <c r="M11" s="1278"/>
      <c r="N11" s="1278"/>
      <c r="O11" s="1278"/>
      <c r="P11" s="1278"/>
      <c r="Q11" s="1278"/>
      <c r="R11" s="1278"/>
      <c r="S11" s="1278"/>
      <c r="T11" s="1278"/>
      <c r="U11" s="1278"/>
      <c r="V11" s="1278"/>
      <c r="W11" s="1278"/>
      <c r="X11" s="1278"/>
      <c r="Y11" s="1278"/>
      <c r="Z11" s="1278"/>
      <c r="AA11" s="1278"/>
      <c r="AB11" s="1278"/>
      <c r="AC11" s="1278"/>
      <c r="AD11" s="734"/>
      <c r="AE11" s="1281"/>
      <c r="AF11" s="1282"/>
      <c r="AG11" s="739"/>
      <c r="AH11" s="1276"/>
      <c r="AI11" s="1276"/>
      <c r="AJ11" s="1276"/>
      <c r="AK11" s="1276"/>
      <c r="AL11" s="1276"/>
      <c r="AM11" s="1276"/>
      <c r="AN11" s="740"/>
      <c r="AP11" s="3"/>
      <c r="AQ11" s="3"/>
      <c r="AR11" s="74"/>
      <c r="AS11" s="74"/>
      <c r="AT11" s="74"/>
    </row>
    <row r="12" spans="1:60" s="541" customFormat="1" ht="10.5" x14ac:dyDescent="0.55000000000000004">
      <c r="B12" s="734"/>
      <c r="C12" s="734"/>
      <c r="D12" s="734"/>
      <c r="E12" s="734"/>
      <c r="F12" s="734"/>
      <c r="G12" s="734"/>
      <c r="H12" s="734"/>
      <c r="I12" s="734"/>
      <c r="J12" s="735"/>
      <c r="K12" s="1278"/>
      <c r="L12" s="1278"/>
      <c r="M12" s="1278"/>
      <c r="N12" s="1278"/>
      <c r="O12" s="1278"/>
      <c r="P12" s="1278"/>
      <c r="Q12" s="1278"/>
      <c r="R12" s="1278"/>
      <c r="S12" s="1278"/>
      <c r="T12" s="1278"/>
      <c r="U12" s="1278"/>
      <c r="V12" s="1278"/>
      <c r="W12" s="1278"/>
      <c r="X12" s="1278"/>
      <c r="Y12" s="1278"/>
      <c r="Z12" s="1278"/>
      <c r="AA12" s="1278"/>
      <c r="AB12" s="1278"/>
      <c r="AC12" s="1278"/>
      <c r="AD12" s="734"/>
      <c r="AE12" s="1283"/>
      <c r="AF12" s="1284"/>
      <c r="AG12" s="737"/>
      <c r="AH12" s="1277"/>
      <c r="AI12" s="1277"/>
      <c r="AJ12" s="1277"/>
      <c r="AK12" s="1277"/>
      <c r="AL12" s="1277"/>
      <c r="AM12" s="1277"/>
      <c r="AN12" s="738"/>
      <c r="AP12" s="3"/>
      <c r="AQ12" s="3"/>
      <c r="AR12" s="74"/>
      <c r="AS12" s="74"/>
      <c r="AT12" s="74"/>
    </row>
    <row r="13" spans="1:60" s="538" customFormat="1" ht="6" x14ac:dyDescent="0.55000000000000004">
      <c r="K13" s="542"/>
      <c r="L13" s="542"/>
      <c r="AP13" s="4"/>
      <c r="AQ13" s="4"/>
      <c r="AR13" s="4"/>
      <c r="AS13" s="4"/>
      <c r="AT13" s="4"/>
    </row>
    <row r="14" spans="1:60" s="538" customFormat="1" ht="6" x14ac:dyDescent="0.55000000000000004">
      <c r="B14" s="543"/>
      <c r="C14" s="544"/>
      <c r="D14" s="544"/>
      <c r="E14" s="544"/>
      <c r="F14" s="544"/>
      <c r="G14" s="544"/>
      <c r="H14" s="544"/>
      <c r="I14" s="544"/>
      <c r="J14" s="544"/>
      <c r="K14" s="545"/>
      <c r="L14" s="545"/>
      <c r="M14" s="544"/>
      <c r="N14" s="544"/>
      <c r="O14" s="544"/>
      <c r="P14" s="544"/>
      <c r="Q14" s="544"/>
      <c r="R14" s="544"/>
      <c r="S14" s="544"/>
      <c r="T14" s="544"/>
      <c r="U14" s="544"/>
      <c r="V14" s="544"/>
      <c r="W14" s="544"/>
      <c r="X14" s="544"/>
      <c r="Y14" s="544"/>
      <c r="Z14" s="544"/>
      <c r="AA14" s="544"/>
      <c r="AB14" s="544"/>
      <c r="AC14" s="544"/>
      <c r="AD14" s="544"/>
      <c r="AE14" s="544"/>
      <c r="AF14" s="544"/>
      <c r="AG14" s="544"/>
      <c r="AH14" s="544"/>
      <c r="AI14" s="544"/>
      <c r="AJ14" s="544"/>
      <c r="AK14" s="544"/>
      <c r="AL14" s="544"/>
      <c r="AM14" s="544"/>
      <c r="AN14" s="546"/>
      <c r="AP14" s="4"/>
      <c r="AQ14" s="4"/>
      <c r="AR14" s="4"/>
      <c r="AS14" s="4"/>
      <c r="AT14" s="4"/>
    </row>
    <row r="15" spans="1:60" s="541" customFormat="1" ht="14" x14ac:dyDescent="0.55000000000000004">
      <c r="A15" s="554"/>
      <c r="B15" s="1253" t="s">
        <v>23</v>
      </c>
      <c r="C15" s="1254"/>
      <c r="D15" s="1254"/>
      <c r="E15" s="1254"/>
      <c r="F15" s="1254"/>
      <c r="G15" s="1254"/>
      <c r="H15" s="1254"/>
      <c r="I15" s="1254"/>
      <c r="J15" s="1254"/>
      <c r="K15" s="1254"/>
      <c r="L15" s="747"/>
      <c r="M15" s="901"/>
      <c r="N15" s="901"/>
      <c r="O15" s="901"/>
      <c r="P15" s="901"/>
      <c r="Q15" s="901"/>
      <c r="R15" s="901" t="s">
        <v>24</v>
      </c>
      <c r="S15" s="901"/>
      <c r="T15" s="901"/>
      <c r="U15" s="901"/>
      <c r="V15" s="901"/>
      <c r="W15" s="901"/>
      <c r="X15" s="901"/>
      <c r="Y15" s="901"/>
      <c r="Z15" s="901"/>
      <c r="AA15" s="901"/>
      <c r="AB15" s="901"/>
      <c r="AC15" s="901"/>
      <c r="AD15" s="741" t="str">
        <f>入力フォーム!G20</f>
        <v>令和</v>
      </c>
      <c r="AE15" s="1228">
        <f>入力フォーム!I20</f>
        <v>0</v>
      </c>
      <c r="AF15" s="1228"/>
      <c r="AG15" s="901" t="s">
        <v>25</v>
      </c>
      <c r="AH15" s="1228">
        <f>入力フォーム!K20</f>
        <v>0</v>
      </c>
      <c r="AI15" s="1228"/>
      <c r="AJ15" s="901" t="s">
        <v>26</v>
      </c>
      <c r="AK15" s="1228">
        <f>入力フォーム!M20</f>
        <v>0</v>
      </c>
      <c r="AL15" s="1228"/>
      <c r="AM15" s="901" t="s">
        <v>27</v>
      </c>
      <c r="AN15" s="902"/>
      <c r="AR15" s="3"/>
      <c r="AS15" s="3"/>
      <c r="AT15" s="74"/>
      <c r="AV15" s="547"/>
      <c r="AW15" s="547"/>
      <c r="AX15" s="547"/>
      <c r="AY15" s="547"/>
      <c r="AZ15" s="547"/>
      <c r="BA15" s="547"/>
      <c r="BB15" s="547"/>
      <c r="BC15" s="547"/>
      <c r="BD15" s="547"/>
      <c r="BE15" s="547"/>
      <c r="BF15" s="547"/>
      <c r="BG15" s="547"/>
      <c r="BH15" s="547"/>
    </row>
    <row r="16" spans="1:60" s="541" customFormat="1" ht="14" x14ac:dyDescent="0.55000000000000004">
      <c r="A16" s="554"/>
      <c r="B16" s="900" t="s">
        <v>28</v>
      </c>
      <c r="C16" s="901"/>
      <c r="D16" s="901"/>
      <c r="E16" s="901"/>
      <c r="F16" s="901"/>
      <c r="G16" s="901"/>
      <c r="H16" s="901"/>
      <c r="I16" s="901"/>
      <c r="J16" s="901"/>
      <c r="K16" s="901"/>
      <c r="L16" s="901"/>
      <c r="M16" s="901"/>
      <c r="N16" s="901" t="s">
        <v>244</v>
      </c>
      <c r="O16" s="901"/>
      <c r="P16" s="901"/>
      <c r="Q16" s="748"/>
      <c r="R16" s="748"/>
      <c r="S16" s="1258">
        <f>入力フォーム!I23</f>
        <v>0</v>
      </c>
      <c r="T16" s="1258"/>
      <c r="U16" s="1258"/>
      <c r="V16" s="1258"/>
      <c r="W16" s="1258"/>
      <c r="X16" s="1258"/>
      <c r="Y16" s="1258"/>
      <c r="Z16" s="1258"/>
      <c r="AA16" s="1258"/>
      <c r="AB16" s="1258"/>
      <c r="AC16" s="1258"/>
      <c r="AD16" s="1258"/>
      <c r="AE16" s="1258"/>
      <c r="AF16" s="1258"/>
      <c r="AG16" s="1258"/>
      <c r="AH16" s="1258"/>
      <c r="AI16" s="1258"/>
      <c r="AJ16" s="1258"/>
      <c r="AK16" s="1258"/>
      <c r="AL16" s="1258"/>
      <c r="AM16" s="1258"/>
      <c r="AN16" s="1259"/>
      <c r="AP16" s="3"/>
      <c r="AR16" s="3"/>
      <c r="AS16" s="3"/>
      <c r="AT16" s="2"/>
      <c r="AU16" s="547"/>
      <c r="AV16" s="547"/>
      <c r="AW16" s="547"/>
      <c r="AX16" s="547"/>
      <c r="AY16" s="547"/>
      <c r="AZ16" s="547"/>
      <c r="BB16" s="547"/>
      <c r="BC16" s="547"/>
      <c r="BD16" s="547"/>
      <c r="BE16" s="547"/>
      <c r="BF16" s="547"/>
      <c r="BG16" s="547"/>
      <c r="BH16" s="547"/>
    </row>
    <row r="17" spans="1:84" s="541" customFormat="1" ht="14" x14ac:dyDescent="0.55000000000000004">
      <c r="A17" s="554"/>
      <c r="B17" s="900"/>
      <c r="C17" s="901"/>
      <c r="D17" s="901"/>
      <c r="E17" s="901"/>
      <c r="F17" s="901"/>
      <c r="G17" s="901"/>
      <c r="H17" s="901"/>
      <c r="I17" s="901"/>
      <c r="J17" s="1228" t="s">
        <v>102</v>
      </c>
      <c r="K17" s="1228"/>
      <c r="L17" s="1228"/>
      <c r="M17" s="1228"/>
      <c r="N17" s="901" t="s">
        <v>245</v>
      </c>
      <c r="O17" s="901"/>
      <c r="P17" s="748"/>
      <c r="Q17" s="748"/>
      <c r="R17" s="901"/>
      <c r="S17" s="1260">
        <f>入力フォーム!I24</f>
        <v>0</v>
      </c>
      <c r="T17" s="1260"/>
      <c r="U17" s="1260"/>
      <c r="V17" s="1260"/>
      <c r="W17" s="1260"/>
      <c r="X17" s="1260"/>
      <c r="Y17" s="1260"/>
      <c r="Z17" s="1260"/>
      <c r="AA17" s="1260"/>
      <c r="AB17" s="1260"/>
      <c r="AC17" s="1260"/>
      <c r="AD17" s="1260"/>
      <c r="AE17" s="1260"/>
      <c r="AF17" s="1260"/>
      <c r="AG17" s="1260"/>
      <c r="AH17" s="1260"/>
      <c r="AI17" s="1260"/>
      <c r="AJ17" s="1260"/>
      <c r="AK17" s="1260"/>
      <c r="AL17" s="1260"/>
      <c r="AM17" s="1260"/>
      <c r="AN17" s="1261"/>
      <c r="AP17" s="3"/>
      <c r="AQ17" s="3"/>
      <c r="AR17" s="3"/>
      <c r="AS17" s="3"/>
      <c r="AT17" s="2"/>
      <c r="AU17" s="547"/>
      <c r="AV17" s="547"/>
      <c r="AW17" s="547"/>
      <c r="AX17" s="547"/>
      <c r="AY17" s="547"/>
      <c r="AZ17" s="547"/>
      <c r="BA17" s="547"/>
      <c r="BB17" s="547"/>
      <c r="BC17" s="547"/>
      <c r="BD17" s="547"/>
      <c r="BE17" s="547"/>
      <c r="BF17" s="547"/>
      <c r="BG17" s="547"/>
      <c r="BH17" s="547"/>
    </row>
    <row r="18" spans="1:84" s="541" customFormat="1" ht="14" x14ac:dyDescent="0.55000000000000004">
      <c r="A18" s="554"/>
      <c r="B18" s="900" t="s">
        <v>28</v>
      </c>
      <c r="C18" s="901"/>
      <c r="D18" s="901"/>
      <c r="E18" s="901"/>
      <c r="F18" s="901"/>
      <c r="G18" s="901"/>
      <c r="H18" s="901"/>
      <c r="I18" s="901"/>
      <c r="J18" s="1228" t="s">
        <v>100</v>
      </c>
      <c r="K18" s="1228"/>
      <c r="L18" s="1228"/>
      <c r="M18" s="1228"/>
      <c r="N18" s="1256" t="s">
        <v>514</v>
      </c>
      <c r="O18" s="1257"/>
      <c r="P18" s="1257"/>
      <c r="Q18" s="1257"/>
      <c r="R18" s="1257"/>
      <c r="S18" s="1262">
        <f>入力フォーム!I25</f>
        <v>0</v>
      </c>
      <c r="T18" s="1262"/>
      <c r="U18" s="1262"/>
      <c r="V18" s="1262"/>
      <c r="W18" s="1262"/>
      <c r="X18" s="1262"/>
      <c r="Y18" s="1262"/>
      <c r="Z18" s="1262"/>
      <c r="AA18" s="1262"/>
      <c r="AB18" s="1262"/>
      <c r="AC18" s="1262"/>
      <c r="AD18" s="1262"/>
      <c r="AE18" s="1262"/>
      <c r="AF18" s="1262"/>
      <c r="AG18" s="1262"/>
      <c r="AH18" s="1262"/>
      <c r="AI18" s="1262"/>
      <c r="AJ18" s="1262"/>
      <c r="AK18" s="1262"/>
      <c r="AL18" s="1262"/>
      <c r="AM18" s="1262"/>
      <c r="AN18" s="1263"/>
      <c r="AP18" s="3"/>
      <c r="AQ18" s="3"/>
      <c r="AR18" s="3"/>
      <c r="AS18" s="3"/>
      <c r="AT18" s="3"/>
      <c r="AV18" s="800"/>
    </row>
    <row r="19" spans="1:84" s="541" customFormat="1" ht="14" x14ac:dyDescent="0.55000000000000004">
      <c r="A19" s="554"/>
      <c r="B19" s="900"/>
      <c r="C19" s="901"/>
      <c r="D19" s="901"/>
      <c r="E19" s="901"/>
      <c r="F19" s="901"/>
      <c r="G19" s="901"/>
      <c r="H19" s="901"/>
      <c r="I19" s="901"/>
      <c r="J19" s="903"/>
      <c r="K19" s="903"/>
      <c r="L19" s="903"/>
      <c r="M19" s="903"/>
      <c r="N19" s="1257"/>
      <c r="O19" s="1257"/>
      <c r="P19" s="1257"/>
      <c r="Q19" s="1257"/>
      <c r="R19" s="1257"/>
      <c r="S19" s="1262"/>
      <c r="T19" s="1262"/>
      <c r="U19" s="1262"/>
      <c r="V19" s="1262"/>
      <c r="W19" s="1262"/>
      <c r="X19" s="1262"/>
      <c r="Y19" s="1262"/>
      <c r="Z19" s="1262"/>
      <c r="AA19" s="1262"/>
      <c r="AB19" s="1262"/>
      <c r="AC19" s="1262"/>
      <c r="AD19" s="1262"/>
      <c r="AE19" s="1262"/>
      <c r="AF19" s="1262"/>
      <c r="AG19" s="1262"/>
      <c r="AH19" s="1262"/>
      <c r="AI19" s="1262"/>
      <c r="AJ19" s="1262"/>
      <c r="AK19" s="1262"/>
      <c r="AL19" s="1262"/>
      <c r="AM19" s="1262"/>
      <c r="AN19" s="1263"/>
      <c r="AP19" s="3"/>
      <c r="AQ19" s="3"/>
      <c r="AR19" s="3"/>
      <c r="AS19" s="3"/>
      <c r="AT19" s="3"/>
      <c r="AV19" s="800"/>
    </row>
    <row r="20" spans="1:84" s="541" customFormat="1" ht="14" x14ac:dyDescent="0.55000000000000004">
      <c r="A20" s="554"/>
      <c r="B20" s="900" t="s">
        <v>28</v>
      </c>
      <c r="C20" s="901"/>
      <c r="D20" s="901"/>
      <c r="E20" s="901"/>
      <c r="F20" s="901"/>
      <c r="G20" s="901"/>
      <c r="H20" s="901"/>
      <c r="I20" s="901"/>
      <c r="J20" s="901"/>
      <c r="K20" s="901"/>
      <c r="L20" s="901"/>
      <c r="M20" s="901"/>
      <c r="N20" s="901" t="s">
        <v>101</v>
      </c>
      <c r="O20" s="901"/>
      <c r="P20" s="901"/>
      <c r="Q20" s="901"/>
      <c r="R20" s="908"/>
      <c r="S20" s="1255">
        <f>入力フォーム!I26</f>
        <v>0</v>
      </c>
      <c r="T20" s="1255"/>
      <c r="U20" s="903" t="s">
        <v>30</v>
      </c>
      <c r="V20" s="1255">
        <f>入力フォーム!L26</f>
        <v>0</v>
      </c>
      <c r="W20" s="1255"/>
      <c r="X20" s="1255"/>
      <c r="Y20" s="907" t="s">
        <v>30</v>
      </c>
      <c r="Z20" s="1255">
        <f>入力フォーム!O26</f>
        <v>0</v>
      </c>
      <c r="AA20" s="1255"/>
      <c r="AB20" s="1255"/>
      <c r="AC20" s="901"/>
      <c r="AD20" s="741" t="str">
        <f>IF(入力フォーム!J27&gt;=1,"他","")</f>
        <v/>
      </c>
      <c r="AE20" s="549" t="str">
        <f>IF(入力フォーム!J27=0,"",入力フォーム!J27)</f>
        <v/>
      </c>
      <c r="AF20" s="901" t="str">
        <f>IF(入力フォーム!J27&gt;=1,"名(社)　※別紙のとおり","")</f>
        <v/>
      </c>
      <c r="AG20" s="901"/>
      <c r="AH20" s="901"/>
      <c r="AI20" s="901"/>
      <c r="AJ20" s="901"/>
      <c r="AK20" s="901"/>
      <c r="AL20" s="901"/>
      <c r="AM20" s="901"/>
      <c r="AN20" s="902"/>
      <c r="AP20" s="3"/>
      <c r="AQ20" s="3" t="s">
        <v>548</v>
      </c>
      <c r="AR20" s="3"/>
      <c r="AS20" s="3"/>
      <c r="AT20" s="3"/>
    </row>
    <row r="21" spans="1:84" s="538" customFormat="1" ht="6" x14ac:dyDescent="0.55000000000000004">
      <c r="B21" s="550"/>
      <c r="C21" s="551"/>
      <c r="D21" s="551"/>
      <c r="E21" s="551"/>
      <c r="F21" s="551"/>
      <c r="G21" s="551"/>
      <c r="H21" s="551"/>
      <c r="I21" s="551"/>
      <c r="J21" s="551"/>
      <c r="K21" s="551"/>
      <c r="L21" s="551"/>
      <c r="M21" s="551"/>
      <c r="N21" s="551"/>
      <c r="O21" s="551"/>
      <c r="P21" s="551"/>
      <c r="Q21" s="551"/>
      <c r="R21" s="551"/>
      <c r="S21" s="551"/>
      <c r="T21" s="551"/>
      <c r="U21" s="551"/>
      <c r="V21" s="551"/>
      <c r="W21" s="551"/>
      <c r="X21" s="551"/>
      <c r="Y21" s="551"/>
      <c r="Z21" s="551"/>
      <c r="AA21" s="551"/>
      <c r="AB21" s="551"/>
      <c r="AC21" s="551"/>
      <c r="AD21" s="551"/>
      <c r="AE21" s="551"/>
      <c r="AF21" s="551"/>
      <c r="AG21" s="551"/>
      <c r="AH21" s="551"/>
      <c r="AI21" s="551"/>
      <c r="AJ21" s="551"/>
      <c r="AK21" s="551"/>
      <c r="AL21" s="551"/>
      <c r="AM21" s="551"/>
      <c r="AN21" s="552"/>
      <c r="AP21" s="4"/>
      <c r="AQ21" s="4"/>
      <c r="AR21" s="4"/>
      <c r="AS21" s="4"/>
      <c r="AT21" s="4"/>
    </row>
    <row r="22" spans="1:84" s="540" customFormat="1" ht="14" x14ac:dyDescent="0.55000000000000004">
      <c r="A22" s="554"/>
      <c r="B22" s="900" t="s">
        <v>564</v>
      </c>
      <c r="C22" s="901"/>
      <c r="D22" s="901"/>
      <c r="E22" s="901"/>
      <c r="F22" s="901"/>
      <c r="G22" s="901"/>
      <c r="H22" s="901"/>
      <c r="I22" s="901"/>
      <c r="J22" s="901"/>
      <c r="K22" s="901"/>
      <c r="L22" s="901"/>
      <c r="M22" s="901"/>
      <c r="N22" s="901"/>
      <c r="O22" s="901"/>
      <c r="P22" s="901"/>
      <c r="Q22" s="901"/>
      <c r="R22" s="901"/>
      <c r="S22" s="901"/>
      <c r="T22" s="901"/>
      <c r="U22" s="901"/>
      <c r="V22" s="901"/>
      <c r="W22" s="901"/>
      <c r="X22" s="901"/>
      <c r="Y22" s="901"/>
      <c r="Z22" s="901"/>
      <c r="AA22" s="901"/>
      <c r="AB22" s="901"/>
      <c r="AC22" s="901"/>
      <c r="AD22" s="901"/>
      <c r="AE22" s="901"/>
      <c r="AF22" s="901"/>
      <c r="AG22" s="901"/>
      <c r="AH22" s="901"/>
      <c r="AI22" s="901"/>
      <c r="AJ22" s="901"/>
      <c r="AK22" s="901"/>
      <c r="AL22" s="901"/>
      <c r="AM22" s="901"/>
      <c r="AN22" s="902"/>
      <c r="AP22" s="8"/>
      <c r="AQ22" s="8"/>
      <c r="AR22" s="3"/>
      <c r="AS22" s="3"/>
      <c r="AT22" s="3"/>
      <c r="AU22" s="541"/>
      <c r="AV22" s="541"/>
      <c r="AW22" s="541"/>
      <c r="AX22" s="541"/>
      <c r="AY22" s="541"/>
      <c r="AZ22" s="541"/>
      <c r="BA22" s="541"/>
      <c r="BB22" s="541"/>
      <c r="BC22" s="541"/>
      <c r="BD22" s="541"/>
      <c r="BE22" s="541"/>
      <c r="BF22" s="541"/>
      <c r="BG22" s="541"/>
      <c r="BH22" s="541"/>
      <c r="BI22" s="541"/>
      <c r="BJ22" s="541"/>
      <c r="BK22" s="541"/>
      <c r="BL22" s="541"/>
      <c r="BM22" s="541"/>
      <c r="BN22" s="541"/>
      <c r="BO22" s="541"/>
      <c r="BP22" s="541"/>
      <c r="BQ22" s="541"/>
      <c r="BR22" s="541"/>
      <c r="BS22" s="541"/>
      <c r="BT22" s="541"/>
      <c r="BU22" s="541"/>
      <c r="BV22" s="541"/>
      <c r="BW22" s="541"/>
      <c r="BX22" s="541"/>
      <c r="BY22" s="541"/>
      <c r="BZ22" s="541"/>
      <c r="CA22" s="541"/>
      <c r="CB22" s="541"/>
      <c r="CC22" s="541"/>
      <c r="CD22" s="541"/>
      <c r="CE22" s="541"/>
      <c r="CF22" s="541"/>
    </row>
    <row r="23" spans="1:84" s="540" customFormat="1" ht="14" x14ac:dyDescent="0.55000000000000004">
      <c r="A23" s="554"/>
      <c r="B23" s="1225" t="s">
        <v>197</v>
      </c>
      <c r="C23" s="1232"/>
      <c r="D23" s="1233"/>
      <c r="E23" s="1199" t="s">
        <v>113</v>
      </c>
      <c r="F23" s="1199"/>
      <c r="G23" s="1199"/>
      <c r="H23" s="1199"/>
      <c r="I23" s="1199"/>
      <c r="J23" s="1199"/>
      <c r="K23" s="891" t="s">
        <v>518</v>
      </c>
      <c r="L23" s="881"/>
      <c r="M23" s="881"/>
      <c r="N23" s="1170">
        <f>入力フォーム!G44</f>
        <v>0</v>
      </c>
      <c r="O23" s="1170"/>
      <c r="P23" s="881" t="s">
        <v>519</v>
      </c>
      <c r="Q23" s="1177">
        <f>入力フォーム!G45</f>
        <v>0</v>
      </c>
      <c r="R23" s="1177"/>
      <c r="S23" s="1177"/>
      <c r="T23" s="1177"/>
      <c r="U23" s="1177"/>
      <c r="V23" s="1177"/>
      <c r="W23" s="1177"/>
      <c r="X23" s="1177"/>
      <c r="Y23" s="1177"/>
      <c r="Z23" s="1177"/>
      <c r="AA23" s="1177"/>
      <c r="AB23" s="1177"/>
      <c r="AC23" s="1177"/>
      <c r="AD23" s="1177"/>
      <c r="AE23" s="1177"/>
      <c r="AF23" s="1177"/>
      <c r="AG23" s="1177"/>
      <c r="AH23" s="1177"/>
      <c r="AI23" s="1177"/>
      <c r="AJ23" s="1177"/>
      <c r="AK23" s="1177"/>
      <c r="AL23" s="1177"/>
      <c r="AM23" s="1177"/>
      <c r="AN23" s="1285"/>
      <c r="AO23" s="541"/>
      <c r="AP23" s="3"/>
      <c r="AQ23" s="3"/>
      <c r="AR23" s="3"/>
      <c r="AS23" s="3"/>
      <c r="AT23" s="3"/>
    </row>
    <row r="24" spans="1:84" s="540" customFormat="1" ht="14" x14ac:dyDescent="0.55000000000000004">
      <c r="A24" s="554"/>
      <c r="B24" s="1234"/>
      <c r="C24" s="1235"/>
      <c r="D24" s="1236"/>
      <c r="E24" s="1199" t="s">
        <v>114</v>
      </c>
      <c r="F24" s="1199"/>
      <c r="G24" s="1199"/>
      <c r="H24" s="1199"/>
      <c r="I24" s="1199"/>
      <c r="J24" s="1199"/>
      <c r="K24" s="1189">
        <f>入力フォーム!G46</f>
        <v>0</v>
      </c>
      <c r="L24" s="1163"/>
      <c r="M24" s="1163"/>
      <c r="N24" s="1163"/>
      <c r="O24" s="1163"/>
      <c r="P24" s="1163"/>
      <c r="Q24" s="1163"/>
      <c r="R24" s="1163"/>
      <c r="S24" s="1163"/>
      <c r="T24" s="880" t="str">
        <f>IF(入力フォーム!G47="","","・")</f>
        <v/>
      </c>
      <c r="U24" s="1204">
        <f>IF(入力フォーム!G47="",,入力フォーム!G47)</f>
        <v>0</v>
      </c>
      <c r="V24" s="1204"/>
      <c r="W24" s="1204"/>
      <c r="X24" s="1204"/>
      <c r="Y24" s="1204"/>
      <c r="Z24" s="1204"/>
      <c r="AA24" s="1204"/>
      <c r="AB24" s="1204"/>
      <c r="AC24" s="1204"/>
      <c r="AD24" s="880" t="str">
        <f>IF(入力フォーム!G48="","","・")</f>
        <v/>
      </c>
      <c r="AE24" s="1204">
        <f>IF(入力フォーム!G48="",,入力フォーム!G48)</f>
        <v>0</v>
      </c>
      <c r="AF24" s="1204"/>
      <c r="AG24" s="1204"/>
      <c r="AH24" s="1204"/>
      <c r="AI24" s="1204"/>
      <c r="AJ24" s="1204"/>
      <c r="AK24" s="1204"/>
      <c r="AL24" s="1204"/>
      <c r="AM24" s="1204"/>
      <c r="AN24" s="743"/>
      <c r="AO24" s="541"/>
      <c r="AP24" s="3"/>
      <c r="AQ24" s="3"/>
      <c r="AR24" s="3"/>
      <c r="AS24" s="3"/>
      <c r="AT24" s="3"/>
    </row>
    <row r="25" spans="1:84" s="540" customFormat="1" ht="14" x14ac:dyDescent="0.55000000000000004">
      <c r="A25" s="554"/>
      <c r="B25" s="1237"/>
      <c r="C25" s="1238"/>
      <c r="D25" s="1239"/>
      <c r="E25" s="1199" t="s">
        <v>115</v>
      </c>
      <c r="F25" s="1199"/>
      <c r="G25" s="1199"/>
      <c r="H25" s="1199"/>
      <c r="I25" s="1199"/>
      <c r="J25" s="1199"/>
      <c r="K25" s="1197">
        <f>入力フォーム!Q46</f>
        <v>0</v>
      </c>
      <c r="L25" s="1170"/>
      <c r="M25" s="1170"/>
      <c r="N25" s="880" t="str">
        <f>IF(入力フォーム!Q47="","","・")</f>
        <v/>
      </c>
      <c r="O25" s="1231">
        <f>IF(入力フォーム!Q47="",,入力フォーム!Q47)</f>
        <v>0</v>
      </c>
      <c r="P25" s="1231"/>
      <c r="Q25" s="1231"/>
      <c r="R25" s="880" t="str">
        <f>IF(入力フォーム!Q48="","","・")</f>
        <v/>
      </c>
      <c r="S25" s="1231">
        <f>IF(入力フォーム!Q48="",,入力フォーム!Q48)</f>
        <v>0</v>
      </c>
      <c r="T25" s="1231"/>
      <c r="U25" s="1231"/>
      <c r="V25" s="905"/>
      <c r="W25" s="1189" t="s">
        <v>520</v>
      </c>
      <c r="X25" s="1163"/>
      <c r="Y25" s="1163"/>
      <c r="Z25" s="1163"/>
      <c r="AA25" s="1163"/>
      <c r="AB25" s="1205"/>
      <c r="AC25" s="1197">
        <f>入力フォーム!W46</f>
        <v>0</v>
      </c>
      <c r="AD25" s="1170"/>
      <c r="AE25" s="1170"/>
      <c r="AF25" s="880" t="str">
        <f>IF(入力フォーム!W47="","","・")</f>
        <v/>
      </c>
      <c r="AG25" s="1231">
        <f>IF(入力フォーム!W47="",,入力フォーム!W47)</f>
        <v>0</v>
      </c>
      <c r="AH25" s="1231"/>
      <c r="AI25" s="1231"/>
      <c r="AJ25" s="880" t="str">
        <f>IF(入力フォーム!W48="","","・")</f>
        <v/>
      </c>
      <c r="AK25" s="1231">
        <f>IF(入力フォーム!W48="",,入力フォーム!W48)</f>
        <v>0</v>
      </c>
      <c r="AL25" s="1231"/>
      <c r="AM25" s="1231"/>
      <c r="AN25" s="744"/>
      <c r="AO25" s="541"/>
      <c r="AP25" s="3"/>
      <c r="AQ25" s="3"/>
      <c r="AR25" s="3"/>
      <c r="AS25" s="3"/>
      <c r="AT25" s="3"/>
    </row>
    <row r="26" spans="1:84" s="540" customFormat="1" ht="14" x14ac:dyDescent="0.55000000000000004">
      <c r="A26" s="554"/>
      <c r="B26" s="1225" t="s">
        <v>285</v>
      </c>
      <c r="C26" s="1232"/>
      <c r="D26" s="1233"/>
      <c r="E26" s="1163" t="s">
        <v>189</v>
      </c>
      <c r="F26" s="1163"/>
      <c r="G26" s="1163"/>
      <c r="H26" s="1163"/>
      <c r="I26" s="1163"/>
      <c r="J26" s="1205"/>
      <c r="K26" s="1189">
        <f>入力フォーム!G51</f>
        <v>0</v>
      </c>
      <c r="L26" s="1163"/>
      <c r="M26" s="1163"/>
      <c r="N26" s="1163"/>
      <c r="O26" s="1163"/>
      <c r="P26" s="1163"/>
      <c r="Q26" s="1163"/>
      <c r="R26" s="1163"/>
      <c r="S26" s="1163"/>
      <c r="T26" s="1163"/>
      <c r="U26" s="1163"/>
      <c r="V26" s="1163"/>
      <c r="W26" s="1163"/>
      <c r="X26" s="1163"/>
      <c r="Y26" s="1163"/>
      <c r="Z26" s="1163"/>
      <c r="AA26" s="1163"/>
      <c r="AB26" s="1163"/>
      <c r="AC26" s="1163"/>
      <c r="AD26" s="1163"/>
      <c r="AE26" s="1163"/>
      <c r="AF26" s="1163"/>
      <c r="AG26" s="1163"/>
      <c r="AH26" s="1205"/>
      <c r="AI26" s="1161" t="s">
        <v>75</v>
      </c>
      <c r="AJ26" s="1161"/>
      <c r="AK26" s="1161"/>
      <c r="AL26" s="1161"/>
      <c r="AM26" s="1161"/>
      <c r="AN26" s="1161"/>
      <c r="AO26" s="541"/>
      <c r="AP26" s="3"/>
      <c r="AQ26" s="3"/>
      <c r="AR26" s="3"/>
      <c r="AS26" s="3"/>
      <c r="AT26" s="3"/>
    </row>
    <row r="27" spans="1:84" s="540" customFormat="1" ht="14" x14ac:dyDescent="0.55000000000000004">
      <c r="A27" s="554"/>
      <c r="B27" s="1234"/>
      <c r="C27" s="1235"/>
      <c r="D27" s="1236"/>
      <c r="E27" s="1240" t="s">
        <v>533</v>
      </c>
      <c r="F27" s="1214"/>
      <c r="G27" s="1214"/>
      <c r="H27" s="1214"/>
      <c r="I27" s="1214"/>
      <c r="J27" s="1215"/>
      <c r="K27" s="1182" t="s">
        <v>521</v>
      </c>
      <c r="L27" s="1183"/>
      <c r="M27" s="1183"/>
      <c r="N27" s="1194" t="s">
        <v>522</v>
      </c>
      <c r="O27" s="1194"/>
      <c r="P27" s="1194"/>
      <c r="Q27" s="1194"/>
      <c r="R27" s="1203">
        <f>入力フォーム!Q52+入力フォーム!Q53</f>
        <v>0</v>
      </c>
      <c r="S27" s="1203"/>
      <c r="T27" s="1183" t="s">
        <v>118</v>
      </c>
      <c r="U27" s="1183"/>
      <c r="V27" s="1194" t="s">
        <v>119</v>
      </c>
      <c r="W27" s="1194"/>
      <c r="X27" s="1194"/>
      <c r="Y27" s="1194"/>
      <c r="Z27" s="1179">
        <f>入力フォーム!Q54</f>
        <v>0</v>
      </c>
      <c r="AA27" s="1179"/>
      <c r="AB27" s="1180" t="s">
        <v>118</v>
      </c>
      <c r="AC27" s="1180"/>
      <c r="AD27" s="896" t="s">
        <v>523</v>
      </c>
      <c r="AE27" s="1179">
        <f>R27+Z27</f>
        <v>0</v>
      </c>
      <c r="AF27" s="1179"/>
      <c r="AG27" s="1180" t="s">
        <v>524</v>
      </c>
      <c r="AH27" s="1181"/>
      <c r="AI27" s="1178">
        <f>入力フォーム!G58</f>
        <v>0</v>
      </c>
      <c r="AJ27" s="1178"/>
      <c r="AK27" s="1178"/>
      <c r="AL27" s="1178"/>
      <c r="AM27" s="1178"/>
      <c r="AN27" s="1178"/>
      <c r="AO27" s="541"/>
      <c r="AP27" s="3"/>
      <c r="AQ27" s="3"/>
      <c r="AR27" s="3"/>
      <c r="AS27" s="3"/>
      <c r="AT27" s="3"/>
    </row>
    <row r="28" spans="1:84" s="540" customFormat="1" ht="14" x14ac:dyDescent="0.55000000000000004">
      <c r="A28" s="554"/>
      <c r="B28" s="1234"/>
      <c r="C28" s="1235"/>
      <c r="D28" s="1236"/>
      <c r="E28" s="1217"/>
      <c r="F28" s="1217"/>
      <c r="G28" s="1217"/>
      <c r="H28" s="1217"/>
      <c r="I28" s="1217"/>
      <c r="J28" s="1218"/>
      <c r="K28" s="1184" t="s">
        <v>525</v>
      </c>
      <c r="L28" s="1185"/>
      <c r="M28" s="1185"/>
      <c r="N28" s="1209" t="s">
        <v>522</v>
      </c>
      <c r="O28" s="1209"/>
      <c r="P28" s="1209"/>
      <c r="Q28" s="1209"/>
      <c r="R28" s="1211">
        <f>入力フォーム!Q55+入力フォーム!Q56</f>
        <v>0</v>
      </c>
      <c r="S28" s="1211"/>
      <c r="T28" s="1185" t="s">
        <v>118</v>
      </c>
      <c r="U28" s="1185"/>
      <c r="V28" s="1209" t="s">
        <v>119</v>
      </c>
      <c r="W28" s="1209"/>
      <c r="X28" s="1209"/>
      <c r="Y28" s="1209"/>
      <c r="Z28" s="1208">
        <f>入力フォーム!Q57</f>
        <v>0</v>
      </c>
      <c r="AA28" s="1208"/>
      <c r="AB28" s="1206" t="s">
        <v>118</v>
      </c>
      <c r="AC28" s="1206"/>
      <c r="AD28" s="898" t="s">
        <v>523</v>
      </c>
      <c r="AE28" s="1208">
        <f>R28+Z28</f>
        <v>0</v>
      </c>
      <c r="AF28" s="1208"/>
      <c r="AG28" s="1206" t="s">
        <v>524</v>
      </c>
      <c r="AH28" s="1207"/>
      <c r="AI28" s="1178"/>
      <c r="AJ28" s="1178"/>
      <c r="AK28" s="1178"/>
      <c r="AL28" s="1178"/>
      <c r="AM28" s="1178"/>
      <c r="AN28" s="1178"/>
      <c r="AO28" s="541"/>
      <c r="AP28" s="3"/>
      <c r="AQ28" s="3"/>
      <c r="AR28" s="3"/>
      <c r="AS28" s="3"/>
      <c r="AT28" s="3"/>
    </row>
    <row r="29" spans="1:84" s="540" customFormat="1" ht="14" x14ac:dyDescent="0.55000000000000004">
      <c r="A29" s="554"/>
      <c r="B29" s="1234"/>
      <c r="C29" s="1235"/>
      <c r="D29" s="1236"/>
      <c r="E29" s="1215" t="s">
        <v>117</v>
      </c>
      <c r="F29" s="1243"/>
      <c r="G29" s="1243"/>
      <c r="H29" s="1243"/>
      <c r="I29" s="1243"/>
      <c r="J29" s="1243"/>
      <c r="K29" s="1189">
        <f>入力フォーム!G59</f>
        <v>0</v>
      </c>
      <c r="L29" s="1163"/>
      <c r="M29" s="1163"/>
      <c r="N29" s="1163"/>
      <c r="O29" s="1163"/>
      <c r="P29" s="1163"/>
      <c r="Q29" s="1163"/>
      <c r="R29" s="1163"/>
      <c r="S29" s="1163"/>
      <c r="T29" s="1210">
        <f>IF(入力フォーム!Q59="",,"一部、")</f>
        <v>0</v>
      </c>
      <c r="U29" s="1210"/>
      <c r="V29" s="1210"/>
      <c r="W29" s="1204">
        <f>入力フォーム!Q59</f>
        <v>0</v>
      </c>
      <c r="X29" s="1204"/>
      <c r="Y29" s="1204"/>
      <c r="Z29" s="1204"/>
      <c r="AA29" s="1204"/>
      <c r="AB29" s="1204"/>
      <c r="AC29" s="1204"/>
      <c r="AD29" s="1204"/>
      <c r="AE29" s="1204"/>
      <c r="AF29" s="1204"/>
      <c r="AG29" s="881"/>
      <c r="AH29" s="881"/>
      <c r="AI29" s="881"/>
      <c r="AJ29" s="881"/>
      <c r="AK29" s="881"/>
      <c r="AL29" s="881"/>
      <c r="AM29" s="881"/>
      <c r="AN29" s="888"/>
      <c r="AO29" s="541"/>
      <c r="AP29" s="3"/>
      <c r="AQ29" s="3"/>
      <c r="AR29" s="3"/>
      <c r="AS29" s="3"/>
      <c r="AT29" s="3"/>
    </row>
    <row r="30" spans="1:84" s="540" customFormat="1" ht="14" x14ac:dyDescent="0.55000000000000004">
      <c r="A30" s="554"/>
      <c r="B30" s="1234"/>
      <c r="C30" s="1235"/>
      <c r="D30" s="1236"/>
      <c r="E30" s="1241"/>
      <c r="F30" s="1241"/>
      <c r="G30" s="1241"/>
      <c r="H30" s="1241"/>
      <c r="I30" s="1241"/>
      <c r="J30" s="1242"/>
      <c r="K30" s="1197" t="s">
        <v>104</v>
      </c>
      <c r="L30" s="1170"/>
      <c r="M30" s="1170"/>
      <c r="N30" s="1170"/>
      <c r="O30" s="1170"/>
      <c r="P30" s="1170"/>
      <c r="Q30" s="1170"/>
      <c r="R30" s="1170"/>
      <c r="S30" s="1170"/>
      <c r="T30" s="1198"/>
      <c r="U30" s="1197" t="s">
        <v>105</v>
      </c>
      <c r="V30" s="1170"/>
      <c r="W30" s="1170"/>
      <c r="X30" s="1170"/>
      <c r="Y30" s="1170"/>
      <c r="Z30" s="1170"/>
      <c r="AA30" s="1170"/>
      <c r="AB30" s="1170"/>
      <c r="AC30" s="1170"/>
      <c r="AD30" s="1198"/>
      <c r="AE30" s="1197" t="s">
        <v>526</v>
      </c>
      <c r="AF30" s="1170"/>
      <c r="AG30" s="1170"/>
      <c r="AH30" s="1170"/>
      <c r="AI30" s="1170"/>
      <c r="AJ30" s="1170"/>
      <c r="AK30" s="1170"/>
      <c r="AL30" s="1170"/>
      <c r="AM30" s="1170"/>
      <c r="AN30" s="1198"/>
      <c r="AO30" s="541"/>
      <c r="AP30" s="3"/>
      <c r="AQ30" s="3"/>
      <c r="AR30" s="3"/>
      <c r="AS30" s="3"/>
      <c r="AT30" s="3"/>
    </row>
    <row r="31" spans="1:84" s="540" customFormat="1" ht="14" x14ac:dyDescent="0.55000000000000004">
      <c r="A31" s="554"/>
      <c r="B31" s="1234"/>
      <c r="C31" s="1235"/>
      <c r="D31" s="1236"/>
      <c r="E31" s="1214" t="s">
        <v>192</v>
      </c>
      <c r="F31" s="1214"/>
      <c r="G31" s="1214"/>
      <c r="H31" s="1214"/>
      <c r="I31" s="1214"/>
      <c r="J31" s="1214"/>
      <c r="K31" s="1190">
        <f>入力フォーム!G61</f>
        <v>0</v>
      </c>
      <c r="L31" s="1191"/>
      <c r="M31" s="1191"/>
      <c r="N31" s="1191"/>
      <c r="O31" s="1191"/>
      <c r="P31" s="1191"/>
      <c r="Q31" s="1191"/>
      <c r="R31" s="1191"/>
      <c r="S31" s="881" t="s">
        <v>527</v>
      </c>
      <c r="T31" s="888"/>
      <c r="U31" s="1190">
        <f>入力フォーム!M61</f>
        <v>0</v>
      </c>
      <c r="V31" s="1191"/>
      <c r="W31" s="1191"/>
      <c r="X31" s="1191"/>
      <c r="Y31" s="1191"/>
      <c r="Z31" s="1191"/>
      <c r="AA31" s="1191"/>
      <c r="AB31" s="1191"/>
      <c r="AC31" s="881" t="s">
        <v>527</v>
      </c>
      <c r="AD31" s="888"/>
      <c r="AE31" s="1190">
        <f>入力フォーム!S61</f>
        <v>0</v>
      </c>
      <c r="AF31" s="1191"/>
      <c r="AG31" s="1191"/>
      <c r="AH31" s="1191"/>
      <c r="AI31" s="1191"/>
      <c r="AJ31" s="1191"/>
      <c r="AK31" s="1191"/>
      <c r="AL31" s="1191"/>
      <c r="AM31" s="881" t="s">
        <v>527</v>
      </c>
      <c r="AN31" s="745"/>
      <c r="AO31" s="748"/>
      <c r="AP31" s="797"/>
      <c r="AQ31" s="797"/>
      <c r="AR31" s="3"/>
      <c r="AS31" s="3"/>
      <c r="AT31" s="3"/>
    </row>
    <row r="32" spans="1:84" s="540" customFormat="1" ht="14" x14ac:dyDescent="0.55000000000000004">
      <c r="A32" s="554"/>
      <c r="B32" s="1234"/>
      <c r="C32" s="1235"/>
      <c r="D32" s="1236"/>
      <c r="E32" s="1214" t="s">
        <v>116</v>
      </c>
      <c r="F32" s="1214"/>
      <c r="G32" s="1214"/>
      <c r="H32" s="1214"/>
      <c r="I32" s="1214"/>
      <c r="J32" s="1214"/>
      <c r="K32" s="1212" t="s">
        <v>120</v>
      </c>
      <c r="L32" s="1210"/>
      <c r="M32" s="1166">
        <f>入力フォーム!H62</f>
        <v>0</v>
      </c>
      <c r="N32" s="1166"/>
      <c r="O32" s="881" t="s">
        <v>6</v>
      </c>
      <c r="P32" s="1195" t="s">
        <v>121</v>
      </c>
      <c r="Q32" s="1195"/>
      <c r="R32" s="1196">
        <f>入力フォーム!K62</f>
        <v>0</v>
      </c>
      <c r="S32" s="1196"/>
      <c r="T32" s="888" t="s">
        <v>6</v>
      </c>
      <c r="U32" s="1212" t="s">
        <v>120</v>
      </c>
      <c r="V32" s="1210"/>
      <c r="W32" s="1166">
        <f>入力フォーム!N62</f>
        <v>0</v>
      </c>
      <c r="X32" s="1166"/>
      <c r="Y32" s="881" t="s">
        <v>6</v>
      </c>
      <c r="Z32" s="1195" t="s">
        <v>121</v>
      </c>
      <c r="AA32" s="1195"/>
      <c r="AB32" s="1196">
        <f>入力フォーム!Q62</f>
        <v>0</v>
      </c>
      <c r="AC32" s="1196"/>
      <c r="AD32" s="888" t="s">
        <v>6</v>
      </c>
      <c r="AE32" s="1212" t="s">
        <v>120</v>
      </c>
      <c r="AF32" s="1210"/>
      <c r="AG32" s="1166">
        <f>入力フォーム!T62</f>
        <v>0</v>
      </c>
      <c r="AH32" s="1166"/>
      <c r="AI32" s="881" t="s">
        <v>6</v>
      </c>
      <c r="AJ32" s="1195" t="s">
        <v>121</v>
      </c>
      <c r="AK32" s="1195"/>
      <c r="AL32" s="1196">
        <f>入力フォーム!W62</f>
        <v>0</v>
      </c>
      <c r="AM32" s="1196"/>
      <c r="AN32" s="888" t="s">
        <v>6</v>
      </c>
      <c r="AO32" s="748"/>
      <c r="AP32" s="797"/>
      <c r="AQ32" s="797"/>
      <c r="AR32" s="3"/>
      <c r="AS32" s="3"/>
      <c r="AT32" s="3"/>
      <c r="BG32" s="548"/>
    </row>
    <row r="33" spans="1:46" s="540" customFormat="1" ht="14" x14ac:dyDescent="0.55000000000000004">
      <c r="A33" s="554"/>
      <c r="B33" s="1234"/>
      <c r="C33" s="1235"/>
      <c r="D33" s="1236"/>
      <c r="E33" s="1163" t="s">
        <v>8</v>
      </c>
      <c r="F33" s="1163"/>
      <c r="G33" s="1163"/>
      <c r="H33" s="1163"/>
      <c r="I33" s="1163"/>
      <c r="J33" s="1205"/>
      <c r="K33" s="1186"/>
      <c r="L33" s="1187"/>
      <c r="M33" s="1187"/>
      <c r="N33" s="1187"/>
      <c r="O33" s="1187"/>
      <c r="P33" s="1187"/>
      <c r="Q33" s="1187"/>
      <c r="R33" s="1187"/>
      <c r="S33" s="1187"/>
      <c r="T33" s="1188"/>
      <c r="U33" s="1186"/>
      <c r="V33" s="1187"/>
      <c r="W33" s="1187"/>
      <c r="X33" s="1187"/>
      <c r="Y33" s="1187"/>
      <c r="Z33" s="1187"/>
      <c r="AA33" s="1187"/>
      <c r="AB33" s="1187"/>
      <c r="AC33" s="1187"/>
      <c r="AD33" s="1188"/>
      <c r="AE33" s="1164">
        <f>入力フォーム!S63</f>
        <v>0</v>
      </c>
      <c r="AF33" s="1165"/>
      <c r="AG33" s="1165"/>
      <c r="AH33" s="1165"/>
      <c r="AI33" s="1165"/>
      <c r="AJ33" s="1165"/>
      <c r="AK33" s="1165"/>
      <c r="AL33" s="1165"/>
      <c r="AM33" s="881" t="s">
        <v>11</v>
      </c>
      <c r="AN33" s="888"/>
      <c r="AO33" s="541"/>
      <c r="AP33" s="3"/>
      <c r="AQ33" s="3"/>
      <c r="AR33" s="3"/>
      <c r="AS33" s="3"/>
      <c r="AT33" s="3"/>
    </row>
    <row r="34" spans="1:46" s="540" customFormat="1" ht="14" x14ac:dyDescent="0.55000000000000004">
      <c r="A34" s="554"/>
      <c r="B34" s="1234"/>
      <c r="C34" s="1235"/>
      <c r="D34" s="1236"/>
      <c r="E34" s="1163" t="s">
        <v>103</v>
      </c>
      <c r="F34" s="1163"/>
      <c r="G34" s="1163"/>
      <c r="H34" s="1163"/>
      <c r="I34" s="1163"/>
      <c r="J34" s="1205"/>
      <c r="K34" s="1192">
        <f>入力フォーム!G64</f>
        <v>0</v>
      </c>
      <c r="L34" s="1193"/>
      <c r="M34" s="1193"/>
      <c r="N34" s="1193"/>
      <c r="O34" s="1193"/>
      <c r="P34" s="1193"/>
      <c r="Q34" s="1193"/>
      <c r="R34" s="1193"/>
      <c r="S34" s="890" t="s">
        <v>11</v>
      </c>
      <c r="T34" s="899"/>
      <c r="U34" s="1192">
        <f>入力フォーム!M64</f>
        <v>0</v>
      </c>
      <c r="V34" s="1193"/>
      <c r="W34" s="1193"/>
      <c r="X34" s="1193"/>
      <c r="Y34" s="1193"/>
      <c r="Z34" s="1193"/>
      <c r="AA34" s="1193"/>
      <c r="AB34" s="1193"/>
      <c r="AC34" s="898" t="s">
        <v>11</v>
      </c>
      <c r="AD34" s="899"/>
      <c r="AE34" s="1192">
        <f>入力フォーム!S64</f>
        <v>0</v>
      </c>
      <c r="AF34" s="1193"/>
      <c r="AG34" s="1193"/>
      <c r="AH34" s="1193"/>
      <c r="AI34" s="1193"/>
      <c r="AJ34" s="1193"/>
      <c r="AK34" s="1193"/>
      <c r="AL34" s="1193"/>
      <c r="AM34" s="898" t="s">
        <v>11</v>
      </c>
      <c r="AN34" s="904"/>
      <c r="AO34" s="541"/>
      <c r="AP34" s="3"/>
      <c r="AQ34" s="3"/>
      <c r="AR34" s="3"/>
      <c r="AS34" s="3"/>
      <c r="AT34" s="3"/>
    </row>
    <row r="35" spans="1:46" s="540" customFormat="1" ht="14" x14ac:dyDescent="0.55000000000000004">
      <c r="A35" s="554"/>
      <c r="B35" s="1234"/>
      <c r="C35" s="1235"/>
      <c r="D35" s="1236"/>
      <c r="E35" s="1214" t="s">
        <v>190</v>
      </c>
      <c r="F35" s="1214"/>
      <c r="G35" s="1214"/>
      <c r="H35" s="1214"/>
      <c r="I35" s="1214"/>
      <c r="J35" s="1215"/>
      <c r="K35" s="1164">
        <f>入力フォーム!G65</f>
        <v>0</v>
      </c>
      <c r="L35" s="1165"/>
      <c r="M35" s="1165"/>
      <c r="N35" s="1165"/>
      <c r="O35" s="1165"/>
      <c r="P35" s="1165"/>
      <c r="Q35" s="1165"/>
      <c r="R35" s="1165"/>
      <c r="S35" s="880" t="s">
        <v>11</v>
      </c>
      <c r="T35" s="888"/>
      <c r="U35" s="1164">
        <f>入力フォーム!M65</f>
        <v>0</v>
      </c>
      <c r="V35" s="1165"/>
      <c r="W35" s="1165"/>
      <c r="X35" s="1165"/>
      <c r="Y35" s="1165"/>
      <c r="Z35" s="1165"/>
      <c r="AA35" s="1165"/>
      <c r="AB35" s="1165"/>
      <c r="AC35" s="881" t="s">
        <v>11</v>
      </c>
      <c r="AD35" s="888"/>
      <c r="AE35" s="1164">
        <f>入力フォーム!S65</f>
        <v>0</v>
      </c>
      <c r="AF35" s="1165"/>
      <c r="AG35" s="1165"/>
      <c r="AH35" s="1165"/>
      <c r="AI35" s="1165"/>
      <c r="AJ35" s="1165"/>
      <c r="AK35" s="1165"/>
      <c r="AL35" s="1165"/>
      <c r="AM35" s="881" t="s">
        <v>11</v>
      </c>
      <c r="AN35" s="744"/>
      <c r="AO35" s="541"/>
      <c r="AP35" s="3"/>
      <c r="AQ35" s="3"/>
      <c r="AR35" s="3"/>
      <c r="AS35" s="3"/>
      <c r="AT35" s="3"/>
    </row>
    <row r="36" spans="1:46" s="540" customFormat="1" ht="14" x14ac:dyDescent="0.55000000000000004">
      <c r="A36" s="554"/>
      <c r="B36" s="1237"/>
      <c r="C36" s="1238"/>
      <c r="D36" s="1239"/>
      <c r="E36" s="901"/>
      <c r="F36" s="1197" t="s">
        <v>191</v>
      </c>
      <c r="G36" s="1170"/>
      <c r="H36" s="1170"/>
      <c r="I36" s="1170"/>
      <c r="J36" s="1198"/>
      <c r="K36" s="1164">
        <f>入力フォーム!G66</f>
        <v>0</v>
      </c>
      <c r="L36" s="1165"/>
      <c r="M36" s="1165"/>
      <c r="N36" s="1165"/>
      <c r="O36" s="1165"/>
      <c r="P36" s="1165"/>
      <c r="Q36" s="1165"/>
      <c r="R36" s="1165"/>
      <c r="S36" s="880" t="s">
        <v>11</v>
      </c>
      <c r="T36" s="881"/>
      <c r="U36" s="1164">
        <f>入力フォーム!M66</f>
        <v>0</v>
      </c>
      <c r="V36" s="1165"/>
      <c r="W36" s="1165"/>
      <c r="X36" s="1165"/>
      <c r="Y36" s="1165"/>
      <c r="Z36" s="1165"/>
      <c r="AA36" s="1165"/>
      <c r="AB36" s="1165"/>
      <c r="AC36" s="881" t="s">
        <v>11</v>
      </c>
      <c r="AD36" s="888"/>
      <c r="AE36" s="1164">
        <f>入力フォーム!S66</f>
        <v>0</v>
      </c>
      <c r="AF36" s="1165"/>
      <c r="AG36" s="1165"/>
      <c r="AH36" s="1165"/>
      <c r="AI36" s="1165"/>
      <c r="AJ36" s="1165"/>
      <c r="AK36" s="1165"/>
      <c r="AL36" s="1165"/>
      <c r="AM36" s="881" t="s">
        <v>11</v>
      </c>
      <c r="AN36" s="744"/>
      <c r="AO36" s="541"/>
      <c r="AP36" s="3"/>
      <c r="AQ36" s="3"/>
      <c r="AR36" s="3"/>
      <c r="AS36" s="3"/>
      <c r="AT36" s="3"/>
    </row>
    <row r="37" spans="1:46" s="540" customFormat="1" ht="14" x14ac:dyDescent="0.55000000000000004">
      <c r="A37" s="554"/>
      <c r="B37" s="1247" t="s">
        <v>534</v>
      </c>
      <c r="C37" s="1240"/>
      <c r="D37" s="1240"/>
      <c r="E37" s="1240"/>
      <c r="F37" s="1240"/>
      <c r="G37" s="1240"/>
      <c r="H37" s="1240"/>
      <c r="I37" s="1240"/>
      <c r="J37" s="1248"/>
      <c r="K37" s="1197"/>
      <c r="L37" s="1170"/>
      <c r="M37" s="1170"/>
      <c r="N37" s="1170"/>
      <c r="O37" s="1170"/>
      <c r="P37" s="1170"/>
      <c r="Q37" s="1170"/>
      <c r="R37" s="1170"/>
      <c r="S37" s="1198"/>
      <c r="T37" s="1182" t="s">
        <v>536</v>
      </c>
      <c r="U37" s="1183"/>
      <c r="V37" s="1183"/>
      <c r="W37" s="1183"/>
      <c r="X37" s="1183"/>
      <c r="Y37" s="1197" t="s">
        <v>537</v>
      </c>
      <c r="Z37" s="1170"/>
      <c r="AA37" s="1170"/>
      <c r="AB37" s="1198"/>
      <c r="AC37" s="1197" t="s">
        <v>538</v>
      </c>
      <c r="AD37" s="1170"/>
      <c r="AE37" s="1170"/>
      <c r="AF37" s="1170"/>
      <c r="AG37" s="1170"/>
      <c r="AH37" s="1170"/>
      <c r="AI37" s="1170"/>
      <c r="AJ37" s="1170"/>
      <c r="AK37" s="1170"/>
      <c r="AL37" s="1170"/>
      <c r="AM37" s="1170"/>
      <c r="AN37" s="1198"/>
      <c r="AO37" s="541"/>
      <c r="AR37" s="3"/>
      <c r="AS37" s="3"/>
      <c r="AT37" s="3"/>
    </row>
    <row r="38" spans="1:46" s="540" customFormat="1" ht="14" x14ac:dyDescent="0.55000000000000004">
      <c r="A38" s="554"/>
      <c r="B38" s="1249"/>
      <c r="C38" s="1250"/>
      <c r="D38" s="1250"/>
      <c r="E38" s="1250"/>
      <c r="F38" s="1250"/>
      <c r="G38" s="1250"/>
      <c r="H38" s="1250"/>
      <c r="I38" s="1250"/>
      <c r="J38" s="1251"/>
      <c r="K38" s="1213" t="s">
        <v>528</v>
      </c>
      <c r="L38" s="1214"/>
      <c r="M38" s="1214"/>
      <c r="N38" s="1214"/>
      <c r="O38" s="1214"/>
      <c r="P38" s="1214"/>
      <c r="Q38" s="1214"/>
      <c r="R38" s="1214"/>
      <c r="S38" s="1215"/>
      <c r="T38" s="1244">
        <f>②駐車施設チェックシート!R52</f>
        <v>0</v>
      </c>
      <c r="U38" s="1179"/>
      <c r="V38" s="1179"/>
      <c r="W38" s="1214" t="s">
        <v>18</v>
      </c>
      <c r="X38" s="788"/>
      <c r="Y38" s="1244">
        <f>②駐車施設チェックシート!R71</f>
        <v>0</v>
      </c>
      <c r="Z38" s="1179"/>
      <c r="AA38" s="1214" t="s">
        <v>18</v>
      </c>
      <c r="AB38" s="884"/>
      <c r="AC38" s="895" t="s">
        <v>540</v>
      </c>
      <c r="AD38" s="792"/>
      <c r="AE38" s="792"/>
      <c r="AF38" s="792"/>
      <c r="AG38" s="883"/>
      <c r="AH38" s="883"/>
      <c r="AI38" s="883"/>
      <c r="AJ38" s="883"/>
      <c r="AK38" s="883"/>
      <c r="AL38" s="793"/>
      <c r="AM38" s="793"/>
      <c r="AN38" s="897"/>
      <c r="AO38" s="541"/>
      <c r="AP38" s="3"/>
      <c r="AQ38" s="3" t="s">
        <v>547</v>
      </c>
      <c r="AR38" s="3"/>
      <c r="AS38" s="3"/>
      <c r="AT38" s="3"/>
    </row>
    <row r="39" spans="1:46" s="540" customFormat="1" ht="14" x14ac:dyDescent="0.55000000000000004">
      <c r="A39" s="554"/>
      <c r="B39" s="1249"/>
      <c r="C39" s="1250"/>
      <c r="D39" s="1250"/>
      <c r="E39" s="1250"/>
      <c r="F39" s="1250"/>
      <c r="G39" s="1250"/>
      <c r="H39" s="1250"/>
      <c r="I39" s="1250"/>
      <c r="J39" s="1251"/>
      <c r="K39" s="1216"/>
      <c r="L39" s="1217"/>
      <c r="M39" s="1217"/>
      <c r="N39" s="1217"/>
      <c r="O39" s="1217"/>
      <c r="P39" s="1217"/>
      <c r="Q39" s="1217"/>
      <c r="R39" s="1217"/>
      <c r="S39" s="1218"/>
      <c r="T39" s="1245"/>
      <c r="U39" s="1208"/>
      <c r="V39" s="1208"/>
      <c r="W39" s="1217"/>
      <c r="X39" s="789"/>
      <c r="Y39" s="1245"/>
      <c r="Z39" s="1208"/>
      <c r="AA39" s="1217"/>
      <c r="AB39" s="894"/>
      <c r="AC39" s="739"/>
      <c r="AD39" s="748" t="s">
        <v>541</v>
      </c>
      <c r="AE39" s="801"/>
      <c r="AF39" s="801"/>
      <c r="AG39" s="802"/>
      <c r="AH39" s="802"/>
      <c r="AI39" s="802"/>
      <c r="AJ39" s="802"/>
      <c r="AK39" s="802"/>
      <c r="AL39" s="1162">
        <f>②駐車施設チェックシート!N121</f>
        <v>0</v>
      </c>
      <c r="AM39" s="1162"/>
      <c r="AN39" s="803" t="s">
        <v>87</v>
      </c>
      <c r="AO39" s="541"/>
      <c r="AP39" s="3"/>
      <c r="AQ39" s="3" t="s">
        <v>649</v>
      </c>
      <c r="AR39" s="3"/>
      <c r="AS39" s="3"/>
      <c r="AT39" s="3"/>
    </row>
    <row r="40" spans="1:46" s="540" customFormat="1" ht="14" x14ac:dyDescent="0.55000000000000004">
      <c r="A40" s="554"/>
      <c r="B40" s="1249"/>
      <c r="C40" s="1250"/>
      <c r="D40" s="1250"/>
      <c r="E40" s="1250"/>
      <c r="F40" s="1250"/>
      <c r="G40" s="1250"/>
      <c r="H40" s="1250"/>
      <c r="I40" s="1250"/>
      <c r="J40" s="1251"/>
      <c r="K40" s="1213" t="s">
        <v>529</v>
      </c>
      <c r="L40" s="1214"/>
      <c r="M40" s="1215"/>
      <c r="N40" s="893" t="s">
        <v>530</v>
      </c>
      <c r="O40" s="893"/>
      <c r="P40" s="893"/>
      <c r="Q40" s="893"/>
      <c r="R40" s="893"/>
      <c r="S40" s="893"/>
      <c r="T40" s="1246">
        <f>②駐車施設チェックシート!AJ52</f>
        <v>0</v>
      </c>
      <c r="U40" s="1166"/>
      <c r="V40" s="1166"/>
      <c r="W40" s="882" t="s">
        <v>18</v>
      </c>
      <c r="X40" s="790"/>
      <c r="Y40" s="1246">
        <f>②駐車施設チェックシート!AJ40</f>
        <v>0</v>
      </c>
      <c r="Z40" s="1166"/>
      <c r="AA40" s="882" t="s">
        <v>18</v>
      </c>
      <c r="AB40" s="744"/>
      <c r="AC40" s="791"/>
      <c r="AD40" s="901" t="s">
        <v>542</v>
      </c>
      <c r="AE40" s="801"/>
      <c r="AF40" s="801"/>
      <c r="AG40" s="801"/>
      <c r="AH40" s="801"/>
      <c r="AI40" s="801"/>
      <c r="AJ40" s="801"/>
      <c r="AK40" s="801"/>
      <c r="AL40" s="1162">
        <f>②駐車施設チェックシート!AW121</f>
        <v>0</v>
      </c>
      <c r="AM40" s="1162"/>
      <c r="AN40" s="803" t="s">
        <v>87</v>
      </c>
      <c r="AO40" s="541"/>
      <c r="AP40" s="3"/>
      <c r="AQ40" s="3"/>
      <c r="AR40" s="3"/>
      <c r="AS40" s="3"/>
      <c r="AT40" s="3"/>
    </row>
    <row r="41" spans="1:46" s="540" customFormat="1" ht="14" x14ac:dyDescent="0.55000000000000004">
      <c r="A41" s="554"/>
      <c r="B41" s="1249"/>
      <c r="C41" s="1250"/>
      <c r="D41" s="1250"/>
      <c r="E41" s="1250"/>
      <c r="F41" s="1250"/>
      <c r="G41" s="1250"/>
      <c r="H41" s="1250"/>
      <c r="I41" s="1250"/>
      <c r="J41" s="1251"/>
      <c r="K41" s="1222"/>
      <c r="L41" s="1223"/>
      <c r="M41" s="1224"/>
      <c r="N41" s="906" t="s">
        <v>531</v>
      </c>
      <c r="O41" s="906"/>
      <c r="P41" s="906"/>
      <c r="Q41" s="906"/>
      <c r="R41" s="906"/>
      <c r="S41" s="906"/>
      <c r="T41" s="1246">
        <f>②駐車施設チェックシート!BA52</f>
        <v>0</v>
      </c>
      <c r="U41" s="1166"/>
      <c r="V41" s="1166"/>
      <c r="W41" s="882" t="s">
        <v>18</v>
      </c>
      <c r="X41" s="790"/>
      <c r="Y41" s="1246">
        <f>②駐車施設チェックシート!BA40</f>
        <v>0</v>
      </c>
      <c r="Z41" s="1166"/>
      <c r="AA41" s="882" t="s">
        <v>18</v>
      </c>
      <c r="AB41" s="744"/>
      <c r="AC41" s="804" t="s">
        <v>543</v>
      </c>
      <c r="AD41" s="805"/>
      <c r="AE41" s="805"/>
      <c r="AF41" s="805"/>
      <c r="AG41" s="805"/>
      <c r="AH41" s="805"/>
      <c r="AI41" s="805"/>
      <c r="AJ41" s="805"/>
      <c r="AK41" s="805"/>
      <c r="AL41" s="1252">
        <f>IF(②駐車施設チェックシート!R84+②駐車施設チェックシート!R87+②駐車施設チェックシート!AJ84+②駐車施設チェックシート!AJ87+②駐車施設チェックシート!BA84+②駐車施設チェックシート!BA87&gt;=1,"有",)</f>
        <v>0</v>
      </c>
      <c r="AM41" s="1252"/>
      <c r="AN41" s="806"/>
      <c r="AO41" s="541"/>
      <c r="AP41" s="3"/>
      <c r="AQ41" s="3"/>
      <c r="AR41" s="3"/>
      <c r="AS41" s="3"/>
      <c r="AT41" s="3"/>
    </row>
    <row r="42" spans="1:46" s="540" customFormat="1" ht="14" x14ac:dyDescent="0.55000000000000004">
      <c r="A42" s="554"/>
      <c r="B42" s="885"/>
      <c r="C42" s="886"/>
      <c r="D42" s="886"/>
      <c r="E42" s="886"/>
      <c r="F42" s="886"/>
      <c r="G42" s="886"/>
      <c r="H42" s="886"/>
      <c r="I42" s="886"/>
      <c r="J42" s="887"/>
      <c r="K42" s="1219" t="s">
        <v>539</v>
      </c>
      <c r="L42" s="1220"/>
      <c r="M42" s="1221"/>
      <c r="N42" s="1219">
        <f>②駐車施設チェックシート!E138</f>
        <v>0</v>
      </c>
      <c r="O42" s="1220"/>
      <c r="P42" s="1220"/>
      <c r="Q42" s="1220"/>
      <c r="R42" s="1220"/>
      <c r="S42" s="1220"/>
      <c r="T42" s="1220"/>
      <c r="U42" s="1220"/>
      <c r="V42" s="1220"/>
      <c r="W42" s="1220"/>
      <c r="X42" s="1220"/>
      <c r="Y42" s="1220"/>
      <c r="Z42" s="1220"/>
      <c r="AA42" s="1220"/>
      <c r="AB42" s="1220"/>
      <c r="AC42" s="1220"/>
      <c r="AD42" s="1220"/>
      <c r="AE42" s="1220"/>
      <c r="AF42" s="1220"/>
      <c r="AG42" s="1220"/>
      <c r="AH42" s="1220"/>
      <c r="AI42" s="1220"/>
      <c r="AJ42" s="1220"/>
      <c r="AK42" s="1220"/>
      <c r="AL42" s="1220"/>
      <c r="AM42" s="1220"/>
      <c r="AN42" s="1221"/>
      <c r="AO42" s="541"/>
      <c r="AP42" s="3"/>
      <c r="AQ42" s="3"/>
      <c r="AR42" s="3"/>
      <c r="AS42" s="3"/>
      <c r="AT42" s="3"/>
    </row>
    <row r="43" spans="1:46" s="540" customFormat="1" ht="14" x14ac:dyDescent="0.55000000000000004">
      <c r="A43" s="554"/>
      <c r="B43" s="1189" t="s">
        <v>558</v>
      </c>
      <c r="C43" s="1163"/>
      <c r="D43" s="1163"/>
      <c r="E43" s="1163"/>
      <c r="F43" s="1163"/>
      <c r="G43" s="1163"/>
      <c r="H43" s="1163"/>
      <c r="I43" s="1163"/>
      <c r="J43" s="1205"/>
      <c r="K43" s="1197" t="str">
        <f>入力フォーム!G69</f>
        <v>令和</v>
      </c>
      <c r="L43" s="1170"/>
      <c r="M43" s="1170">
        <f>入力フォーム!H69</f>
        <v>0</v>
      </c>
      <c r="N43" s="1170"/>
      <c r="O43" s="881" t="s">
        <v>111</v>
      </c>
      <c r="P43" s="1170">
        <f>入力フォーム!J69</f>
        <v>0</v>
      </c>
      <c r="Q43" s="1170"/>
      <c r="R43" s="881" t="s">
        <v>54</v>
      </c>
      <c r="S43" s="1170">
        <f>入力フォーム!L69</f>
        <v>0</v>
      </c>
      <c r="T43" s="1170"/>
      <c r="U43" s="742" t="s">
        <v>2</v>
      </c>
      <c r="V43" s="880"/>
      <c r="W43" s="1163"/>
      <c r="X43" s="1163"/>
      <c r="Y43" s="1163"/>
      <c r="Z43" s="859"/>
      <c r="AA43" s="859"/>
      <c r="AB43" s="859"/>
      <c r="AC43" s="859"/>
      <c r="AD43" s="859"/>
      <c r="AE43" s="859"/>
      <c r="AF43" s="859"/>
      <c r="AG43" s="859"/>
      <c r="AH43" s="859"/>
      <c r="AI43" s="859"/>
      <c r="AJ43" s="859"/>
      <c r="AK43" s="1163"/>
      <c r="AL43" s="1163"/>
      <c r="AM43" s="1163"/>
      <c r="AN43" s="892"/>
      <c r="AO43" s="541"/>
      <c r="AR43" s="3"/>
      <c r="AS43" s="3"/>
      <c r="AT43" s="3"/>
    </row>
    <row r="44" spans="1:46" s="540" customFormat="1" ht="14" x14ac:dyDescent="0.55000000000000004">
      <c r="A44" s="554"/>
      <c r="B44" s="1189" t="s">
        <v>559</v>
      </c>
      <c r="C44" s="1163"/>
      <c r="D44" s="1163"/>
      <c r="E44" s="1163"/>
      <c r="F44" s="1163"/>
      <c r="G44" s="1163"/>
      <c r="H44" s="1163"/>
      <c r="I44" s="1163"/>
      <c r="J44" s="1205"/>
      <c r="K44" s="1197" t="str">
        <f>入力フォーム!G70</f>
        <v>令和</v>
      </c>
      <c r="L44" s="1170"/>
      <c r="M44" s="1170">
        <f>入力フォーム!H70</f>
        <v>0</v>
      </c>
      <c r="N44" s="1170"/>
      <c r="O44" s="881" t="s">
        <v>111</v>
      </c>
      <c r="P44" s="1170">
        <f>入力フォーム!J70</f>
        <v>0</v>
      </c>
      <c r="Q44" s="1170"/>
      <c r="R44" s="881" t="s">
        <v>54</v>
      </c>
      <c r="S44" s="1170">
        <f>入力フォーム!L70</f>
        <v>0</v>
      </c>
      <c r="T44" s="1170"/>
      <c r="U44" s="742" t="s">
        <v>2</v>
      </c>
      <c r="V44" s="880"/>
      <c r="W44" s="1163"/>
      <c r="X44" s="1163"/>
      <c r="Y44" s="1163"/>
      <c r="Z44" s="859"/>
      <c r="AA44" s="859"/>
      <c r="AB44" s="859"/>
      <c r="AC44" s="859"/>
      <c r="AD44" s="859"/>
      <c r="AE44" s="859"/>
      <c r="AF44" s="859"/>
      <c r="AG44" s="859"/>
      <c r="AH44" s="859"/>
      <c r="AI44" s="859"/>
      <c r="AJ44" s="859"/>
      <c r="AK44" s="1163"/>
      <c r="AL44" s="1163"/>
      <c r="AM44" s="1163"/>
      <c r="AN44" s="892"/>
      <c r="AO44" s="541"/>
      <c r="AR44" s="3"/>
      <c r="AS44" s="3"/>
      <c r="AT44" s="3"/>
    </row>
    <row r="45" spans="1:46" s="540" customFormat="1" ht="14" x14ac:dyDescent="0.55000000000000004">
      <c r="A45" s="554"/>
      <c r="B45" s="1189" t="s">
        <v>557</v>
      </c>
      <c r="C45" s="1163"/>
      <c r="D45" s="1163"/>
      <c r="E45" s="1163"/>
      <c r="F45" s="1163"/>
      <c r="G45" s="1163"/>
      <c r="H45" s="1163"/>
      <c r="I45" s="1163"/>
      <c r="J45" s="1205"/>
      <c r="K45" s="1170" t="str">
        <f>入力フォーム!G71</f>
        <v>令和</v>
      </c>
      <c r="L45" s="1170"/>
      <c r="M45" s="1170">
        <f>入力フォーム!H71</f>
        <v>0</v>
      </c>
      <c r="N45" s="1170"/>
      <c r="O45" s="881" t="s">
        <v>111</v>
      </c>
      <c r="P45" s="1170">
        <f>入力フォーム!J71</f>
        <v>0</v>
      </c>
      <c r="Q45" s="1170"/>
      <c r="R45" s="881" t="s">
        <v>54</v>
      </c>
      <c r="S45" s="1170">
        <f>入力フォーム!L71</f>
        <v>0</v>
      </c>
      <c r="T45" s="1170"/>
      <c r="U45" s="742" t="s">
        <v>2</v>
      </c>
      <c r="V45" s="880"/>
      <c r="W45" s="880"/>
      <c r="X45" s="880"/>
      <c r="Y45" s="880"/>
      <c r="Z45" s="880"/>
      <c r="AA45" s="880"/>
      <c r="AB45" s="881"/>
      <c r="AC45" s="881"/>
      <c r="AD45" s="881"/>
      <c r="AE45" s="880"/>
      <c r="AF45" s="880"/>
      <c r="AG45" s="880"/>
      <c r="AH45" s="881"/>
      <c r="AI45" s="880"/>
      <c r="AJ45" s="880"/>
      <c r="AK45" s="881"/>
      <c r="AL45" s="880"/>
      <c r="AM45" s="880"/>
      <c r="AN45" s="746"/>
      <c r="AO45" s="541"/>
      <c r="AP45" s="3"/>
      <c r="AQ45" s="3"/>
      <c r="AR45" s="3"/>
      <c r="AS45" s="3"/>
      <c r="AT45" s="3"/>
    </row>
    <row r="46" spans="1:46" s="540" customFormat="1" ht="14" x14ac:dyDescent="0.55000000000000004">
      <c r="A46" s="554"/>
      <c r="B46" s="1225" t="s">
        <v>188</v>
      </c>
      <c r="C46" s="1183"/>
      <c r="D46" s="1226"/>
      <c r="E46" s="1199" t="s">
        <v>325</v>
      </c>
      <c r="F46" s="1199"/>
      <c r="G46" s="1199"/>
      <c r="H46" s="1199"/>
      <c r="I46" s="1199"/>
      <c r="J46" s="1199"/>
      <c r="K46" s="1176">
        <f>入力フォーム!I28</f>
        <v>0</v>
      </c>
      <c r="L46" s="1177"/>
      <c r="M46" s="1177"/>
      <c r="N46" s="1177"/>
      <c r="O46" s="1177"/>
      <c r="P46" s="1177"/>
      <c r="Q46" s="1177"/>
      <c r="R46" s="1177"/>
      <c r="S46" s="1177"/>
      <c r="T46" s="1177"/>
      <c r="U46" s="1177"/>
      <c r="V46" s="1177"/>
      <c r="W46" s="1177"/>
      <c r="X46" s="1177"/>
      <c r="Y46" s="1177"/>
      <c r="Z46" s="1177"/>
      <c r="AA46" s="1177"/>
      <c r="AB46" s="1177"/>
      <c r="AC46" s="1170" t="s">
        <v>106</v>
      </c>
      <c r="AD46" s="1170"/>
      <c r="AE46" s="1170"/>
      <c r="AF46" s="1170"/>
      <c r="AG46" s="1174">
        <f>入力フォーム!I32</f>
        <v>0</v>
      </c>
      <c r="AH46" s="1174"/>
      <c r="AI46" s="880" t="s">
        <v>33</v>
      </c>
      <c r="AJ46" s="1174">
        <f>入力フォーム!L32</f>
        <v>0</v>
      </c>
      <c r="AK46" s="1174"/>
      <c r="AL46" s="880" t="s">
        <v>33</v>
      </c>
      <c r="AM46" s="1174">
        <f>入力フォーム!O32</f>
        <v>0</v>
      </c>
      <c r="AN46" s="1175"/>
      <c r="AO46" s="541"/>
      <c r="AP46" s="3"/>
      <c r="AR46" s="3"/>
      <c r="AS46" s="3"/>
      <c r="AT46" s="3"/>
    </row>
    <row r="47" spans="1:46" s="540" customFormat="1" ht="14" x14ac:dyDescent="0.55000000000000004">
      <c r="A47" s="554"/>
      <c r="B47" s="1227"/>
      <c r="C47" s="1228"/>
      <c r="D47" s="1229"/>
      <c r="E47" s="1199" t="s">
        <v>234</v>
      </c>
      <c r="F47" s="1199"/>
      <c r="G47" s="1199"/>
      <c r="H47" s="1199"/>
      <c r="I47" s="1199"/>
      <c r="J47" s="1199"/>
      <c r="K47" s="1189">
        <f>入力フォーム!I29</f>
        <v>0</v>
      </c>
      <c r="L47" s="1163"/>
      <c r="M47" s="1163"/>
      <c r="N47" s="1163"/>
      <c r="O47" s="1163"/>
      <c r="P47" s="1163"/>
      <c r="Q47" s="1163"/>
      <c r="R47" s="1163"/>
      <c r="S47" s="1163"/>
      <c r="T47" s="1163"/>
      <c r="U47" s="898" t="s">
        <v>98</v>
      </c>
      <c r="V47" s="1185">
        <f>入力フォーム!I30</f>
        <v>0</v>
      </c>
      <c r="W47" s="1185"/>
      <c r="X47" s="898" t="s">
        <v>515</v>
      </c>
      <c r="Y47" s="898"/>
      <c r="Z47" s="898"/>
      <c r="AA47" s="898"/>
      <c r="AB47" s="741" t="s">
        <v>98</v>
      </c>
      <c r="AC47" s="1274">
        <f>入力フォーム!M30</f>
        <v>0</v>
      </c>
      <c r="AD47" s="1274"/>
      <c r="AE47" s="898" t="s">
        <v>516</v>
      </c>
      <c r="AF47" s="898"/>
      <c r="AG47" s="742"/>
      <c r="AH47" s="889" t="s">
        <v>517</v>
      </c>
      <c r="AI47" s="1273">
        <f>入力フォーム!Q30</f>
        <v>0</v>
      </c>
      <c r="AJ47" s="1273"/>
      <c r="AK47" s="1273"/>
      <c r="AL47" s="1273"/>
      <c r="AM47" s="1273"/>
      <c r="AN47" s="899" t="s">
        <v>108</v>
      </c>
      <c r="AO47" s="541"/>
      <c r="AP47" s="3"/>
      <c r="AQ47" s="3"/>
      <c r="AR47" s="3"/>
      <c r="AS47" s="3"/>
      <c r="AT47" s="3"/>
    </row>
    <row r="48" spans="1:46" s="540" customFormat="1" ht="14" x14ac:dyDescent="0.55000000000000004">
      <c r="A48" s="554"/>
      <c r="B48" s="1184"/>
      <c r="C48" s="1185"/>
      <c r="D48" s="1230"/>
      <c r="E48" s="1199" t="s">
        <v>570</v>
      </c>
      <c r="F48" s="1199"/>
      <c r="G48" s="1199"/>
      <c r="H48" s="1199"/>
      <c r="I48" s="1199"/>
      <c r="J48" s="1199"/>
      <c r="K48" s="1200">
        <f>入力フォーム!I31</f>
        <v>0</v>
      </c>
      <c r="L48" s="1201"/>
      <c r="M48" s="1201"/>
      <c r="N48" s="1201"/>
      <c r="O48" s="1201"/>
      <c r="P48" s="1201"/>
      <c r="Q48" s="1201"/>
      <c r="R48" s="1201"/>
      <c r="S48" s="1201"/>
      <c r="T48" s="1201"/>
      <c r="U48" s="1201"/>
      <c r="V48" s="1201"/>
      <c r="W48" s="1201"/>
      <c r="X48" s="1201"/>
      <c r="Y48" s="1201"/>
      <c r="Z48" s="1201"/>
      <c r="AA48" s="1201"/>
      <c r="AB48" s="1201"/>
      <c r="AC48" s="1201"/>
      <c r="AD48" s="1201"/>
      <c r="AE48" s="1201"/>
      <c r="AF48" s="1201"/>
      <c r="AG48" s="1201"/>
      <c r="AH48" s="1201"/>
      <c r="AI48" s="1201"/>
      <c r="AJ48" s="1201"/>
      <c r="AK48" s="1201"/>
      <c r="AL48" s="1201"/>
      <c r="AM48" s="1201"/>
      <c r="AN48" s="1202"/>
      <c r="AO48" s="541"/>
      <c r="AP48" s="3"/>
      <c r="AQ48" s="3" t="s">
        <v>548</v>
      </c>
      <c r="AR48" s="3"/>
      <c r="AS48" s="3"/>
      <c r="AT48" s="3"/>
    </row>
    <row r="49" spans="1:84" s="540" customFormat="1" ht="14" x14ac:dyDescent="0.55000000000000004">
      <c r="A49" s="554"/>
      <c r="B49" s="1182" t="s">
        <v>109</v>
      </c>
      <c r="C49" s="1183"/>
      <c r="D49" s="1226"/>
      <c r="E49" s="1199" t="s">
        <v>325</v>
      </c>
      <c r="F49" s="1199"/>
      <c r="G49" s="1199"/>
      <c r="H49" s="1199"/>
      <c r="I49" s="1199"/>
      <c r="J49" s="1199"/>
      <c r="K49" s="1176">
        <f>入力フォーム!I33</f>
        <v>0</v>
      </c>
      <c r="L49" s="1177"/>
      <c r="M49" s="1177"/>
      <c r="N49" s="1177"/>
      <c r="O49" s="1177"/>
      <c r="P49" s="1177"/>
      <c r="Q49" s="1177"/>
      <c r="R49" s="1177"/>
      <c r="S49" s="1177"/>
      <c r="T49" s="1177"/>
      <c r="U49" s="1177"/>
      <c r="V49" s="1177"/>
      <c r="W49" s="1177"/>
      <c r="X49" s="1177"/>
      <c r="Y49" s="1177"/>
      <c r="Z49" s="1177"/>
      <c r="AA49" s="1177"/>
      <c r="AB49" s="1177"/>
      <c r="AC49" s="1170" t="s">
        <v>106</v>
      </c>
      <c r="AD49" s="1170"/>
      <c r="AE49" s="1170"/>
      <c r="AF49" s="1170"/>
      <c r="AG49" s="1174">
        <f>入力フォーム!I37</f>
        <v>0</v>
      </c>
      <c r="AH49" s="1174"/>
      <c r="AI49" s="880" t="s">
        <v>33</v>
      </c>
      <c r="AJ49" s="1174">
        <f>入力フォーム!L37</f>
        <v>0</v>
      </c>
      <c r="AK49" s="1174"/>
      <c r="AL49" s="880" t="s">
        <v>33</v>
      </c>
      <c r="AM49" s="1174">
        <f>入力フォーム!O37</f>
        <v>0</v>
      </c>
      <c r="AN49" s="1175"/>
      <c r="AO49" s="541"/>
      <c r="AP49" s="3"/>
      <c r="AQ49" s="3"/>
      <c r="AR49" s="3"/>
      <c r="AS49" s="3"/>
      <c r="AT49" s="3"/>
    </row>
    <row r="50" spans="1:84" s="540" customFormat="1" ht="14" x14ac:dyDescent="0.55000000000000004">
      <c r="A50" s="554"/>
      <c r="B50" s="1227"/>
      <c r="C50" s="1228"/>
      <c r="D50" s="1229"/>
      <c r="E50" s="1199" t="s">
        <v>234</v>
      </c>
      <c r="F50" s="1199"/>
      <c r="G50" s="1199"/>
      <c r="H50" s="1199"/>
      <c r="I50" s="1199"/>
      <c r="J50" s="1199"/>
      <c r="K50" s="1189">
        <f>入力フォーム!I34</f>
        <v>0</v>
      </c>
      <c r="L50" s="1163"/>
      <c r="M50" s="1163"/>
      <c r="N50" s="1163"/>
      <c r="O50" s="1163"/>
      <c r="P50" s="1163"/>
      <c r="Q50" s="1163"/>
      <c r="R50" s="1163"/>
      <c r="S50" s="1163"/>
      <c r="T50" s="1163"/>
      <c r="U50" s="881" t="s">
        <v>98</v>
      </c>
      <c r="V50" s="1170">
        <f>入力フォーム!I35</f>
        <v>0</v>
      </c>
      <c r="W50" s="1170"/>
      <c r="X50" s="881" t="s">
        <v>515</v>
      </c>
      <c r="Y50" s="881"/>
      <c r="Z50" s="881"/>
      <c r="AA50" s="881"/>
      <c r="AB50" s="882" t="s">
        <v>98</v>
      </c>
      <c r="AC50" s="1274">
        <f>入力フォーム!M35</f>
        <v>0</v>
      </c>
      <c r="AD50" s="1274"/>
      <c r="AE50" s="881" t="s">
        <v>516</v>
      </c>
      <c r="AF50" s="881"/>
      <c r="AG50" s="742"/>
      <c r="AH50" s="882" t="s">
        <v>517</v>
      </c>
      <c r="AI50" s="1273">
        <f>入力フォーム!Q35</f>
        <v>0</v>
      </c>
      <c r="AJ50" s="1273"/>
      <c r="AK50" s="1273"/>
      <c r="AL50" s="1273"/>
      <c r="AM50" s="1273"/>
      <c r="AN50" s="888" t="s">
        <v>108</v>
      </c>
      <c r="AO50" s="541"/>
      <c r="AP50" s="3"/>
      <c r="AQ50" s="3"/>
      <c r="AR50" s="3"/>
      <c r="AS50" s="3"/>
      <c r="AT50" s="3"/>
    </row>
    <row r="51" spans="1:84" s="540" customFormat="1" ht="14" x14ac:dyDescent="0.55000000000000004">
      <c r="A51" s="554"/>
      <c r="B51" s="1184"/>
      <c r="C51" s="1185"/>
      <c r="D51" s="1230"/>
      <c r="E51" s="1199" t="s">
        <v>107</v>
      </c>
      <c r="F51" s="1199"/>
      <c r="G51" s="1199"/>
      <c r="H51" s="1199"/>
      <c r="I51" s="1199"/>
      <c r="J51" s="1199"/>
      <c r="K51" s="1200">
        <f>入力フォーム!I36</f>
        <v>0</v>
      </c>
      <c r="L51" s="1201"/>
      <c r="M51" s="1201"/>
      <c r="N51" s="1201"/>
      <c r="O51" s="1201"/>
      <c r="P51" s="1201"/>
      <c r="Q51" s="1201"/>
      <c r="R51" s="1201"/>
      <c r="S51" s="1201"/>
      <c r="T51" s="1201"/>
      <c r="U51" s="1201"/>
      <c r="V51" s="1201"/>
      <c r="W51" s="1201"/>
      <c r="X51" s="1201"/>
      <c r="Y51" s="1201"/>
      <c r="Z51" s="1201"/>
      <c r="AA51" s="1201"/>
      <c r="AB51" s="1201"/>
      <c r="AC51" s="1201"/>
      <c r="AD51" s="1201"/>
      <c r="AE51" s="1201"/>
      <c r="AF51" s="1201"/>
      <c r="AG51" s="1201"/>
      <c r="AH51" s="1201"/>
      <c r="AI51" s="1201"/>
      <c r="AJ51" s="1201"/>
      <c r="AK51" s="1201"/>
      <c r="AL51" s="1201"/>
      <c r="AM51" s="1201"/>
      <c r="AN51" s="1202"/>
      <c r="AO51" s="541"/>
      <c r="AP51" s="3"/>
      <c r="AQ51" s="3"/>
      <c r="AR51" s="3"/>
      <c r="AS51" s="3"/>
      <c r="AT51" s="3"/>
    </row>
    <row r="52" spans="1:84" s="540" customFormat="1" ht="14" x14ac:dyDescent="0.55000000000000004">
      <c r="A52" s="554"/>
      <c r="B52" s="1182" t="s">
        <v>110</v>
      </c>
      <c r="C52" s="1183"/>
      <c r="D52" s="1226"/>
      <c r="E52" s="1199" t="s">
        <v>326</v>
      </c>
      <c r="F52" s="1199"/>
      <c r="G52" s="1199"/>
      <c r="H52" s="1199"/>
      <c r="I52" s="1199"/>
      <c r="J52" s="1199"/>
      <c r="K52" s="1171">
        <f>入力フォーム!I38</f>
        <v>0</v>
      </c>
      <c r="L52" s="1172"/>
      <c r="M52" s="1172"/>
      <c r="N52" s="1172"/>
      <c r="O52" s="1172"/>
      <c r="P52" s="1172"/>
      <c r="Q52" s="1172"/>
      <c r="R52" s="1172"/>
      <c r="S52" s="1172"/>
      <c r="T52" s="1172"/>
      <c r="U52" s="1172"/>
      <c r="V52" s="1172"/>
      <c r="W52" s="1172"/>
      <c r="X52" s="1172"/>
      <c r="Y52" s="1172"/>
      <c r="Z52" s="1172"/>
      <c r="AA52" s="1172"/>
      <c r="AB52" s="1172"/>
      <c r="AC52" s="1172"/>
      <c r="AD52" s="1172"/>
      <c r="AE52" s="1172"/>
      <c r="AF52" s="1172"/>
      <c r="AG52" s="1172"/>
      <c r="AH52" s="1172"/>
      <c r="AI52" s="1172"/>
      <c r="AJ52" s="1172"/>
      <c r="AK52" s="1172"/>
      <c r="AL52" s="1172"/>
      <c r="AM52" s="1172"/>
      <c r="AN52" s="1173"/>
      <c r="AO52" s="541"/>
      <c r="AP52" s="3"/>
      <c r="AQ52" s="3"/>
      <c r="AR52" s="3"/>
      <c r="AS52" s="3"/>
      <c r="AT52" s="3"/>
    </row>
    <row r="53" spans="1:84" s="540" customFormat="1" ht="14" x14ac:dyDescent="0.55000000000000004">
      <c r="A53" s="554"/>
      <c r="B53" s="1227"/>
      <c r="C53" s="1228"/>
      <c r="D53" s="1229"/>
      <c r="E53" s="1243" t="s">
        <v>99</v>
      </c>
      <c r="F53" s="1243"/>
      <c r="G53" s="1243"/>
      <c r="H53" s="1243"/>
      <c r="I53" s="1243"/>
      <c r="J53" s="1243"/>
      <c r="K53" s="1168">
        <f>入力フォーム!I39</f>
        <v>0</v>
      </c>
      <c r="L53" s="1169"/>
      <c r="M53" s="1169"/>
      <c r="N53" s="1169"/>
      <c r="O53" s="1169"/>
      <c r="P53" s="1169"/>
      <c r="Q53" s="1169"/>
      <c r="R53" s="1169"/>
      <c r="S53" s="1169"/>
      <c r="T53" s="1169"/>
      <c r="U53" s="1169"/>
      <c r="V53" s="1169"/>
      <c r="W53" s="1169"/>
      <c r="X53" s="1169"/>
      <c r="Y53" s="1169"/>
      <c r="Z53" s="1169"/>
      <c r="AA53" s="1169"/>
      <c r="AB53" s="1169"/>
      <c r="AC53" s="1170" t="s">
        <v>106</v>
      </c>
      <c r="AD53" s="1170"/>
      <c r="AE53" s="1170"/>
      <c r="AF53" s="1170"/>
      <c r="AG53" s="1174">
        <f>入力フォーム!I41</f>
        <v>0</v>
      </c>
      <c r="AH53" s="1174"/>
      <c r="AI53" s="880" t="s">
        <v>33</v>
      </c>
      <c r="AJ53" s="1174">
        <f>入力フォーム!L41</f>
        <v>0</v>
      </c>
      <c r="AK53" s="1174"/>
      <c r="AL53" s="880" t="s">
        <v>33</v>
      </c>
      <c r="AM53" s="1174">
        <f>入力フォーム!O41</f>
        <v>0</v>
      </c>
      <c r="AN53" s="1175"/>
      <c r="AO53" s="541"/>
      <c r="AP53" s="3"/>
      <c r="AQ53" s="3"/>
      <c r="AR53" s="3"/>
      <c r="AS53" s="3"/>
      <c r="AT53" s="3"/>
    </row>
    <row r="54" spans="1:84" s="540" customFormat="1" ht="14" x14ac:dyDescent="0.55000000000000004">
      <c r="A54" s="554"/>
      <c r="B54" s="1184"/>
      <c r="C54" s="1185"/>
      <c r="D54" s="1230"/>
      <c r="E54" s="1199" t="s">
        <v>107</v>
      </c>
      <c r="F54" s="1199"/>
      <c r="G54" s="1199"/>
      <c r="H54" s="1199"/>
      <c r="I54" s="1199"/>
      <c r="J54" s="1199"/>
      <c r="K54" s="1264">
        <f>入力フォーム!I40</f>
        <v>0</v>
      </c>
      <c r="L54" s="1265"/>
      <c r="M54" s="1265"/>
      <c r="N54" s="1265"/>
      <c r="O54" s="1265"/>
      <c r="P54" s="1265"/>
      <c r="Q54" s="1265"/>
      <c r="R54" s="1265"/>
      <c r="S54" s="1265"/>
      <c r="T54" s="1265"/>
      <c r="U54" s="1265"/>
      <c r="V54" s="1265"/>
      <c r="W54" s="1265"/>
      <c r="X54" s="1265"/>
      <c r="Y54" s="1265"/>
      <c r="Z54" s="1265"/>
      <c r="AA54" s="1265"/>
      <c r="AB54" s="1265"/>
      <c r="AC54" s="1265"/>
      <c r="AD54" s="1265"/>
      <c r="AE54" s="1265"/>
      <c r="AF54" s="1265"/>
      <c r="AG54" s="1265"/>
      <c r="AH54" s="1265"/>
      <c r="AI54" s="1265"/>
      <c r="AJ54" s="1265"/>
      <c r="AK54" s="1265"/>
      <c r="AL54" s="1265"/>
      <c r="AM54" s="1265"/>
      <c r="AN54" s="1266"/>
      <c r="AO54" s="541"/>
      <c r="AP54" s="3"/>
      <c r="AQ54" s="3"/>
      <c r="AR54" s="3"/>
      <c r="AS54" s="3"/>
      <c r="AT54" s="3"/>
    </row>
    <row r="55" spans="1:84" s="540" customFormat="1" ht="14" x14ac:dyDescent="0.55000000000000004">
      <c r="A55" s="554"/>
      <c r="B55" s="1222" t="s">
        <v>112</v>
      </c>
      <c r="C55" s="1223"/>
      <c r="D55" s="1223"/>
      <c r="E55" s="1223"/>
      <c r="F55" s="1223"/>
      <c r="G55" s="1223"/>
      <c r="H55" s="1223"/>
      <c r="I55" s="1223"/>
      <c r="J55" s="1224"/>
      <c r="K55" s="1267">
        <f>入力フォーム!G72</f>
        <v>0</v>
      </c>
      <c r="L55" s="1268"/>
      <c r="M55" s="1268"/>
      <c r="N55" s="1268"/>
      <c r="O55" s="1268"/>
      <c r="P55" s="1268"/>
      <c r="Q55" s="1268"/>
      <c r="R55" s="1268"/>
      <c r="S55" s="1268"/>
      <c r="T55" s="1268"/>
      <c r="U55" s="1268"/>
      <c r="V55" s="1268"/>
      <c r="W55" s="1268"/>
      <c r="X55" s="1268"/>
      <c r="Y55" s="1268"/>
      <c r="Z55" s="1268"/>
      <c r="AA55" s="1268"/>
      <c r="AB55" s="1268"/>
      <c r="AC55" s="1268"/>
      <c r="AD55" s="1268"/>
      <c r="AE55" s="1268"/>
      <c r="AF55" s="1268"/>
      <c r="AG55" s="1268"/>
      <c r="AH55" s="1268"/>
      <c r="AI55" s="1268"/>
      <c r="AJ55" s="1268"/>
      <c r="AK55" s="1268"/>
      <c r="AL55" s="1268"/>
      <c r="AM55" s="1268"/>
      <c r="AN55" s="1269"/>
      <c r="AO55" s="541"/>
      <c r="AP55" s="3"/>
      <c r="AQ55" s="3"/>
      <c r="AR55" s="3"/>
      <c r="AS55" s="3"/>
      <c r="AT55" s="3"/>
    </row>
    <row r="56" spans="1:84" s="540" customFormat="1" ht="14" x14ac:dyDescent="0.55000000000000004">
      <c r="A56" s="554"/>
      <c r="B56" s="1216"/>
      <c r="C56" s="1217"/>
      <c r="D56" s="1217"/>
      <c r="E56" s="1217"/>
      <c r="F56" s="1217"/>
      <c r="G56" s="1217"/>
      <c r="H56" s="1217"/>
      <c r="I56" s="1217"/>
      <c r="J56" s="1218"/>
      <c r="K56" s="1270"/>
      <c r="L56" s="1271"/>
      <c r="M56" s="1271"/>
      <c r="N56" s="1271"/>
      <c r="O56" s="1271"/>
      <c r="P56" s="1271"/>
      <c r="Q56" s="1271"/>
      <c r="R56" s="1271"/>
      <c r="S56" s="1271"/>
      <c r="T56" s="1271"/>
      <c r="U56" s="1271"/>
      <c r="V56" s="1271"/>
      <c r="W56" s="1271"/>
      <c r="X56" s="1271"/>
      <c r="Y56" s="1271"/>
      <c r="Z56" s="1271"/>
      <c r="AA56" s="1271"/>
      <c r="AB56" s="1271"/>
      <c r="AC56" s="1271"/>
      <c r="AD56" s="1271"/>
      <c r="AE56" s="1271"/>
      <c r="AF56" s="1271"/>
      <c r="AG56" s="1271"/>
      <c r="AH56" s="1271"/>
      <c r="AI56" s="1271"/>
      <c r="AJ56" s="1271"/>
      <c r="AK56" s="1271"/>
      <c r="AL56" s="1271"/>
      <c r="AM56" s="1271"/>
      <c r="AN56" s="1272"/>
      <c r="AO56" s="541"/>
      <c r="AP56" s="3"/>
      <c r="AQ56" s="3"/>
      <c r="AR56" s="3"/>
      <c r="AS56" s="3"/>
      <c r="AT56" s="3"/>
    </row>
    <row r="57" spans="1:84" s="538" customFormat="1" ht="6" x14ac:dyDescent="0.55000000000000004">
      <c r="B57" s="553" t="s">
        <v>28</v>
      </c>
      <c r="C57" s="553"/>
      <c r="D57" s="553"/>
      <c r="E57" s="553"/>
      <c r="F57" s="553"/>
      <c r="G57" s="553"/>
      <c r="H57" s="553"/>
      <c r="I57" s="553"/>
      <c r="J57" s="553"/>
      <c r="K57" s="553"/>
      <c r="L57" s="553"/>
      <c r="M57" s="553"/>
      <c r="N57" s="553"/>
      <c r="O57" s="553"/>
      <c r="P57" s="553"/>
      <c r="Q57" s="553"/>
      <c r="R57" s="553"/>
      <c r="S57" s="553"/>
      <c r="T57" s="553"/>
      <c r="U57" s="553"/>
      <c r="V57" s="553"/>
      <c r="W57" s="553"/>
      <c r="X57" s="553"/>
      <c r="Y57" s="553"/>
      <c r="Z57" s="553"/>
      <c r="AA57" s="553"/>
      <c r="AB57" s="553"/>
      <c r="AC57" s="553"/>
      <c r="AD57" s="553"/>
      <c r="AE57" s="553"/>
      <c r="AF57" s="553"/>
      <c r="AG57" s="553"/>
      <c r="AH57" s="553"/>
      <c r="AI57" s="553"/>
      <c r="AJ57" s="553"/>
      <c r="AK57" s="553"/>
      <c r="AL57" s="553"/>
      <c r="AM57" s="553"/>
      <c r="AN57" s="553"/>
      <c r="AP57" s="4"/>
      <c r="AQ57" s="4"/>
      <c r="AR57" s="4"/>
      <c r="AS57" s="4"/>
      <c r="AT57" s="4"/>
    </row>
    <row r="58" spans="1:84" s="8" customFormat="1" ht="16" customHeight="1" x14ac:dyDescent="0.55000000000000004">
      <c r="A58" s="846"/>
      <c r="B58" s="1142" t="s">
        <v>551</v>
      </c>
      <c r="C58" s="1143"/>
      <c r="D58" s="1148" t="s">
        <v>553</v>
      </c>
      <c r="E58" s="1148"/>
      <c r="F58" s="1148"/>
      <c r="G58" s="1148"/>
      <c r="H58" s="1148"/>
      <c r="I58" s="1148"/>
      <c r="J58" s="1155"/>
      <c r="K58" s="1156"/>
      <c r="L58" s="1156"/>
      <c r="M58" s="1156"/>
      <c r="N58" s="1156"/>
      <c r="O58" s="1156"/>
      <c r="P58" s="1156"/>
      <c r="Q58" s="1157"/>
      <c r="R58" s="1152"/>
      <c r="S58" s="1152"/>
      <c r="T58" s="1152"/>
      <c r="U58" s="1152"/>
      <c r="V58" s="1152"/>
      <c r="W58" s="1152"/>
      <c r="X58" s="847"/>
      <c r="Y58" s="848"/>
      <c r="Z58" s="849"/>
      <c r="AA58" s="849"/>
      <c r="AB58" s="849"/>
      <c r="AC58" s="850"/>
      <c r="AD58" s="850"/>
      <c r="AE58" s="850"/>
      <c r="AF58" s="850"/>
      <c r="AG58" s="851"/>
      <c r="AH58" s="851"/>
      <c r="AI58" s="851"/>
      <c r="AJ58" s="1154"/>
      <c r="AK58" s="1154"/>
      <c r="AL58" s="848"/>
      <c r="AM58" s="849"/>
      <c r="AN58" s="852"/>
      <c r="AO58" s="13"/>
      <c r="AR58" s="3"/>
      <c r="AS58" s="3"/>
      <c r="AT58" s="3"/>
      <c r="AU58" s="3"/>
      <c r="AV58" s="3"/>
      <c r="AW58" s="3"/>
      <c r="AX58" s="3"/>
      <c r="AY58" s="3"/>
      <c r="AZ58" s="3"/>
      <c r="BA58" s="3"/>
      <c r="BB58" s="3"/>
      <c r="BC58" s="3"/>
      <c r="BD58" s="3"/>
      <c r="BE58" s="3"/>
      <c r="BF58" s="3"/>
      <c r="BG58" s="3"/>
      <c r="BH58" s="3"/>
      <c r="BI58" s="3"/>
      <c r="BJ58" s="3"/>
      <c r="BK58" s="3"/>
      <c r="BL58" s="3"/>
      <c r="BM58" s="3"/>
      <c r="BN58" s="3"/>
      <c r="BO58" s="3"/>
      <c r="BP58" s="3"/>
      <c r="BQ58" s="3"/>
      <c r="BR58" s="3"/>
      <c r="BS58" s="3"/>
      <c r="BT58" s="3"/>
      <c r="BU58" s="3"/>
      <c r="BV58" s="3"/>
      <c r="BW58" s="3"/>
      <c r="BX58" s="3"/>
      <c r="BY58" s="3"/>
      <c r="BZ58" s="3"/>
      <c r="CA58" s="3"/>
      <c r="CB58" s="3"/>
      <c r="CC58" s="3"/>
      <c r="CD58" s="3"/>
      <c r="CE58" s="3"/>
      <c r="CF58" s="3"/>
    </row>
    <row r="59" spans="1:84" s="8" customFormat="1" ht="16" customHeight="1" x14ac:dyDescent="0.55000000000000004">
      <c r="A59" s="846"/>
      <c r="B59" s="1144"/>
      <c r="C59" s="1145"/>
      <c r="D59" s="1148" t="s">
        <v>552</v>
      </c>
      <c r="E59" s="1148"/>
      <c r="F59" s="1148"/>
      <c r="G59" s="1148"/>
      <c r="H59" s="1148"/>
      <c r="I59" s="1148"/>
      <c r="J59" s="1149"/>
      <c r="K59" s="1150"/>
      <c r="L59" s="1150"/>
      <c r="M59" s="1150"/>
      <c r="N59" s="1150"/>
      <c r="O59" s="1150"/>
      <c r="P59" s="1150"/>
      <c r="Q59" s="1151"/>
      <c r="R59" s="1153"/>
      <c r="S59" s="1153"/>
      <c r="T59" s="1153"/>
      <c r="U59" s="1153"/>
      <c r="V59" s="1153"/>
      <c r="W59" s="1153"/>
      <c r="X59" s="853"/>
      <c r="Y59" s="854"/>
      <c r="Z59" s="853"/>
      <c r="AA59" s="853"/>
      <c r="AB59" s="853"/>
      <c r="AC59" s="853"/>
      <c r="AD59" s="853"/>
      <c r="AE59" s="853"/>
      <c r="AF59" s="853"/>
      <c r="AG59" s="853"/>
      <c r="AH59" s="853"/>
      <c r="AI59" s="853"/>
      <c r="AJ59" s="853"/>
      <c r="AK59" s="853"/>
      <c r="AL59" s="853"/>
      <c r="AM59" s="853"/>
      <c r="AN59" s="855"/>
      <c r="AO59" s="13"/>
      <c r="AR59" s="3"/>
      <c r="AS59" s="3"/>
      <c r="AT59" s="3"/>
      <c r="AU59" s="3"/>
      <c r="AV59" s="3"/>
      <c r="AW59" s="3"/>
      <c r="AX59" s="3"/>
      <c r="AY59" s="3"/>
      <c r="AZ59" s="3"/>
      <c r="BA59" s="3"/>
      <c r="BB59" s="3"/>
      <c r="BC59" s="3"/>
      <c r="BD59" s="3"/>
      <c r="BE59" s="3"/>
      <c r="BF59" s="3"/>
      <c r="BG59" s="3"/>
      <c r="BH59" s="3"/>
      <c r="BI59" s="3"/>
      <c r="BJ59" s="3"/>
      <c r="BK59" s="3"/>
      <c r="BL59" s="3"/>
      <c r="BM59" s="3"/>
      <c r="BN59" s="3"/>
      <c r="BO59" s="3"/>
      <c r="BP59" s="3"/>
      <c r="BQ59" s="3"/>
      <c r="BR59" s="3"/>
      <c r="BS59" s="3"/>
      <c r="BT59" s="3"/>
      <c r="BU59" s="3"/>
      <c r="BV59" s="3"/>
      <c r="BW59" s="3"/>
      <c r="BX59" s="3"/>
      <c r="BY59" s="3"/>
      <c r="BZ59" s="3"/>
      <c r="CA59" s="3"/>
      <c r="CB59" s="3"/>
      <c r="CC59" s="3"/>
      <c r="CD59" s="3"/>
      <c r="CE59" s="3"/>
      <c r="CF59" s="3"/>
    </row>
    <row r="60" spans="1:84" s="8" customFormat="1" ht="16" x14ac:dyDescent="0.55000000000000004">
      <c r="A60" s="846"/>
      <c r="B60" s="1144"/>
      <c r="C60" s="1145"/>
      <c r="D60" s="1148" t="s">
        <v>554</v>
      </c>
      <c r="E60" s="1148"/>
      <c r="F60" s="1148"/>
      <c r="G60" s="1148"/>
      <c r="H60" s="1148"/>
      <c r="I60" s="1148"/>
      <c r="J60" s="1149"/>
      <c r="K60" s="1150"/>
      <c r="L60" s="1150"/>
      <c r="M60" s="1150"/>
      <c r="N60" s="1150"/>
      <c r="O60" s="1150"/>
      <c r="P60" s="1150"/>
      <c r="Q60" s="1151"/>
      <c r="R60" s="853"/>
      <c r="S60" s="853"/>
      <c r="T60" s="853"/>
      <c r="U60" s="853"/>
      <c r="V60" s="853"/>
      <c r="W60" s="853"/>
      <c r="X60" s="853"/>
      <c r="Y60" s="853"/>
      <c r="Z60" s="853"/>
      <c r="AA60" s="853"/>
      <c r="AB60" s="853"/>
      <c r="AC60" s="853"/>
      <c r="AD60" s="853"/>
      <c r="AE60" s="853"/>
      <c r="AF60" s="853"/>
      <c r="AG60" s="853"/>
      <c r="AH60" s="853"/>
      <c r="AI60" s="853"/>
      <c r="AJ60" s="853"/>
      <c r="AK60" s="853"/>
      <c r="AL60" s="853"/>
      <c r="AM60" s="853"/>
      <c r="AN60" s="855"/>
      <c r="AO60" s="13"/>
      <c r="AR60" s="3"/>
      <c r="AS60" s="3"/>
      <c r="AT60" s="3"/>
      <c r="AU60" s="3"/>
      <c r="AV60" s="3"/>
      <c r="AW60" s="3"/>
      <c r="AX60" s="3"/>
      <c r="AY60" s="3"/>
      <c r="AZ60" s="3"/>
      <c r="BA60" s="3"/>
      <c r="BB60" s="3"/>
      <c r="BC60" s="3"/>
      <c r="BD60" s="3"/>
      <c r="BE60" s="3"/>
      <c r="BF60" s="3"/>
      <c r="BG60" s="3"/>
      <c r="BH60" s="3"/>
      <c r="BI60" s="3"/>
      <c r="BJ60" s="3"/>
      <c r="BK60" s="3"/>
      <c r="BL60" s="3"/>
      <c r="BM60" s="3"/>
      <c r="BN60" s="3"/>
      <c r="BO60" s="3"/>
      <c r="BP60" s="3"/>
      <c r="BQ60" s="3"/>
      <c r="BR60" s="3"/>
      <c r="BS60" s="3"/>
      <c r="BT60" s="3"/>
      <c r="BU60" s="3"/>
      <c r="BV60" s="3"/>
      <c r="BW60" s="3"/>
      <c r="BX60" s="3"/>
      <c r="BY60" s="3"/>
      <c r="BZ60" s="3"/>
      <c r="CA60" s="3"/>
      <c r="CB60" s="3"/>
      <c r="CC60" s="3"/>
      <c r="CD60" s="3"/>
      <c r="CE60" s="3"/>
      <c r="CF60" s="3"/>
    </row>
    <row r="61" spans="1:84" s="8" customFormat="1" ht="16" x14ac:dyDescent="0.55000000000000004">
      <c r="A61" s="846"/>
      <c r="B61" s="1146"/>
      <c r="C61" s="1147"/>
      <c r="D61" s="1158"/>
      <c r="E61" s="1159"/>
      <c r="F61" s="1159"/>
      <c r="G61" s="1159"/>
      <c r="H61" s="1159"/>
      <c r="I61" s="1159"/>
      <c r="J61" s="1159"/>
      <c r="K61" s="1159"/>
      <c r="L61" s="1159"/>
      <c r="M61" s="1159"/>
      <c r="N61" s="1159"/>
      <c r="O61" s="1159"/>
      <c r="P61" s="1159"/>
      <c r="Q61" s="1160"/>
      <c r="R61" s="856"/>
      <c r="S61" s="856"/>
      <c r="T61" s="856"/>
      <c r="U61" s="856"/>
      <c r="V61" s="856"/>
      <c r="W61" s="856"/>
      <c r="X61" s="856"/>
      <c r="Y61" s="856"/>
      <c r="Z61" s="856"/>
      <c r="AA61" s="856"/>
      <c r="AB61" s="856"/>
      <c r="AC61" s="856"/>
      <c r="AD61" s="856"/>
      <c r="AE61" s="856"/>
      <c r="AF61" s="856"/>
      <c r="AG61" s="856"/>
      <c r="AH61" s="856"/>
      <c r="AI61" s="856"/>
      <c r="AJ61" s="856"/>
      <c r="AK61" s="856"/>
      <c r="AL61" s="856"/>
      <c r="AM61" s="856"/>
      <c r="AN61" s="857"/>
      <c r="AO61" s="13"/>
      <c r="AR61" s="3"/>
      <c r="AS61" s="3"/>
      <c r="AT61" s="3"/>
      <c r="AU61" s="3"/>
      <c r="AV61" s="3"/>
      <c r="AW61" s="3"/>
      <c r="AX61" s="3"/>
      <c r="AY61" s="3"/>
      <c r="AZ61" s="3"/>
      <c r="BA61" s="3"/>
      <c r="BB61" s="3"/>
      <c r="BC61" s="3"/>
      <c r="BD61" s="3"/>
      <c r="BE61" s="3"/>
      <c r="BF61" s="3"/>
      <c r="BG61" s="3"/>
      <c r="BH61" s="3"/>
      <c r="BI61" s="3"/>
      <c r="BJ61" s="3"/>
      <c r="BK61" s="3"/>
      <c r="BL61" s="3"/>
      <c r="BM61" s="3"/>
      <c r="BN61" s="3"/>
      <c r="BO61" s="3"/>
      <c r="BP61" s="3"/>
      <c r="BQ61" s="3"/>
      <c r="BR61" s="3"/>
      <c r="BS61" s="3"/>
      <c r="BT61" s="3"/>
      <c r="BU61" s="3"/>
      <c r="BV61" s="3"/>
      <c r="BW61" s="3"/>
      <c r="BX61" s="3"/>
      <c r="BY61" s="3"/>
      <c r="BZ61" s="3"/>
      <c r="CA61" s="3"/>
      <c r="CB61" s="3"/>
      <c r="CC61" s="3"/>
      <c r="CD61" s="3"/>
      <c r="CE61" s="3"/>
      <c r="CF61" s="3"/>
    </row>
    <row r="62" spans="1:84" s="539" customFormat="1" ht="11.5" x14ac:dyDescent="0.55000000000000004">
      <c r="A62" s="540"/>
      <c r="B62" s="555" t="s">
        <v>122</v>
      </c>
      <c r="C62" s="555"/>
      <c r="E62" s="556" t="s">
        <v>230</v>
      </c>
      <c r="F62" s="1167" t="s">
        <v>233</v>
      </c>
      <c r="G62" s="1167"/>
      <c r="H62" s="1167"/>
      <c r="I62" s="1167"/>
      <c r="J62" s="1167"/>
      <c r="K62" s="1167"/>
      <c r="L62" s="1167"/>
      <c r="M62" s="1167"/>
      <c r="N62" s="1167"/>
      <c r="O62" s="1167"/>
      <c r="P62" s="1167"/>
      <c r="Q62" s="1167"/>
      <c r="R62" s="1167"/>
      <c r="S62" s="1167"/>
      <c r="T62" s="1167"/>
      <c r="U62" s="1167"/>
      <c r="V62" s="1167"/>
      <c r="W62" s="1167"/>
      <c r="X62" s="1167"/>
      <c r="Y62" s="1167"/>
      <c r="Z62" s="1167"/>
      <c r="AA62" s="1167"/>
      <c r="AB62" s="1167"/>
      <c r="AC62" s="1167"/>
      <c r="AD62" s="1167"/>
      <c r="AE62" s="1167"/>
      <c r="AF62" s="1167"/>
      <c r="AG62" s="1167"/>
      <c r="AH62" s="1167"/>
      <c r="AI62" s="1167"/>
      <c r="AJ62" s="1167"/>
      <c r="AK62" s="1167"/>
      <c r="AL62" s="1167"/>
      <c r="AM62" s="1167"/>
      <c r="AN62" s="1167"/>
      <c r="AO62" s="540"/>
      <c r="AP62" s="8"/>
      <c r="AQ62" s="8"/>
      <c r="AR62" s="3"/>
      <c r="AS62" s="3"/>
      <c r="AT62" s="3"/>
      <c r="AU62" s="541"/>
      <c r="AV62" s="541"/>
      <c r="AW62" s="541"/>
      <c r="AX62" s="541"/>
      <c r="AY62" s="541"/>
      <c r="AZ62" s="541"/>
      <c r="BA62" s="541"/>
      <c r="BB62" s="541"/>
      <c r="BC62" s="541"/>
      <c r="BD62" s="541"/>
      <c r="BE62" s="541"/>
      <c r="BF62" s="541"/>
      <c r="BG62" s="541"/>
      <c r="BH62" s="541"/>
      <c r="BI62" s="541"/>
      <c r="BJ62" s="541"/>
      <c r="BK62" s="541"/>
      <c r="BL62" s="541"/>
      <c r="BM62" s="541"/>
      <c r="BN62" s="541"/>
      <c r="BO62" s="541"/>
      <c r="BP62" s="541"/>
      <c r="BQ62" s="541"/>
      <c r="BR62" s="541"/>
      <c r="BS62" s="541"/>
      <c r="BT62" s="541"/>
      <c r="BU62" s="541"/>
      <c r="BV62" s="541"/>
      <c r="BW62" s="541"/>
      <c r="BX62" s="541"/>
      <c r="BY62" s="541"/>
      <c r="BZ62" s="541"/>
      <c r="CA62" s="541"/>
      <c r="CB62" s="541"/>
      <c r="CC62" s="541"/>
      <c r="CD62" s="541"/>
      <c r="CE62" s="541"/>
      <c r="CF62" s="541"/>
    </row>
    <row r="63" spans="1:84" s="539" customFormat="1" ht="11.5" customHeight="1" x14ac:dyDescent="0.55000000000000004">
      <c r="A63" s="540"/>
      <c r="B63" s="557"/>
      <c r="C63" s="557"/>
      <c r="E63" s="558" t="s">
        <v>232</v>
      </c>
      <c r="F63" s="1141" t="s">
        <v>327</v>
      </c>
      <c r="G63" s="1141"/>
      <c r="H63" s="1141"/>
      <c r="I63" s="1141"/>
      <c r="J63" s="1141"/>
      <c r="K63" s="1141"/>
      <c r="L63" s="1141"/>
      <c r="M63" s="1141"/>
      <c r="N63" s="1141"/>
      <c r="O63" s="1141"/>
      <c r="P63" s="1141"/>
      <c r="Q63" s="1141"/>
      <c r="R63" s="1141"/>
      <c r="S63" s="1141"/>
      <c r="T63" s="1141"/>
      <c r="U63" s="1141"/>
      <c r="V63" s="1141"/>
      <c r="W63" s="1141"/>
      <c r="X63" s="1141"/>
      <c r="Y63" s="1141"/>
      <c r="Z63" s="1141"/>
      <c r="AA63" s="1141"/>
      <c r="AB63" s="1141"/>
      <c r="AC63" s="1141"/>
      <c r="AD63" s="1141"/>
      <c r="AE63" s="1141"/>
      <c r="AF63" s="1141"/>
      <c r="AG63" s="1141"/>
      <c r="AH63" s="1141"/>
      <c r="AI63" s="1141"/>
      <c r="AJ63" s="1141"/>
      <c r="AK63" s="1141"/>
      <c r="AL63" s="1141"/>
      <c r="AM63" s="1141"/>
      <c r="AN63" s="1141"/>
      <c r="AO63" s="540"/>
      <c r="AP63" s="8"/>
      <c r="AQ63" s="8"/>
      <c r="AR63" s="3"/>
      <c r="AS63" s="3"/>
      <c r="AT63" s="3"/>
      <c r="AU63" s="541"/>
      <c r="AV63" s="541"/>
      <c r="AW63" s="541"/>
      <c r="AX63" s="541"/>
      <c r="AY63" s="541"/>
      <c r="AZ63" s="541"/>
      <c r="BA63" s="541"/>
      <c r="BB63" s="541"/>
      <c r="BC63" s="541"/>
      <c r="BD63" s="541"/>
      <c r="BE63" s="541"/>
      <c r="BF63" s="541"/>
      <c r="BG63" s="541"/>
      <c r="BH63" s="541"/>
      <c r="BI63" s="541"/>
      <c r="BJ63" s="541"/>
      <c r="BK63" s="541"/>
      <c r="BL63" s="541"/>
      <c r="BM63" s="541"/>
      <c r="BN63" s="541"/>
      <c r="BO63" s="541"/>
      <c r="BP63" s="541"/>
      <c r="BQ63" s="541"/>
      <c r="BR63" s="541"/>
      <c r="BS63" s="541"/>
      <c r="BT63" s="541"/>
      <c r="BU63" s="541"/>
      <c r="BV63" s="541"/>
      <c r="BW63" s="541"/>
      <c r="BX63" s="541"/>
      <c r="BY63" s="541"/>
      <c r="BZ63" s="541"/>
      <c r="CA63" s="541"/>
      <c r="CB63" s="541"/>
      <c r="CC63" s="541"/>
      <c r="CD63" s="541"/>
      <c r="CE63" s="541"/>
      <c r="CF63" s="541"/>
    </row>
    <row r="64" spans="1:84" s="539" customFormat="1" ht="11.5" x14ac:dyDescent="0.55000000000000004">
      <c r="A64" s="540"/>
      <c r="B64" s="548"/>
      <c r="C64" s="548"/>
      <c r="D64" s="548"/>
      <c r="E64" s="845"/>
      <c r="F64" s="1141"/>
      <c r="G64" s="1141"/>
      <c r="H64" s="1141"/>
      <c r="I64" s="1141"/>
      <c r="J64" s="1141"/>
      <c r="K64" s="1141"/>
      <c r="L64" s="1141"/>
      <c r="M64" s="1141"/>
      <c r="N64" s="1141"/>
      <c r="O64" s="1141"/>
      <c r="P64" s="1141"/>
      <c r="Q64" s="1141"/>
      <c r="R64" s="1141"/>
      <c r="S64" s="1141"/>
      <c r="T64" s="1141"/>
      <c r="U64" s="1141"/>
      <c r="V64" s="1141"/>
      <c r="W64" s="1141"/>
      <c r="X64" s="1141"/>
      <c r="Y64" s="1141"/>
      <c r="Z64" s="1141"/>
      <c r="AA64" s="1141"/>
      <c r="AB64" s="1141"/>
      <c r="AC64" s="1141"/>
      <c r="AD64" s="1141"/>
      <c r="AE64" s="1141"/>
      <c r="AF64" s="1141"/>
      <c r="AG64" s="1141"/>
      <c r="AH64" s="1141"/>
      <c r="AI64" s="1141"/>
      <c r="AJ64" s="1141"/>
      <c r="AK64" s="1141"/>
      <c r="AL64" s="1141"/>
      <c r="AM64" s="1141"/>
      <c r="AN64" s="1141"/>
      <c r="AO64" s="540"/>
      <c r="AP64" s="8"/>
      <c r="AQ64" s="8"/>
      <c r="AR64" s="3"/>
      <c r="AS64" s="3"/>
      <c r="AT64" s="3"/>
      <c r="AU64" s="541"/>
      <c r="AV64" s="541"/>
      <c r="AW64" s="541"/>
      <c r="AX64" s="541"/>
      <c r="AY64" s="541"/>
      <c r="AZ64" s="541"/>
      <c r="BA64" s="541"/>
      <c r="BB64" s="541"/>
      <c r="BC64" s="541"/>
      <c r="BD64" s="541"/>
      <c r="BE64" s="541"/>
      <c r="BF64" s="541"/>
      <c r="BG64" s="541"/>
      <c r="BH64" s="541"/>
      <c r="BI64" s="541"/>
      <c r="BJ64" s="541"/>
      <c r="BK64" s="541"/>
      <c r="BL64" s="541"/>
      <c r="BM64" s="541"/>
      <c r="BN64" s="541"/>
      <c r="BO64" s="541"/>
      <c r="BP64" s="541"/>
      <c r="BQ64" s="541"/>
      <c r="BR64" s="541"/>
      <c r="BS64" s="541"/>
      <c r="BT64" s="541"/>
      <c r="BU64" s="541"/>
      <c r="BV64" s="541"/>
      <c r="BW64" s="541"/>
      <c r="BX64" s="541"/>
      <c r="BY64" s="541"/>
      <c r="BZ64" s="541"/>
      <c r="CA64" s="541"/>
      <c r="CB64" s="541"/>
      <c r="CC64" s="541"/>
      <c r="CD64" s="541"/>
      <c r="CE64" s="541"/>
      <c r="CF64" s="541"/>
    </row>
    <row r="65" spans="44:84" s="8" customFormat="1" ht="11.5" x14ac:dyDescent="0.55000000000000004">
      <c r="AR65" s="3"/>
      <c r="AS65" s="3"/>
      <c r="AT65" s="3"/>
      <c r="AU65" s="3"/>
      <c r="AV65" s="3"/>
      <c r="AW65" s="3"/>
      <c r="AX65" s="3"/>
      <c r="AY65" s="3"/>
      <c r="AZ65" s="3"/>
      <c r="BA65" s="3"/>
      <c r="BB65" s="3"/>
      <c r="BC65" s="3"/>
      <c r="BD65" s="3"/>
      <c r="BE65" s="3"/>
      <c r="BF65" s="3"/>
      <c r="BG65" s="3"/>
      <c r="BH65" s="3"/>
      <c r="BI65" s="3"/>
      <c r="BJ65" s="3"/>
      <c r="BK65" s="3"/>
      <c r="BL65" s="3"/>
      <c r="BM65" s="3"/>
      <c r="BN65" s="3"/>
      <c r="BO65" s="3"/>
      <c r="BP65" s="3"/>
      <c r="BQ65" s="3"/>
      <c r="BR65" s="3"/>
      <c r="BS65" s="3"/>
      <c r="BT65" s="3"/>
      <c r="BU65" s="3"/>
      <c r="BV65" s="3"/>
      <c r="BW65" s="3"/>
      <c r="BX65" s="3"/>
      <c r="BY65" s="3"/>
      <c r="BZ65" s="3"/>
      <c r="CA65" s="3"/>
      <c r="CB65" s="3"/>
      <c r="CC65" s="3"/>
      <c r="CD65" s="3"/>
      <c r="CE65" s="3"/>
      <c r="CF65" s="3"/>
    </row>
  </sheetData>
  <sheetProtection password="D16D" sheet="1" objects="1" scenarios="1"/>
  <mergeCells count="189">
    <mergeCell ref="AH10:AM12"/>
    <mergeCell ref="K10:AC12"/>
    <mergeCell ref="AE10:AF12"/>
    <mergeCell ref="AH15:AI15"/>
    <mergeCell ref="AK15:AL15"/>
    <mergeCell ref="AG25:AI25"/>
    <mergeCell ref="AK25:AM25"/>
    <mergeCell ref="AI47:AM47"/>
    <mergeCell ref="AC50:AD50"/>
    <mergeCell ref="Q23:AN23"/>
    <mergeCell ref="J18:M18"/>
    <mergeCell ref="E25:J25"/>
    <mergeCell ref="E46:J46"/>
    <mergeCell ref="E48:J48"/>
    <mergeCell ref="E47:J47"/>
    <mergeCell ref="K47:T47"/>
    <mergeCell ref="K48:AN48"/>
    <mergeCell ref="B45:J45"/>
    <mergeCell ref="P43:Q43"/>
    <mergeCell ref="S43:T43"/>
    <mergeCell ref="K44:L44"/>
    <mergeCell ref="E35:J35"/>
    <mergeCell ref="F36:J36"/>
    <mergeCell ref="U36:AB36"/>
    <mergeCell ref="E54:J54"/>
    <mergeCell ref="K54:AN54"/>
    <mergeCell ref="E53:J53"/>
    <mergeCell ref="E24:J24"/>
    <mergeCell ref="B55:J56"/>
    <mergeCell ref="K55:AN56"/>
    <mergeCell ref="P44:Q44"/>
    <mergeCell ref="S44:T44"/>
    <mergeCell ref="K43:L43"/>
    <mergeCell ref="M43:N43"/>
    <mergeCell ref="K35:R35"/>
    <mergeCell ref="AI50:AM50"/>
    <mergeCell ref="U34:AB34"/>
    <mergeCell ref="U35:AB35"/>
    <mergeCell ref="AM53:AN53"/>
    <mergeCell ref="AJ53:AK53"/>
    <mergeCell ref="AC47:AD47"/>
    <mergeCell ref="AE28:AF28"/>
    <mergeCell ref="AK43:AM43"/>
    <mergeCell ref="W43:Y43"/>
    <mergeCell ref="T37:X37"/>
    <mergeCell ref="Y37:AB37"/>
    <mergeCell ref="AC37:AN37"/>
    <mergeCell ref="T38:V39"/>
    <mergeCell ref="AL41:AM41"/>
    <mergeCell ref="N42:AN42"/>
    <mergeCell ref="Y40:Z40"/>
    <mergeCell ref="T41:V41"/>
    <mergeCell ref="Y41:Z41"/>
    <mergeCell ref="B15:K15"/>
    <mergeCell ref="AE15:AF15"/>
    <mergeCell ref="B23:D25"/>
    <mergeCell ref="AC25:AE25"/>
    <mergeCell ref="J17:M17"/>
    <mergeCell ref="S20:T20"/>
    <mergeCell ref="V20:X20"/>
    <mergeCell ref="Z20:AB20"/>
    <mergeCell ref="N23:O23"/>
    <mergeCell ref="E23:J23"/>
    <mergeCell ref="AE24:AM24"/>
    <mergeCell ref="K24:S24"/>
    <mergeCell ref="U24:AC24"/>
    <mergeCell ref="N18:R19"/>
    <mergeCell ref="S16:AN16"/>
    <mergeCell ref="S17:AN17"/>
    <mergeCell ref="S18:AN19"/>
    <mergeCell ref="AJ32:AK32"/>
    <mergeCell ref="N28:Q28"/>
    <mergeCell ref="AG49:AH49"/>
    <mergeCell ref="K25:M25"/>
    <mergeCell ref="O25:Q25"/>
    <mergeCell ref="S25:U25"/>
    <mergeCell ref="W25:AB25"/>
    <mergeCell ref="E26:J26"/>
    <mergeCell ref="B26:D36"/>
    <mergeCell ref="E27:J28"/>
    <mergeCell ref="E30:J30"/>
    <mergeCell ref="E31:J31"/>
    <mergeCell ref="E29:J29"/>
    <mergeCell ref="U30:AD30"/>
    <mergeCell ref="AB28:AC28"/>
    <mergeCell ref="K26:AH26"/>
    <mergeCell ref="W38:W39"/>
    <mergeCell ref="Y38:Z39"/>
    <mergeCell ref="AA38:AA39"/>
    <mergeCell ref="T40:V40"/>
    <mergeCell ref="B37:J41"/>
    <mergeCell ref="E33:J33"/>
    <mergeCell ref="E34:J34"/>
    <mergeCell ref="U33:AD33"/>
    <mergeCell ref="R32:S32"/>
    <mergeCell ref="AB27:AC27"/>
    <mergeCell ref="AG53:AH53"/>
    <mergeCell ref="K37:S37"/>
    <mergeCell ref="K38:S39"/>
    <mergeCell ref="K42:M42"/>
    <mergeCell ref="B43:J43"/>
    <mergeCell ref="K32:L32"/>
    <mergeCell ref="P32:Q32"/>
    <mergeCell ref="AE32:AF32"/>
    <mergeCell ref="M44:N44"/>
    <mergeCell ref="K40:M41"/>
    <mergeCell ref="K50:T50"/>
    <mergeCell ref="E50:J50"/>
    <mergeCell ref="V50:W50"/>
    <mergeCell ref="E32:J32"/>
    <mergeCell ref="K45:L45"/>
    <mergeCell ref="M45:N45"/>
    <mergeCell ref="P45:Q45"/>
    <mergeCell ref="S45:T45"/>
    <mergeCell ref="B46:D48"/>
    <mergeCell ref="B52:D54"/>
    <mergeCell ref="B49:D51"/>
    <mergeCell ref="V47:W47"/>
    <mergeCell ref="E52:J52"/>
    <mergeCell ref="E49:J49"/>
    <mergeCell ref="E51:J51"/>
    <mergeCell ref="K51:AN51"/>
    <mergeCell ref="T27:U27"/>
    <mergeCell ref="T28:U28"/>
    <mergeCell ref="R27:S27"/>
    <mergeCell ref="W29:AF29"/>
    <mergeCell ref="M32:N32"/>
    <mergeCell ref="AE33:AL33"/>
    <mergeCell ref="AE34:AL34"/>
    <mergeCell ref="AK44:AM44"/>
    <mergeCell ref="B44:J44"/>
    <mergeCell ref="AG28:AH28"/>
    <mergeCell ref="AE30:AN30"/>
    <mergeCell ref="AE31:AL31"/>
    <mergeCell ref="Z28:AA28"/>
    <mergeCell ref="V28:Y28"/>
    <mergeCell ref="V27:Y27"/>
    <mergeCell ref="T29:V29"/>
    <mergeCell ref="Z27:AA27"/>
    <mergeCell ref="U31:AB31"/>
    <mergeCell ref="R28:S28"/>
    <mergeCell ref="AL32:AM32"/>
    <mergeCell ref="U32:V32"/>
    <mergeCell ref="W32:X32"/>
    <mergeCell ref="K27:M27"/>
    <mergeCell ref="K28:M28"/>
    <mergeCell ref="K33:T33"/>
    <mergeCell ref="K29:S29"/>
    <mergeCell ref="K31:R31"/>
    <mergeCell ref="K34:R34"/>
    <mergeCell ref="N27:Q27"/>
    <mergeCell ref="Z32:AA32"/>
    <mergeCell ref="AB32:AC32"/>
    <mergeCell ref="K30:T30"/>
    <mergeCell ref="AI26:AN26"/>
    <mergeCell ref="AL40:AM40"/>
    <mergeCell ref="AL39:AM39"/>
    <mergeCell ref="W44:Y44"/>
    <mergeCell ref="AE35:AL35"/>
    <mergeCell ref="AE36:AL36"/>
    <mergeCell ref="AG32:AH32"/>
    <mergeCell ref="K36:R36"/>
    <mergeCell ref="F62:AN62"/>
    <mergeCell ref="K53:AB53"/>
    <mergeCell ref="AC53:AF53"/>
    <mergeCell ref="K52:AN52"/>
    <mergeCell ref="AM46:AN46"/>
    <mergeCell ref="AJ46:AK46"/>
    <mergeCell ref="AM49:AN49"/>
    <mergeCell ref="AJ49:AK49"/>
    <mergeCell ref="K46:AB46"/>
    <mergeCell ref="K49:AB49"/>
    <mergeCell ref="AG46:AH46"/>
    <mergeCell ref="AC46:AF46"/>
    <mergeCell ref="AC49:AF49"/>
    <mergeCell ref="AI27:AN28"/>
    <mergeCell ref="AE27:AF27"/>
    <mergeCell ref="AG27:AH27"/>
    <mergeCell ref="F63:AN64"/>
    <mergeCell ref="B58:C61"/>
    <mergeCell ref="D59:I59"/>
    <mergeCell ref="J59:Q59"/>
    <mergeCell ref="R58:W59"/>
    <mergeCell ref="AJ58:AK58"/>
    <mergeCell ref="D58:I58"/>
    <mergeCell ref="J58:Q58"/>
    <mergeCell ref="D60:I60"/>
    <mergeCell ref="J60:Q60"/>
    <mergeCell ref="D61:Q61"/>
  </mergeCells>
  <phoneticPr fontId="1"/>
  <conditionalFormatting sqref="K34:R36 U34:AB36 AE33:AL36 AG32:AH32 AL32:AM32 AE31:AL31 U31:AB31 AB32:AC32 W32:X32 R32:S32 M32:N32 K31:R31 K29:S29 W29:AF29 R27:S28 Z27:AA28 AE27:AF28 AI27:AN28 K26:AH26 AC25:AE25 AG25:AI25 AK25:AM25 S25:U25 O25:Q25 K25:M25 K24:S24 U24:AC24 AE24:AM24 Q23:AN23 N23:O23 K54:AN56 AM53:AN53 AJ53:AK53 AG53:AH53 K53:AB53 K51:AN52 AI50:AM50 AC50:AD50 V50:W50 K50:T50 K49:AB49 AG49:AH49 AJ49:AK49 AM49:AN49 K48:AN48 AI47:AM47 AC47:AD47 V47:W47 K47:T47 K46:AB46 AG46:AH46 AJ46:AK46 AM46:AN46 Z20:AB20 V20:X20 S20:T20 AE15:AF15 AH15:AI15 AK15:AL15 S16:AN19 AL39:AL40 M43:N45 P43:Q45 S43:T45">
    <cfRule type="cellIs" dxfId="29" priority="3" operator="equal">
      <formula>0</formula>
    </cfRule>
  </conditionalFormatting>
  <conditionalFormatting sqref="T38:V41 Y38:Z41 N42">
    <cfRule type="cellIs" dxfId="28" priority="2" operator="equal">
      <formula>0</formula>
    </cfRule>
  </conditionalFormatting>
  <conditionalFormatting sqref="AL41">
    <cfRule type="cellIs" dxfId="27" priority="1" operator="equal">
      <formula>0</formula>
    </cfRule>
  </conditionalFormatting>
  <dataValidations count="1">
    <dataValidation type="list" allowBlank="1" showInputMessage="1" showErrorMessage="1" sqref="AJ58">
      <formula1>"30,10"</formula1>
    </dataValidation>
  </dataValidations>
  <pageMargins left="0.39370078740157483" right="0.39370078740157483" top="0.39370078740157483" bottom="0.39370078740157483" header="0" footer="0"/>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FFC000"/>
  </sheetPr>
  <dimension ref="A1:W36"/>
  <sheetViews>
    <sheetView showGridLines="0" showZeros="0" workbookViewId="0"/>
  </sheetViews>
  <sheetFormatPr defaultColWidth="8.58203125" defaultRowHeight="13" x14ac:dyDescent="0.55000000000000004"/>
  <cols>
    <col min="1" max="1" width="1.58203125" style="601" customWidth="1"/>
    <col min="2" max="2" width="2.58203125" style="601" customWidth="1"/>
    <col min="3" max="4" width="6.58203125" style="601" customWidth="1"/>
    <col min="5" max="5" width="6.58203125" style="605" customWidth="1"/>
    <col min="6" max="7" width="4.58203125" style="605" customWidth="1"/>
    <col min="8" max="8" width="6.58203125" style="601" customWidth="1"/>
    <col min="9" max="9" width="2.58203125" style="601" customWidth="1"/>
    <col min="10" max="10" width="6.58203125" style="601" customWidth="1"/>
    <col min="11" max="11" width="2.58203125" style="601" customWidth="1"/>
    <col min="12" max="12" width="6.58203125" style="601" customWidth="1"/>
    <col min="13" max="13" width="24.58203125" style="601" customWidth="1"/>
    <col min="14" max="14" width="2.58203125" style="601" customWidth="1"/>
    <col min="15" max="15" width="1.58203125" style="601" customWidth="1"/>
    <col min="16" max="23" width="6.1640625" style="600" customWidth="1"/>
    <col min="24" max="16384" width="8.58203125" style="601"/>
  </cols>
  <sheetData>
    <row r="1" spans="1:23" s="76" customFormat="1" ht="6" x14ac:dyDescent="0.55000000000000004">
      <c r="A1" s="319"/>
      <c r="B1" s="319"/>
      <c r="C1" s="319"/>
      <c r="D1" s="319"/>
      <c r="E1" s="319"/>
      <c r="F1" s="319"/>
      <c r="G1" s="319"/>
      <c r="H1" s="319"/>
      <c r="I1" s="319"/>
      <c r="J1" s="319"/>
      <c r="K1" s="319"/>
      <c r="L1" s="319"/>
      <c r="M1" s="319"/>
      <c r="N1" s="319"/>
      <c r="O1" s="319"/>
    </row>
    <row r="2" spans="1:23" s="518" customFormat="1" ht="11.5" x14ac:dyDescent="0.55000000000000004">
      <c r="A2" s="517"/>
      <c r="B2" s="517" t="s">
        <v>369</v>
      </c>
      <c r="C2" s="517" t="s">
        <v>475</v>
      </c>
      <c r="D2" s="517"/>
      <c r="E2" s="517"/>
      <c r="F2" s="517"/>
      <c r="G2" s="517"/>
      <c r="H2" s="517"/>
      <c r="I2" s="517"/>
      <c r="J2" s="517"/>
      <c r="K2" s="517"/>
      <c r="L2" s="517"/>
      <c r="M2" s="517"/>
      <c r="N2" s="517"/>
      <c r="O2" s="517"/>
    </row>
    <row r="3" spans="1:23" s="76" customFormat="1" ht="6" x14ac:dyDescent="0.55000000000000004">
      <c r="A3" s="319"/>
      <c r="B3" s="319"/>
      <c r="C3" s="319"/>
      <c r="D3" s="319"/>
      <c r="E3" s="319"/>
      <c r="F3" s="319"/>
      <c r="G3" s="319"/>
      <c r="H3" s="319"/>
      <c r="I3" s="319"/>
      <c r="J3" s="319"/>
      <c r="K3" s="319"/>
      <c r="L3" s="319"/>
      <c r="M3" s="319"/>
      <c r="N3" s="319"/>
      <c r="O3" s="319"/>
    </row>
    <row r="4" spans="1:23" s="518" customFormat="1" ht="11.5" x14ac:dyDescent="0.55000000000000004">
      <c r="A4" s="517"/>
      <c r="B4" s="517" t="s">
        <v>369</v>
      </c>
      <c r="C4" s="519"/>
      <c r="D4" s="517" t="s">
        <v>371</v>
      </c>
      <c r="E4" s="517"/>
      <c r="F4" s="517"/>
      <c r="G4" s="517"/>
      <c r="H4" s="517"/>
      <c r="I4" s="517"/>
      <c r="J4" s="517"/>
      <c r="K4" s="517"/>
      <c r="L4" s="517"/>
      <c r="M4" s="517"/>
      <c r="N4" s="517"/>
      <c r="O4" s="517"/>
    </row>
    <row r="5" spans="1:23" s="76" customFormat="1" ht="6" x14ac:dyDescent="0.55000000000000004">
      <c r="A5" s="319"/>
      <c r="B5" s="319"/>
      <c r="C5" s="319"/>
      <c r="D5" s="319"/>
      <c r="E5" s="319"/>
      <c r="F5" s="319"/>
      <c r="G5" s="319"/>
      <c r="H5" s="319"/>
      <c r="I5" s="319"/>
      <c r="J5" s="319"/>
      <c r="K5" s="319"/>
      <c r="L5" s="319"/>
      <c r="M5" s="319"/>
      <c r="N5" s="319"/>
      <c r="O5" s="319"/>
    </row>
    <row r="6" spans="1:23" s="518" customFormat="1" ht="11.5" x14ac:dyDescent="0.55000000000000004">
      <c r="A6" s="517"/>
      <c r="B6" s="517" t="s">
        <v>369</v>
      </c>
      <c r="C6" s="520"/>
      <c r="D6" s="517" t="s">
        <v>473</v>
      </c>
      <c r="E6" s="517"/>
      <c r="F6" s="517"/>
      <c r="G6" s="517"/>
      <c r="H6" s="517"/>
      <c r="I6" s="517"/>
      <c r="J6" s="517"/>
      <c r="K6" s="517"/>
      <c r="L6" s="517"/>
      <c r="M6" s="517"/>
      <c r="N6" s="517"/>
      <c r="O6" s="517"/>
    </row>
    <row r="7" spans="1:23" s="76" customFormat="1" ht="6" x14ac:dyDescent="0.55000000000000004">
      <c r="A7" s="319"/>
      <c r="B7" s="319"/>
      <c r="C7" s="319"/>
      <c r="D7" s="319"/>
      <c r="E7" s="319"/>
      <c r="F7" s="319"/>
      <c r="G7" s="319"/>
      <c r="H7" s="319"/>
      <c r="I7" s="319"/>
      <c r="J7" s="319"/>
      <c r="K7" s="319"/>
      <c r="L7" s="319"/>
      <c r="M7" s="319"/>
      <c r="N7" s="319"/>
      <c r="O7" s="319"/>
    </row>
    <row r="8" spans="1:23" s="559" customFormat="1" ht="6" x14ac:dyDescent="0.55000000000000004"/>
    <row r="9" spans="1:23" s="560" customFormat="1" ht="30" customHeight="1" x14ac:dyDescent="0.55000000000000004">
      <c r="B9" s="560" t="s">
        <v>143</v>
      </c>
      <c r="C9" s="561"/>
      <c r="D9" s="561"/>
      <c r="K9" s="562"/>
      <c r="L9" s="562"/>
      <c r="O9" s="562"/>
      <c r="P9" s="564"/>
      <c r="Q9" s="564"/>
      <c r="R9" s="564"/>
      <c r="S9" s="564"/>
      <c r="T9" s="564"/>
      <c r="U9" s="564"/>
      <c r="V9" s="564"/>
      <c r="W9" s="564"/>
    </row>
    <row r="10" spans="1:23" s="565" customFormat="1" ht="12" customHeight="1" x14ac:dyDescent="0.55000000000000004">
      <c r="B10" s="566"/>
      <c r="C10" s="567"/>
      <c r="D10" s="567"/>
      <c r="E10" s="568"/>
      <c r="F10" s="568"/>
      <c r="G10" s="568"/>
      <c r="H10" s="568"/>
      <c r="I10" s="568"/>
      <c r="J10" s="568"/>
      <c r="K10" s="569"/>
      <c r="L10" s="569"/>
      <c r="M10" s="568"/>
      <c r="N10" s="570"/>
      <c r="O10" s="571"/>
      <c r="P10" s="563"/>
      <c r="Q10" s="563"/>
      <c r="R10" s="563"/>
      <c r="S10" s="563"/>
      <c r="T10" s="563"/>
      <c r="U10" s="563"/>
      <c r="V10" s="563"/>
      <c r="W10" s="563"/>
    </row>
    <row r="11" spans="1:23" s="572" customFormat="1" ht="12" customHeight="1" x14ac:dyDescent="0.55000000000000004">
      <c r="B11" s="573"/>
      <c r="C11" s="574" t="s">
        <v>284</v>
      </c>
      <c r="D11" s="574"/>
      <c r="E11" s="574"/>
      <c r="F11" s="574"/>
      <c r="G11" s="574"/>
      <c r="H11" s="574"/>
      <c r="I11" s="574"/>
      <c r="J11" s="574"/>
      <c r="K11" s="574"/>
      <c r="L11" s="574"/>
      <c r="M11" s="574"/>
      <c r="N11" s="575"/>
      <c r="O11" s="574"/>
      <c r="P11" s="577"/>
      <c r="Q11" s="577"/>
      <c r="R11" s="577"/>
      <c r="S11" s="577"/>
      <c r="T11" s="577"/>
      <c r="U11" s="577"/>
      <c r="V11" s="577"/>
      <c r="W11" s="577"/>
    </row>
    <row r="12" spans="1:23" s="572" customFormat="1" ht="12" customHeight="1" x14ac:dyDescent="0.55000000000000004">
      <c r="B12" s="573"/>
      <c r="C12" s="578"/>
      <c r="D12" s="578"/>
      <c r="E12" s="578"/>
      <c r="F12" s="578"/>
      <c r="G12" s="578"/>
      <c r="H12" s="578"/>
      <c r="I12" s="578"/>
      <c r="J12" s="578"/>
      <c r="K12" s="578"/>
      <c r="L12" s="578"/>
      <c r="M12" s="578"/>
      <c r="N12" s="575"/>
      <c r="O12" s="574"/>
      <c r="P12" s="577"/>
      <c r="Q12" s="577"/>
      <c r="R12" s="577"/>
      <c r="S12" s="577"/>
      <c r="T12" s="577"/>
      <c r="U12" s="577"/>
      <c r="V12" s="577"/>
    </row>
    <row r="13" spans="1:23" s="572" customFormat="1" ht="36" customHeight="1" x14ac:dyDescent="0.55000000000000004">
      <c r="B13" s="573"/>
      <c r="C13" s="1297" t="s">
        <v>243</v>
      </c>
      <c r="D13" s="1298"/>
      <c r="E13" s="579" t="s">
        <v>53</v>
      </c>
      <c r="F13" s="580">
        <f>入力フォーム!G44</f>
        <v>0</v>
      </c>
      <c r="G13" s="581" t="s">
        <v>3</v>
      </c>
      <c r="H13" s="1305">
        <f>入力フォーム!G45</f>
        <v>0</v>
      </c>
      <c r="I13" s="1305"/>
      <c r="J13" s="1305"/>
      <c r="K13" s="1305"/>
      <c r="L13" s="1305"/>
      <c r="M13" s="1306"/>
      <c r="N13" s="575"/>
      <c r="O13" s="574"/>
      <c r="P13" s="577"/>
      <c r="Q13" s="577"/>
      <c r="R13" s="577"/>
      <c r="S13" s="577"/>
      <c r="T13" s="577"/>
      <c r="U13" s="577"/>
      <c r="V13" s="577"/>
      <c r="W13" s="577"/>
    </row>
    <row r="14" spans="1:23" s="572" customFormat="1" ht="12" customHeight="1" x14ac:dyDescent="0.55000000000000004">
      <c r="B14" s="573"/>
      <c r="C14" s="574"/>
      <c r="D14" s="574"/>
      <c r="E14" s="578"/>
      <c r="F14" s="578"/>
      <c r="G14" s="578"/>
      <c r="H14" s="578"/>
      <c r="I14" s="578"/>
      <c r="J14" s="578"/>
      <c r="K14" s="578"/>
      <c r="L14" s="578"/>
      <c r="M14" s="578"/>
      <c r="N14" s="575"/>
      <c r="O14" s="574"/>
      <c r="P14" s="577"/>
      <c r="Q14" s="577"/>
      <c r="R14" s="577"/>
      <c r="S14" s="577"/>
      <c r="T14" s="577"/>
      <c r="U14" s="577"/>
      <c r="V14" s="577"/>
      <c r="W14" s="577"/>
    </row>
    <row r="15" spans="1:23" s="572" customFormat="1" ht="30" customHeight="1" x14ac:dyDescent="0.55000000000000004">
      <c r="B15" s="573"/>
      <c r="C15" s="1299" t="s">
        <v>237</v>
      </c>
      <c r="D15" s="1300"/>
      <c r="E15" s="1292" t="s">
        <v>94</v>
      </c>
      <c r="F15" s="1292"/>
      <c r="G15" s="1292"/>
      <c r="H15" s="1307">
        <f>入力フォーム!I23</f>
        <v>0</v>
      </c>
      <c r="I15" s="1308"/>
      <c r="J15" s="1308"/>
      <c r="K15" s="1308"/>
      <c r="L15" s="1308"/>
      <c r="M15" s="1309"/>
      <c r="N15" s="582"/>
      <c r="O15" s="583"/>
      <c r="P15" s="576"/>
      <c r="Q15" s="577"/>
      <c r="R15" s="577"/>
      <c r="S15" s="577"/>
      <c r="T15" s="577"/>
      <c r="U15" s="577"/>
      <c r="V15" s="577"/>
      <c r="W15" s="577"/>
    </row>
    <row r="16" spans="1:23" s="572" customFormat="1" ht="30" customHeight="1" x14ac:dyDescent="0.55000000000000004">
      <c r="B16" s="573"/>
      <c r="C16" s="1301"/>
      <c r="D16" s="1302"/>
      <c r="E16" s="1296" t="s">
        <v>499</v>
      </c>
      <c r="F16" s="1296"/>
      <c r="G16" s="1296"/>
      <c r="H16" s="1310">
        <f>入力フォーム!I24</f>
        <v>0</v>
      </c>
      <c r="I16" s="1311"/>
      <c r="J16" s="1311"/>
      <c r="K16" s="1311"/>
      <c r="L16" s="1311"/>
      <c r="M16" s="1312"/>
      <c r="N16" s="582"/>
      <c r="O16" s="583"/>
      <c r="P16" s="576"/>
      <c r="Q16" s="577"/>
      <c r="R16" s="577"/>
      <c r="S16" s="577"/>
      <c r="T16" s="577"/>
      <c r="U16" s="577"/>
      <c r="V16" s="577"/>
      <c r="W16" s="577"/>
    </row>
    <row r="17" spans="2:23" s="572" customFormat="1" ht="30" customHeight="1" x14ac:dyDescent="0.55000000000000004">
      <c r="B17" s="573"/>
      <c r="C17" s="1301"/>
      <c r="D17" s="1302"/>
      <c r="E17" s="1296"/>
      <c r="F17" s="1296"/>
      <c r="G17" s="1296"/>
      <c r="H17" s="1313">
        <f>入力フォーム!I25</f>
        <v>0</v>
      </c>
      <c r="I17" s="1314"/>
      <c r="J17" s="1314"/>
      <c r="K17" s="1314"/>
      <c r="L17" s="1314"/>
      <c r="M17" s="1315"/>
      <c r="N17" s="584"/>
      <c r="O17" s="585"/>
      <c r="P17" s="576"/>
      <c r="Q17" s="577"/>
      <c r="R17" s="577"/>
      <c r="S17" s="577"/>
      <c r="T17" s="577"/>
      <c r="U17" s="577"/>
      <c r="V17" s="577"/>
      <c r="W17" s="577"/>
    </row>
    <row r="18" spans="2:23" s="572" customFormat="1" ht="30" customHeight="1" x14ac:dyDescent="0.55000000000000004">
      <c r="B18" s="573"/>
      <c r="C18" s="1303"/>
      <c r="D18" s="1304"/>
      <c r="E18" s="1292" t="s">
        <v>142</v>
      </c>
      <c r="F18" s="1292"/>
      <c r="G18" s="1292"/>
      <c r="H18" s="586">
        <f>入力フォーム!I26</f>
        <v>0</v>
      </c>
      <c r="I18" s="587" t="s">
        <v>33</v>
      </c>
      <c r="J18" s="586">
        <f>入力フォーム!L26</f>
        <v>0</v>
      </c>
      <c r="K18" s="587" t="s">
        <v>33</v>
      </c>
      <c r="L18" s="586">
        <f>入力フォーム!O26</f>
        <v>0</v>
      </c>
      <c r="M18" s="588"/>
      <c r="N18" s="589"/>
      <c r="O18" s="590"/>
      <c r="P18" s="577"/>
      <c r="Q18" s="577"/>
      <c r="R18" s="577"/>
      <c r="S18" s="577"/>
      <c r="T18" s="577"/>
      <c r="U18" s="577"/>
      <c r="V18" s="577"/>
      <c r="W18" s="577"/>
    </row>
    <row r="19" spans="2:23" s="572" customFormat="1" ht="30" customHeight="1" x14ac:dyDescent="0.55000000000000004">
      <c r="B19" s="573"/>
      <c r="C19" s="1299" t="s">
        <v>238</v>
      </c>
      <c r="D19" s="1300"/>
      <c r="E19" s="1292" t="s">
        <v>94</v>
      </c>
      <c r="F19" s="1292"/>
      <c r="G19" s="1292"/>
      <c r="H19" s="1293"/>
      <c r="I19" s="1294"/>
      <c r="J19" s="1294"/>
      <c r="K19" s="1294"/>
      <c r="L19" s="1294"/>
      <c r="M19" s="1295"/>
      <c r="N19" s="591"/>
      <c r="O19" s="592"/>
      <c r="P19" s="576"/>
      <c r="Q19" s="577"/>
      <c r="R19" s="577"/>
      <c r="S19" s="577"/>
      <c r="T19" s="577"/>
      <c r="U19" s="577"/>
      <c r="V19" s="577"/>
      <c r="W19" s="577"/>
    </row>
    <row r="20" spans="2:23" s="572" customFormat="1" ht="30" customHeight="1" x14ac:dyDescent="0.55000000000000004">
      <c r="B20" s="573"/>
      <c r="C20" s="1301"/>
      <c r="D20" s="1302"/>
      <c r="E20" s="1296" t="s">
        <v>499</v>
      </c>
      <c r="F20" s="1296"/>
      <c r="G20" s="1296"/>
      <c r="H20" s="1286"/>
      <c r="I20" s="1287"/>
      <c r="J20" s="1287"/>
      <c r="K20" s="1287"/>
      <c r="L20" s="1287"/>
      <c r="M20" s="1288"/>
      <c r="N20" s="591"/>
      <c r="O20" s="592"/>
      <c r="P20" s="576"/>
      <c r="Q20" s="577"/>
      <c r="R20" s="577"/>
      <c r="S20" s="577"/>
      <c r="T20" s="577"/>
      <c r="U20" s="577"/>
      <c r="V20" s="577"/>
      <c r="W20" s="577"/>
    </row>
    <row r="21" spans="2:23" s="572" customFormat="1" ht="30" customHeight="1" x14ac:dyDescent="0.55000000000000004">
      <c r="B21" s="573"/>
      <c r="C21" s="1301"/>
      <c r="D21" s="1302"/>
      <c r="E21" s="1296"/>
      <c r="F21" s="1296"/>
      <c r="G21" s="1296"/>
      <c r="H21" s="1289"/>
      <c r="I21" s="1290"/>
      <c r="J21" s="1290"/>
      <c r="K21" s="1290"/>
      <c r="L21" s="1290"/>
      <c r="M21" s="1291"/>
      <c r="N21" s="584"/>
      <c r="O21" s="585"/>
      <c r="P21" s="576"/>
      <c r="Q21" s="577"/>
      <c r="R21" s="577"/>
      <c r="S21" s="577"/>
      <c r="T21" s="577"/>
      <c r="U21" s="577"/>
      <c r="V21" s="577"/>
      <c r="W21" s="577"/>
    </row>
    <row r="22" spans="2:23" s="572" customFormat="1" ht="30" customHeight="1" x14ac:dyDescent="0.55000000000000004">
      <c r="B22" s="573"/>
      <c r="C22" s="1303"/>
      <c r="D22" s="1304"/>
      <c r="E22" s="1292" t="s">
        <v>142</v>
      </c>
      <c r="F22" s="1292"/>
      <c r="G22" s="1292"/>
      <c r="H22" s="995"/>
      <c r="I22" s="593" t="s">
        <v>33</v>
      </c>
      <c r="J22" s="995"/>
      <c r="K22" s="593" t="s">
        <v>33</v>
      </c>
      <c r="L22" s="995"/>
      <c r="M22" s="594"/>
      <c r="N22" s="589"/>
      <c r="O22" s="590"/>
      <c r="P22" s="577"/>
      <c r="Q22" s="577"/>
      <c r="R22" s="577"/>
      <c r="S22" s="577"/>
      <c r="T22" s="577"/>
      <c r="U22" s="577"/>
      <c r="V22" s="577"/>
      <c r="W22" s="577"/>
    </row>
    <row r="23" spans="2:23" s="572" customFormat="1" ht="30" customHeight="1" x14ac:dyDescent="0.55000000000000004">
      <c r="B23" s="573"/>
      <c r="C23" s="1299" t="s">
        <v>239</v>
      </c>
      <c r="D23" s="1300"/>
      <c r="E23" s="1292" t="s">
        <v>94</v>
      </c>
      <c r="F23" s="1292"/>
      <c r="G23" s="1292"/>
      <c r="H23" s="1293"/>
      <c r="I23" s="1294"/>
      <c r="J23" s="1294"/>
      <c r="K23" s="1294"/>
      <c r="L23" s="1294"/>
      <c r="M23" s="1295"/>
      <c r="N23" s="591"/>
      <c r="O23" s="592"/>
      <c r="P23" s="576"/>
      <c r="Q23" s="577"/>
      <c r="R23" s="577"/>
      <c r="S23" s="577"/>
      <c r="T23" s="577"/>
      <c r="U23" s="577"/>
      <c r="V23" s="577"/>
      <c r="W23" s="577"/>
    </row>
    <row r="24" spans="2:23" s="572" customFormat="1" ht="30" customHeight="1" x14ac:dyDescent="0.55000000000000004">
      <c r="B24" s="573"/>
      <c r="C24" s="1301"/>
      <c r="D24" s="1302"/>
      <c r="E24" s="1296" t="s">
        <v>499</v>
      </c>
      <c r="F24" s="1296"/>
      <c r="G24" s="1296"/>
      <c r="H24" s="1286"/>
      <c r="I24" s="1287"/>
      <c r="J24" s="1287"/>
      <c r="K24" s="1287"/>
      <c r="L24" s="1287"/>
      <c r="M24" s="1288"/>
      <c r="N24" s="591"/>
      <c r="O24" s="592"/>
      <c r="P24" s="576"/>
      <c r="Q24" s="577"/>
      <c r="R24" s="577"/>
      <c r="S24" s="577"/>
      <c r="T24" s="577"/>
      <c r="U24" s="577"/>
      <c r="V24" s="577"/>
      <c r="W24" s="577"/>
    </row>
    <row r="25" spans="2:23" s="572" customFormat="1" ht="30" customHeight="1" x14ac:dyDescent="0.55000000000000004">
      <c r="B25" s="573"/>
      <c r="C25" s="1301"/>
      <c r="D25" s="1302"/>
      <c r="E25" s="1296"/>
      <c r="F25" s="1296"/>
      <c r="G25" s="1296"/>
      <c r="H25" s="1289"/>
      <c r="I25" s="1290"/>
      <c r="J25" s="1290"/>
      <c r="K25" s="1290"/>
      <c r="L25" s="1290"/>
      <c r="M25" s="1291"/>
      <c r="N25" s="584"/>
      <c r="O25" s="585"/>
      <c r="P25" s="576"/>
      <c r="Q25" s="577"/>
      <c r="R25" s="577"/>
      <c r="S25" s="577"/>
      <c r="T25" s="577"/>
      <c r="U25" s="577"/>
      <c r="V25" s="577"/>
      <c r="W25" s="577"/>
    </row>
    <row r="26" spans="2:23" s="572" customFormat="1" ht="30" customHeight="1" x14ac:dyDescent="0.55000000000000004">
      <c r="B26" s="573"/>
      <c r="C26" s="1303"/>
      <c r="D26" s="1304"/>
      <c r="E26" s="1292" t="s">
        <v>142</v>
      </c>
      <c r="F26" s="1292"/>
      <c r="G26" s="1292"/>
      <c r="H26" s="995"/>
      <c r="I26" s="593" t="s">
        <v>33</v>
      </c>
      <c r="J26" s="995"/>
      <c r="K26" s="593" t="s">
        <v>33</v>
      </c>
      <c r="L26" s="995"/>
      <c r="M26" s="594"/>
      <c r="N26" s="589"/>
      <c r="O26" s="590"/>
      <c r="P26" s="577"/>
      <c r="Q26" s="577"/>
      <c r="R26" s="577"/>
      <c r="S26" s="577"/>
      <c r="T26" s="577"/>
      <c r="U26" s="577"/>
      <c r="V26" s="577"/>
      <c r="W26" s="577"/>
    </row>
    <row r="27" spans="2:23" s="572" customFormat="1" ht="30" customHeight="1" x14ac:dyDescent="0.55000000000000004">
      <c r="B27" s="573"/>
      <c r="C27" s="1299" t="s">
        <v>240</v>
      </c>
      <c r="D27" s="1300"/>
      <c r="E27" s="1292" t="s">
        <v>94</v>
      </c>
      <c r="F27" s="1292"/>
      <c r="G27" s="1292"/>
      <c r="H27" s="1293"/>
      <c r="I27" s="1294"/>
      <c r="J27" s="1294"/>
      <c r="K27" s="1294"/>
      <c r="L27" s="1294"/>
      <c r="M27" s="1295"/>
      <c r="N27" s="591"/>
      <c r="O27" s="592"/>
      <c r="P27" s="576"/>
      <c r="Q27" s="577"/>
      <c r="R27" s="577"/>
      <c r="S27" s="577"/>
      <c r="T27" s="577"/>
      <c r="U27" s="577"/>
      <c r="V27" s="577"/>
      <c r="W27" s="577"/>
    </row>
    <row r="28" spans="2:23" s="572" customFormat="1" ht="30" customHeight="1" x14ac:dyDescent="0.55000000000000004">
      <c r="B28" s="573"/>
      <c r="C28" s="1301"/>
      <c r="D28" s="1302"/>
      <c r="E28" s="1296" t="s">
        <v>499</v>
      </c>
      <c r="F28" s="1296"/>
      <c r="G28" s="1296"/>
      <c r="H28" s="1286"/>
      <c r="I28" s="1287"/>
      <c r="J28" s="1287"/>
      <c r="K28" s="1287"/>
      <c r="L28" s="1287"/>
      <c r="M28" s="1288"/>
      <c r="N28" s="591"/>
      <c r="O28" s="592"/>
      <c r="P28" s="576"/>
      <c r="Q28" s="577"/>
      <c r="R28" s="577"/>
      <c r="S28" s="577"/>
      <c r="T28" s="577"/>
      <c r="U28" s="577"/>
      <c r="V28" s="577"/>
      <c r="W28" s="577"/>
    </row>
    <row r="29" spans="2:23" s="572" customFormat="1" ht="30" customHeight="1" x14ac:dyDescent="0.55000000000000004">
      <c r="B29" s="573"/>
      <c r="C29" s="1301"/>
      <c r="D29" s="1302"/>
      <c r="E29" s="1296"/>
      <c r="F29" s="1296"/>
      <c r="G29" s="1296"/>
      <c r="H29" s="1289"/>
      <c r="I29" s="1290"/>
      <c r="J29" s="1290"/>
      <c r="K29" s="1290"/>
      <c r="L29" s="1290"/>
      <c r="M29" s="1291"/>
      <c r="N29" s="584"/>
      <c r="O29" s="585"/>
      <c r="P29" s="576"/>
      <c r="Q29" s="577"/>
      <c r="R29" s="577"/>
      <c r="S29" s="577"/>
      <c r="T29" s="577"/>
      <c r="U29" s="577"/>
      <c r="V29" s="577"/>
      <c r="W29" s="577"/>
    </row>
    <row r="30" spans="2:23" s="572" customFormat="1" ht="30" customHeight="1" x14ac:dyDescent="0.55000000000000004">
      <c r="B30" s="573"/>
      <c r="C30" s="1303"/>
      <c r="D30" s="1304"/>
      <c r="E30" s="1292" t="s">
        <v>142</v>
      </c>
      <c r="F30" s="1292"/>
      <c r="G30" s="1292"/>
      <c r="H30" s="995"/>
      <c r="I30" s="593" t="s">
        <v>33</v>
      </c>
      <c r="J30" s="995"/>
      <c r="K30" s="593" t="s">
        <v>33</v>
      </c>
      <c r="L30" s="995"/>
      <c r="M30" s="594"/>
      <c r="N30" s="589"/>
      <c r="O30" s="590"/>
      <c r="P30" s="577"/>
      <c r="Q30" s="577"/>
      <c r="R30" s="577"/>
      <c r="S30" s="577"/>
      <c r="T30" s="577"/>
      <c r="U30" s="577"/>
      <c r="V30" s="577"/>
      <c r="W30" s="577"/>
    </row>
    <row r="31" spans="2:23" s="572" customFormat="1" ht="30" customHeight="1" x14ac:dyDescent="0.55000000000000004">
      <c r="B31" s="573"/>
      <c r="C31" s="1299" t="s">
        <v>241</v>
      </c>
      <c r="D31" s="1300"/>
      <c r="E31" s="1292" t="s">
        <v>94</v>
      </c>
      <c r="F31" s="1292"/>
      <c r="G31" s="1292"/>
      <c r="H31" s="1293"/>
      <c r="I31" s="1294"/>
      <c r="J31" s="1294"/>
      <c r="K31" s="1294"/>
      <c r="L31" s="1294"/>
      <c r="M31" s="1295"/>
      <c r="N31" s="591"/>
      <c r="O31" s="592"/>
      <c r="P31" s="576"/>
      <c r="Q31" s="577"/>
      <c r="R31" s="577"/>
      <c r="S31" s="577"/>
      <c r="T31" s="577"/>
      <c r="U31" s="577"/>
      <c r="V31" s="577"/>
      <c r="W31" s="577"/>
    </row>
    <row r="32" spans="2:23" s="572" customFormat="1" ht="30" customHeight="1" x14ac:dyDescent="0.55000000000000004">
      <c r="B32" s="573"/>
      <c r="C32" s="1301"/>
      <c r="D32" s="1302"/>
      <c r="E32" s="1296" t="s">
        <v>499</v>
      </c>
      <c r="F32" s="1296"/>
      <c r="G32" s="1296"/>
      <c r="H32" s="1286"/>
      <c r="I32" s="1287"/>
      <c r="J32" s="1287"/>
      <c r="K32" s="1287"/>
      <c r="L32" s="1287"/>
      <c r="M32" s="1288"/>
      <c r="N32" s="591"/>
      <c r="O32" s="592"/>
      <c r="P32" s="576"/>
      <c r="Q32" s="577"/>
      <c r="R32" s="577"/>
      <c r="S32" s="577"/>
      <c r="T32" s="577"/>
      <c r="U32" s="577"/>
      <c r="V32" s="577"/>
      <c r="W32" s="577"/>
    </row>
    <row r="33" spans="2:23" s="572" customFormat="1" ht="30" customHeight="1" x14ac:dyDescent="0.55000000000000004">
      <c r="B33" s="573"/>
      <c r="C33" s="1301"/>
      <c r="D33" s="1302"/>
      <c r="E33" s="1296"/>
      <c r="F33" s="1296"/>
      <c r="G33" s="1296"/>
      <c r="H33" s="1289"/>
      <c r="I33" s="1290"/>
      <c r="J33" s="1290"/>
      <c r="K33" s="1290"/>
      <c r="L33" s="1290"/>
      <c r="M33" s="1291"/>
      <c r="N33" s="584"/>
      <c r="O33" s="585"/>
      <c r="P33" s="576"/>
      <c r="Q33" s="577"/>
      <c r="R33" s="577"/>
      <c r="S33" s="577"/>
      <c r="T33" s="577"/>
      <c r="U33" s="577"/>
      <c r="V33" s="577"/>
      <c r="W33" s="577"/>
    </row>
    <row r="34" spans="2:23" s="572" customFormat="1" ht="30" customHeight="1" x14ac:dyDescent="0.55000000000000004">
      <c r="B34" s="573"/>
      <c r="C34" s="1303"/>
      <c r="D34" s="1304"/>
      <c r="E34" s="1292" t="s">
        <v>142</v>
      </c>
      <c r="F34" s="1292"/>
      <c r="G34" s="1292"/>
      <c r="H34" s="995"/>
      <c r="I34" s="593" t="s">
        <v>33</v>
      </c>
      <c r="J34" s="995"/>
      <c r="K34" s="593" t="s">
        <v>33</v>
      </c>
      <c r="L34" s="995"/>
      <c r="M34" s="594"/>
      <c r="N34" s="589"/>
      <c r="O34" s="590"/>
      <c r="P34" s="577"/>
      <c r="Q34" s="577"/>
      <c r="R34" s="577"/>
      <c r="S34" s="577"/>
      <c r="T34" s="577"/>
      <c r="U34" s="577"/>
      <c r="V34" s="577"/>
      <c r="W34" s="577"/>
    </row>
    <row r="35" spans="2:23" ht="12" customHeight="1" x14ac:dyDescent="0.55000000000000004">
      <c r="B35" s="595"/>
      <c r="C35" s="596"/>
      <c r="D35" s="596"/>
      <c r="E35" s="597"/>
      <c r="F35" s="597"/>
      <c r="G35" s="597"/>
      <c r="H35" s="596"/>
      <c r="I35" s="596"/>
      <c r="J35" s="596"/>
      <c r="K35" s="596"/>
      <c r="L35" s="596"/>
      <c r="M35" s="596"/>
      <c r="N35" s="598"/>
      <c r="O35" s="599"/>
    </row>
    <row r="36" spans="2:23" s="602" customFormat="1" ht="12" customHeight="1" x14ac:dyDescent="0.55000000000000004">
      <c r="E36" s="603"/>
      <c r="F36" s="603"/>
      <c r="G36" s="603"/>
      <c r="P36" s="604"/>
      <c r="Q36" s="604"/>
      <c r="R36" s="604"/>
      <c r="S36" s="604"/>
      <c r="T36" s="604"/>
      <c r="U36" s="604"/>
      <c r="V36" s="604"/>
      <c r="W36" s="604"/>
    </row>
  </sheetData>
  <sheetProtection password="D16D" sheet="1" objects="1" scenarios="1"/>
  <mergeCells count="37">
    <mergeCell ref="C23:D26"/>
    <mergeCell ref="C27:D30"/>
    <mergeCell ref="C31:D34"/>
    <mergeCell ref="E28:G29"/>
    <mergeCell ref="E32:G33"/>
    <mergeCell ref="H21:M21"/>
    <mergeCell ref="E20:G21"/>
    <mergeCell ref="E22:G22"/>
    <mergeCell ref="H20:M20"/>
    <mergeCell ref="C19:D22"/>
    <mergeCell ref="C13:D13"/>
    <mergeCell ref="C15:D18"/>
    <mergeCell ref="E31:G31"/>
    <mergeCell ref="H31:M31"/>
    <mergeCell ref="E23:G23"/>
    <mergeCell ref="H23:M23"/>
    <mergeCell ref="H13:M13"/>
    <mergeCell ref="H15:M15"/>
    <mergeCell ref="H16:M16"/>
    <mergeCell ref="H19:M19"/>
    <mergeCell ref="E15:G15"/>
    <mergeCell ref="E16:G17"/>
    <mergeCell ref="E18:G18"/>
    <mergeCell ref="E19:G19"/>
    <mergeCell ref="H24:M24"/>
    <mergeCell ref="H17:M17"/>
    <mergeCell ref="H32:M32"/>
    <mergeCell ref="H33:M33"/>
    <mergeCell ref="E34:G34"/>
    <mergeCell ref="E30:G30"/>
    <mergeCell ref="H25:M25"/>
    <mergeCell ref="H29:M29"/>
    <mergeCell ref="H28:M28"/>
    <mergeCell ref="H27:M27"/>
    <mergeCell ref="E24:G25"/>
    <mergeCell ref="E26:G26"/>
    <mergeCell ref="E27:G27"/>
  </mergeCells>
  <phoneticPr fontId="1"/>
  <printOptions horizontalCentered="1" verticalCentered="1"/>
  <pageMargins left="0.39370078740157483" right="0.39370078740157483" top="0.39370078740157483" bottom="0.39370078740157483" header="0.51181102362204722" footer="0.51181102362204722"/>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CO140"/>
  <sheetViews>
    <sheetView showGridLines="0" zoomScaleNormal="100" zoomScaleSheetLayoutView="100" workbookViewId="0">
      <pane xSplit="4" ySplit="23" topLeftCell="E24" activePane="bottomRight" state="frozenSplit"/>
      <selection pane="topRight"/>
      <selection pane="bottomLeft"/>
      <selection pane="bottomRight"/>
    </sheetView>
  </sheetViews>
  <sheetFormatPr defaultColWidth="2.58203125" defaultRowHeight="10.5" x14ac:dyDescent="0.55000000000000004"/>
  <cols>
    <col min="1" max="1" width="1" style="918" customWidth="1"/>
    <col min="2" max="2" width="2.58203125" style="318" customWidth="1"/>
    <col min="3" max="3" width="2.58203125" style="918" customWidth="1"/>
    <col min="4" max="4" width="1" style="910" customWidth="1"/>
    <col min="5" max="6" width="1.58203125" style="918" customWidth="1"/>
    <col min="7" max="20" width="2.58203125" style="918" customWidth="1"/>
    <col min="21" max="21" width="1.58203125" style="918" customWidth="1"/>
    <col min="22" max="22" width="1" style="910" customWidth="1"/>
    <col min="23" max="24" width="1.58203125" style="918" customWidth="1"/>
    <col min="25" max="38" width="2.58203125" style="918" customWidth="1"/>
    <col min="39" max="41" width="1.58203125" style="918" customWidth="1"/>
    <col min="42" max="55" width="2.58203125" style="918" customWidth="1"/>
    <col min="56" max="56" width="1.58203125" style="918" customWidth="1"/>
    <col min="57" max="57" width="1" style="918" customWidth="1"/>
    <col min="58" max="58" width="1.58203125" style="918" customWidth="1"/>
    <col min="59" max="59" width="2.58203125" style="151"/>
    <col min="60" max="61" width="2.58203125" style="918" customWidth="1"/>
    <col min="62" max="71" width="2.58203125" style="918"/>
    <col min="72" max="72" width="2.58203125" style="918" customWidth="1"/>
    <col min="73" max="16384" width="2.58203125" style="918"/>
  </cols>
  <sheetData>
    <row r="1" spans="1:67" s="91" customFormat="1" ht="6" x14ac:dyDescent="0.55000000000000004">
      <c r="A1" s="80"/>
      <c r="B1" s="79"/>
      <c r="C1" s="80"/>
      <c r="D1" s="80"/>
      <c r="E1" s="80"/>
      <c r="F1" s="80"/>
      <c r="G1" s="80"/>
      <c r="H1" s="80"/>
      <c r="I1" s="80"/>
      <c r="J1" s="80"/>
      <c r="K1" s="80"/>
      <c r="L1" s="80"/>
      <c r="M1" s="80"/>
      <c r="N1" s="80"/>
      <c r="O1" s="80"/>
      <c r="P1" s="80"/>
      <c r="Q1" s="80"/>
      <c r="R1" s="80"/>
      <c r="S1" s="80"/>
      <c r="T1" s="80"/>
      <c r="U1" s="80"/>
      <c r="V1" s="80"/>
      <c r="W1" s="80"/>
      <c r="X1" s="80"/>
      <c r="Y1" s="80"/>
      <c r="Z1" s="80"/>
      <c r="AA1" s="80"/>
      <c r="AB1" s="80"/>
      <c r="AC1" s="80"/>
      <c r="AD1" s="80"/>
      <c r="AE1" s="80"/>
      <c r="AF1" s="80"/>
      <c r="AG1" s="80"/>
      <c r="AH1" s="80"/>
      <c r="AI1" s="80"/>
      <c r="AJ1" s="80"/>
      <c r="AK1" s="80"/>
      <c r="AL1" s="80"/>
      <c r="AM1" s="80"/>
      <c r="AN1" s="80"/>
      <c r="AO1" s="80"/>
      <c r="AP1" s="80"/>
      <c r="AQ1" s="80"/>
      <c r="AR1" s="80"/>
      <c r="AS1" s="80"/>
      <c r="AT1" s="80"/>
      <c r="AU1" s="80"/>
      <c r="AV1" s="80"/>
      <c r="AW1" s="80"/>
      <c r="AX1" s="80"/>
      <c r="AY1" s="80"/>
      <c r="AZ1" s="80"/>
      <c r="BA1" s="80"/>
      <c r="BB1" s="80"/>
      <c r="BC1" s="80"/>
      <c r="BD1" s="80"/>
      <c r="BE1" s="80"/>
    </row>
    <row r="2" spans="1:67" s="518" customFormat="1" ht="11.5" x14ac:dyDescent="0.55000000000000004">
      <c r="A2" s="517"/>
      <c r="B2" s="523" t="s">
        <v>22</v>
      </c>
      <c r="C2" s="517" t="s">
        <v>476</v>
      </c>
      <c r="D2" s="517"/>
      <c r="E2" s="517"/>
      <c r="F2" s="517"/>
      <c r="G2" s="517"/>
      <c r="H2" s="517"/>
      <c r="I2" s="517"/>
      <c r="J2" s="517"/>
      <c r="K2" s="517"/>
      <c r="L2" s="517"/>
      <c r="M2" s="517"/>
      <c r="N2" s="517"/>
      <c r="O2" s="517"/>
      <c r="P2" s="517"/>
      <c r="Q2" s="517"/>
      <c r="R2" s="517"/>
      <c r="S2" s="517"/>
      <c r="T2" s="517"/>
      <c r="U2" s="517"/>
      <c r="V2" s="517"/>
      <c r="W2" s="517"/>
      <c r="X2" s="517"/>
      <c r="Y2" s="517"/>
      <c r="Z2" s="517"/>
      <c r="AA2" s="517"/>
      <c r="AB2" s="517"/>
      <c r="AC2" s="517"/>
      <c r="AD2" s="517"/>
      <c r="AE2" s="517"/>
      <c r="AF2" s="517"/>
      <c r="AG2" s="517"/>
      <c r="AH2" s="517"/>
      <c r="AI2" s="517"/>
      <c r="AJ2" s="517"/>
      <c r="AK2" s="517"/>
      <c r="AL2" s="517"/>
      <c r="AM2" s="517"/>
      <c r="AN2" s="517"/>
      <c r="AO2" s="517"/>
      <c r="AP2" s="517"/>
      <c r="AQ2" s="517"/>
      <c r="AR2" s="517"/>
      <c r="AS2" s="517"/>
      <c r="AT2" s="517"/>
      <c r="AU2" s="517"/>
      <c r="AV2" s="517"/>
      <c r="AW2" s="517"/>
      <c r="AX2" s="517"/>
      <c r="AY2" s="517"/>
      <c r="AZ2" s="517"/>
      <c r="BA2" s="517"/>
      <c r="BB2" s="517"/>
      <c r="BC2" s="517"/>
      <c r="BD2" s="517"/>
      <c r="BE2" s="517"/>
    </row>
    <row r="3" spans="1:67" s="91" customFormat="1" ht="6" x14ac:dyDescent="0.55000000000000004">
      <c r="A3" s="80"/>
      <c r="B3" s="79"/>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row>
    <row r="4" spans="1:67" s="518" customFormat="1" ht="11.5" x14ac:dyDescent="0.55000000000000004">
      <c r="A4" s="517"/>
      <c r="B4" s="523" t="s">
        <v>22</v>
      </c>
      <c r="C4" s="752"/>
      <c r="D4" s="752"/>
      <c r="E4" s="753"/>
      <c r="F4" s="517" t="s">
        <v>372</v>
      </c>
      <c r="G4" s="517"/>
      <c r="H4" s="517"/>
      <c r="I4" s="517"/>
      <c r="J4" s="517"/>
      <c r="K4" s="517"/>
      <c r="L4" s="517"/>
      <c r="M4" s="517"/>
      <c r="N4" s="517"/>
      <c r="O4" s="517"/>
      <c r="P4" s="517"/>
      <c r="Q4" s="517"/>
      <c r="R4" s="517"/>
      <c r="S4" s="517"/>
      <c r="T4" s="517"/>
      <c r="U4" s="517"/>
      <c r="V4" s="517"/>
      <c r="W4" s="517"/>
      <c r="X4" s="517"/>
      <c r="Y4" s="517"/>
      <c r="Z4" s="517"/>
      <c r="AA4" s="517"/>
      <c r="AB4" s="517"/>
      <c r="AC4" s="517"/>
      <c r="AD4" s="517"/>
      <c r="AE4" s="517"/>
      <c r="AF4" s="517"/>
      <c r="AG4" s="517"/>
      <c r="AH4" s="517"/>
      <c r="AI4" s="517"/>
      <c r="AJ4" s="517"/>
      <c r="AK4" s="517"/>
      <c r="AL4" s="517"/>
      <c r="AM4" s="517"/>
      <c r="AN4" s="517"/>
      <c r="AO4" s="517"/>
      <c r="AP4" s="517"/>
      <c r="AQ4" s="517"/>
      <c r="AR4" s="517"/>
      <c r="AS4" s="517"/>
      <c r="AT4" s="517"/>
      <c r="AU4" s="517"/>
      <c r="AV4" s="517"/>
      <c r="AW4" s="517"/>
      <c r="AX4" s="517"/>
      <c r="AY4" s="517"/>
      <c r="AZ4" s="517"/>
      <c r="BA4" s="517"/>
      <c r="BB4" s="517"/>
      <c r="BC4" s="517"/>
      <c r="BD4" s="517"/>
      <c r="BE4" s="517"/>
    </row>
    <row r="5" spans="1:67" s="91" customFormat="1" ht="6.5" thickBot="1" x14ac:dyDescent="0.6">
      <c r="A5" s="80"/>
      <c r="B5" s="79"/>
      <c r="C5" s="80"/>
      <c r="D5" s="80"/>
      <c r="E5" s="80"/>
      <c r="F5" s="80"/>
      <c r="G5" s="80"/>
      <c r="H5" s="80"/>
      <c r="I5" s="80"/>
      <c r="J5" s="80"/>
      <c r="K5" s="80"/>
      <c r="L5" s="80"/>
      <c r="M5" s="80"/>
      <c r="N5" s="80"/>
      <c r="O5" s="80"/>
      <c r="P5" s="80"/>
      <c r="Q5" s="80"/>
      <c r="R5" s="80"/>
      <c r="S5" s="80"/>
      <c r="T5" s="80"/>
      <c r="U5" s="80"/>
      <c r="V5" s="80"/>
      <c r="W5" s="80"/>
      <c r="X5" s="80"/>
      <c r="Y5" s="80"/>
      <c r="Z5" s="80"/>
      <c r="AA5" s="80"/>
      <c r="AB5" s="80"/>
      <c r="AC5" s="80"/>
      <c r="AD5" s="80"/>
      <c r="AE5" s="80"/>
      <c r="AF5" s="80"/>
      <c r="AG5" s="80"/>
      <c r="AH5" s="80"/>
      <c r="AI5" s="80"/>
      <c r="AJ5" s="80"/>
      <c r="AK5" s="80"/>
      <c r="AL5" s="80"/>
      <c r="AM5" s="80"/>
      <c r="AN5" s="80"/>
      <c r="AO5" s="80"/>
      <c r="AP5" s="80"/>
      <c r="AQ5" s="80"/>
      <c r="AR5" s="80"/>
      <c r="AS5" s="80"/>
      <c r="AT5" s="80"/>
      <c r="AU5" s="80"/>
      <c r="AV5" s="80"/>
      <c r="AW5" s="80"/>
      <c r="AX5" s="80"/>
      <c r="AY5" s="80"/>
      <c r="AZ5" s="80"/>
      <c r="BA5" s="80"/>
      <c r="BB5" s="80"/>
      <c r="BC5" s="80"/>
      <c r="BD5" s="80"/>
      <c r="BE5" s="80"/>
    </row>
    <row r="6" spans="1:67" s="528" customFormat="1" ht="12" thickBot="1" x14ac:dyDescent="0.6">
      <c r="A6" s="524"/>
      <c r="B6" s="523" t="s">
        <v>22</v>
      </c>
      <c r="C6" s="839"/>
      <c r="D6" s="840"/>
      <c r="E6" s="841"/>
      <c r="F6" s="517"/>
      <c r="G6" s="794"/>
      <c r="H6" s="795"/>
      <c r="I6" s="517" t="s">
        <v>283</v>
      </c>
      <c r="J6" s="525"/>
      <c r="K6" s="525"/>
      <c r="L6" s="525"/>
      <c r="M6" s="525"/>
      <c r="N6" s="524"/>
      <c r="O6" s="524"/>
      <c r="P6" s="524"/>
      <c r="Q6" s="524"/>
      <c r="R6" s="524"/>
      <c r="S6" s="524"/>
      <c r="T6" s="525"/>
      <c r="U6" s="525"/>
      <c r="V6" s="524"/>
      <c r="W6" s="524"/>
      <c r="X6" s="524"/>
      <c r="Y6" s="524"/>
      <c r="Z6" s="524"/>
      <c r="AA6" s="524"/>
      <c r="AB6" s="524"/>
      <c r="AC6" s="524"/>
      <c r="AD6" s="524"/>
      <c r="AE6" s="524"/>
      <c r="AF6" s="524"/>
      <c r="AG6" s="517"/>
      <c r="AH6" s="524"/>
      <c r="AI6" s="524"/>
      <c r="AJ6" s="524"/>
      <c r="AK6" s="524"/>
      <c r="AL6" s="524"/>
      <c r="AM6" s="524"/>
      <c r="AN6" s="524"/>
      <c r="AO6" s="524"/>
      <c r="AP6" s="524"/>
      <c r="AQ6" s="524"/>
      <c r="AR6" s="524"/>
      <c r="AS6" s="524"/>
      <c r="AT6" s="524"/>
      <c r="AU6" s="524"/>
      <c r="AV6" s="524"/>
      <c r="AW6" s="524"/>
      <c r="AX6" s="524"/>
      <c r="AY6" s="524"/>
      <c r="AZ6" s="524"/>
      <c r="BA6" s="524"/>
      <c r="BB6" s="524"/>
      <c r="BC6" s="524"/>
      <c r="BD6" s="526"/>
      <c r="BE6" s="526"/>
      <c r="BF6" s="527"/>
      <c r="BG6" s="518"/>
      <c r="BH6" s="518"/>
    </row>
    <row r="7" spans="1:67" s="91" customFormat="1" ht="6" x14ac:dyDescent="0.55000000000000004">
      <c r="A7" s="80"/>
      <c r="B7" s="79"/>
      <c r="C7" s="80"/>
      <c r="D7" s="80"/>
      <c r="E7" s="80"/>
      <c r="F7" s="80"/>
      <c r="G7" s="80"/>
      <c r="H7" s="80"/>
      <c r="I7" s="80"/>
      <c r="J7" s="80"/>
      <c r="K7" s="80"/>
      <c r="L7" s="80"/>
      <c r="M7" s="80"/>
      <c r="N7" s="80"/>
      <c r="O7" s="80"/>
      <c r="P7" s="80"/>
      <c r="Q7" s="80"/>
      <c r="R7" s="80"/>
      <c r="S7" s="80"/>
      <c r="T7" s="80"/>
      <c r="U7" s="80"/>
      <c r="V7" s="80"/>
      <c r="W7" s="80"/>
      <c r="X7" s="80"/>
      <c r="Y7" s="80"/>
      <c r="Z7" s="80"/>
      <c r="AA7" s="80"/>
      <c r="AB7" s="80"/>
      <c r="AC7" s="80"/>
      <c r="AD7" s="80"/>
      <c r="AE7" s="80"/>
      <c r="AF7" s="80"/>
      <c r="AG7" s="80"/>
      <c r="AH7" s="80"/>
      <c r="AI7" s="80"/>
      <c r="AJ7" s="80"/>
      <c r="AK7" s="80"/>
      <c r="AL7" s="80"/>
      <c r="AM7" s="80"/>
      <c r="AN7" s="80"/>
      <c r="AO7" s="80"/>
      <c r="AP7" s="80"/>
      <c r="AQ7" s="80"/>
      <c r="AR7" s="80"/>
      <c r="AS7" s="80"/>
      <c r="AT7" s="80"/>
      <c r="AU7" s="80"/>
      <c r="AV7" s="80"/>
      <c r="AW7" s="80"/>
      <c r="AX7" s="80"/>
      <c r="AY7" s="80"/>
      <c r="AZ7" s="80"/>
      <c r="BA7" s="80"/>
      <c r="BB7" s="80"/>
      <c r="BC7" s="80"/>
      <c r="BD7" s="80"/>
      <c r="BE7" s="80"/>
    </row>
    <row r="8" spans="1:67" s="528" customFormat="1" ht="11.5" x14ac:dyDescent="0.55000000000000004">
      <c r="A8" s="524"/>
      <c r="B8" s="523" t="s">
        <v>22</v>
      </c>
      <c r="C8" s="517" t="s">
        <v>477</v>
      </c>
      <c r="D8" s="523"/>
      <c r="E8" s="524"/>
      <c r="F8" s="517"/>
      <c r="G8" s="525"/>
      <c r="H8" s="525"/>
      <c r="I8" s="525"/>
      <c r="J8" s="525"/>
      <c r="K8" s="525"/>
      <c r="L8" s="525"/>
      <c r="M8" s="525"/>
      <c r="N8" s="525"/>
      <c r="O8" s="524"/>
      <c r="P8" s="524"/>
      <c r="Q8" s="524"/>
      <c r="R8" s="524"/>
      <c r="S8" s="524"/>
      <c r="T8" s="524"/>
      <c r="U8" s="525"/>
      <c r="V8" s="525"/>
      <c r="W8" s="524"/>
      <c r="X8" s="524"/>
      <c r="Y8" s="524"/>
      <c r="Z8" s="524"/>
      <c r="AA8" s="524"/>
      <c r="AB8" s="524"/>
      <c r="AC8" s="524"/>
      <c r="AD8" s="524"/>
      <c r="AE8" s="521"/>
      <c r="AF8" s="517"/>
      <c r="AG8" s="523"/>
      <c r="AH8" s="517"/>
      <c r="AI8" s="524"/>
      <c r="AJ8" s="524"/>
      <c r="AK8" s="524"/>
      <c r="AL8" s="524"/>
      <c r="AM8" s="524"/>
      <c r="AN8" s="524"/>
      <c r="AO8" s="524"/>
      <c r="AP8" s="524"/>
      <c r="AQ8" s="524"/>
      <c r="AR8" s="524"/>
      <c r="AS8" s="524"/>
      <c r="AT8" s="524"/>
      <c r="AU8" s="524"/>
      <c r="AV8" s="524"/>
      <c r="AW8" s="524"/>
      <c r="AX8" s="524"/>
      <c r="AY8" s="524"/>
      <c r="AZ8" s="524"/>
      <c r="BA8" s="524"/>
      <c r="BB8" s="524"/>
      <c r="BC8" s="524"/>
      <c r="BD8" s="524"/>
      <c r="BE8" s="526"/>
      <c r="BF8" s="19"/>
      <c r="BG8" s="527"/>
      <c r="BH8" s="518"/>
      <c r="BI8" s="518"/>
    </row>
    <row r="9" spans="1:67" s="91" customFormat="1" ht="6" x14ac:dyDescent="0.55000000000000004">
      <c r="A9" s="80"/>
      <c r="B9" s="79"/>
      <c r="C9" s="80"/>
      <c r="D9" s="80"/>
      <c r="E9" s="80"/>
      <c r="F9" s="80"/>
      <c r="G9" s="80"/>
      <c r="H9" s="80"/>
      <c r="I9" s="80"/>
      <c r="J9" s="80"/>
      <c r="K9" s="80"/>
      <c r="L9" s="80"/>
      <c r="M9" s="80"/>
      <c r="N9" s="80"/>
      <c r="O9" s="80"/>
      <c r="P9" s="80"/>
      <c r="Q9" s="80"/>
      <c r="R9" s="80"/>
      <c r="S9" s="80"/>
      <c r="T9" s="80"/>
      <c r="U9" s="80"/>
      <c r="V9" s="80"/>
      <c r="W9" s="80"/>
      <c r="X9" s="80"/>
      <c r="Y9" s="80"/>
      <c r="Z9" s="80"/>
      <c r="AA9" s="80"/>
      <c r="AB9" s="80"/>
      <c r="AC9" s="80"/>
      <c r="AD9" s="80"/>
      <c r="AE9" s="80"/>
      <c r="AF9" s="80"/>
      <c r="AG9" s="80"/>
      <c r="AH9" s="80"/>
      <c r="AI9" s="80"/>
      <c r="AJ9" s="80"/>
      <c r="AK9" s="80"/>
      <c r="AL9" s="80"/>
      <c r="AM9" s="80"/>
      <c r="AN9" s="80"/>
      <c r="AO9" s="80"/>
      <c r="AP9" s="80"/>
      <c r="AQ9" s="80"/>
      <c r="AR9" s="80"/>
      <c r="AS9" s="80"/>
      <c r="AT9" s="80"/>
      <c r="AU9" s="80"/>
      <c r="AV9" s="80"/>
      <c r="AW9" s="80"/>
      <c r="AX9" s="80"/>
      <c r="AY9" s="80"/>
      <c r="AZ9" s="80"/>
      <c r="BA9" s="80"/>
      <c r="BB9" s="80"/>
      <c r="BC9" s="80"/>
      <c r="BD9" s="80"/>
      <c r="BE9" s="80"/>
    </row>
    <row r="10" spans="1:67" s="518" customFormat="1" ht="11.5" x14ac:dyDescent="0.55000000000000004">
      <c r="A10" s="517"/>
      <c r="B10" s="523" t="s">
        <v>22</v>
      </c>
      <c r="C10" s="522" t="s">
        <v>603</v>
      </c>
      <c r="D10" s="517"/>
      <c r="E10" s="517"/>
      <c r="F10" s="517"/>
      <c r="G10" s="517"/>
      <c r="H10" s="517"/>
      <c r="I10" s="517"/>
      <c r="J10" s="517"/>
      <c r="K10" s="517"/>
      <c r="L10" s="517"/>
      <c r="M10" s="517"/>
      <c r="N10" s="517"/>
      <c r="O10" s="517"/>
      <c r="P10" s="517"/>
      <c r="Q10" s="517"/>
      <c r="R10" s="517"/>
      <c r="S10" s="517"/>
      <c r="T10" s="517"/>
      <c r="U10" s="517"/>
      <c r="V10" s="517"/>
      <c r="W10" s="517"/>
      <c r="X10" s="517"/>
      <c r="Y10" s="517"/>
      <c r="Z10" s="517"/>
      <c r="AA10" s="517"/>
      <c r="AB10" s="517"/>
      <c r="AC10" s="517"/>
      <c r="AD10" s="517"/>
      <c r="AE10" s="517"/>
      <c r="AF10" s="517"/>
      <c r="AG10" s="517"/>
      <c r="AH10" s="517"/>
      <c r="AI10" s="517"/>
      <c r="AJ10" s="517"/>
      <c r="AK10" s="517"/>
      <c r="AL10" s="517"/>
      <c r="AM10" s="517"/>
      <c r="AN10" s="517"/>
      <c r="AO10" s="517"/>
      <c r="AP10" s="517"/>
      <c r="AQ10" s="517"/>
      <c r="AR10" s="517"/>
      <c r="AS10" s="517"/>
      <c r="AT10" s="517"/>
      <c r="AU10" s="517"/>
      <c r="AV10" s="517"/>
      <c r="AW10" s="517"/>
      <c r="AX10" s="517"/>
      <c r="AY10" s="517"/>
      <c r="AZ10" s="517"/>
      <c r="BA10" s="517"/>
      <c r="BB10" s="517"/>
      <c r="BC10" s="517"/>
      <c r="BD10" s="517"/>
      <c r="BE10" s="517"/>
    </row>
    <row r="11" spans="1:67" s="91" customFormat="1" ht="6" x14ac:dyDescent="0.55000000000000004">
      <c r="A11" s="80"/>
      <c r="B11" s="79"/>
      <c r="C11" s="80"/>
      <c r="D11" s="80"/>
      <c r="E11" s="80"/>
      <c r="F11" s="80"/>
      <c r="G11" s="80"/>
      <c r="H11" s="80"/>
      <c r="I11" s="80"/>
      <c r="J11" s="80"/>
      <c r="K11" s="80"/>
      <c r="L11" s="80"/>
      <c r="M11" s="80"/>
      <c r="N11" s="80"/>
      <c r="O11" s="80"/>
      <c r="P11" s="80"/>
      <c r="Q11" s="80"/>
      <c r="R11" s="80"/>
      <c r="S11" s="80"/>
      <c r="T11" s="80"/>
      <c r="U11" s="80"/>
      <c r="V11" s="80"/>
      <c r="W11" s="80"/>
      <c r="X11" s="80"/>
      <c r="Y11" s="80"/>
      <c r="Z11" s="80"/>
      <c r="AA11" s="80"/>
      <c r="AB11" s="80"/>
      <c r="AC11" s="80"/>
      <c r="AD11" s="80"/>
      <c r="AE11" s="80"/>
      <c r="AF11" s="80"/>
      <c r="AG11" s="80"/>
      <c r="AH11" s="80"/>
      <c r="AI11" s="80"/>
      <c r="AJ11" s="80"/>
      <c r="AK11" s="80"/>
      <c r="AL11" s="80"/>
      <c r="AM11" s="80"/>
      <c r="AN11" s="80"/>
      <c r="AO11" s="80"/>
      <c r="AP11" s="80"/>
      <c r="AQ11" s="80"/>
      <c r="AR11" s="80"/>
      <c r="AS11" s="80"/>
      <c r="AT11" s="80"/>
      <c r="AU11" s="80"/>
      <c r="AV11" s="80"/>
      <c r="AW11" s="80"/>
      <c r="AX11" s="80"/>
      <c r="AY11" s="80"/>
      <c r="AZ11" s="80"/>
      <c r="BA11" s="80"/>
      <c r="BB11" s="80"/>
      <c r="BC11" s="80"/>
      <c r="BD11" s="80"/>
      <c r="BE11" s="80"/>
    </row>
    <row r="12" spans="1:67" s="40" customFormat="1" ht="6" x14ac:dyDescent="0.55000000000000004">
      <c r="B12" s="94"/>
      <c r="D12" s="95"/>
      <c r="V12" s="95"/>
    </row>
    <row r="13" spans="1:67" s="910" customFormat="1" ht="16" x14ac:dyDescent="0.55000000000000004">
      <c r="B13" s="96" t="s">
        <v>485</v>
      </c>
      <c r="C13" s="96"/>
      <c r="D13" s="96"/>
      <c r="E13" s="96"/>
      <c r="F13" s="96"/>
      <c r="G13" s="96"/>
      <c r="H13" s="96"/>
      <c r="I13" s="96"/>
      <c r="J13" s="96"/>
      <c r="K13" s="96"/>
      <c r="L13" s="96"/>
      <c r="M13" s="96"/>
      <c r="N13" s="96"/>
      <c r="O13" s="96"/>
      <c r="P13" s="96"/>
      <c r="Q13" s="96"/>
      <c r="R13" s="96"/>
      <c r="S13" s="96"/>
      <c r="T13" s="96"/>
      <c r="U13" s="96"/>
      <c r="V13" s="96"/>
      <c r="BE13" s="918"/>
      <c r="BF13" s="918"/>
      <c r="BG13" s="328"/>
      <c r="BH13" s="328"/>
      <c r="BI13" s="5"/>
      <c r="BJ13" s="98"/>
      <c r="BK13" s="99"/>
      <c r="BL13" s="99"/>
      <c r="BM13" s="99"/>
      <c r="BN13" s="99"/>
      <c r="BO13" s="99"/>
    </row>
    <row r="14" spans="1:67" s="95" customFormat="1" ht="6.5" thickBot="1" x14ac:dyDescent="0.6">
      <c r="B14" s="100"/>
      <c r="C14" s="100"/>
      <c r="D14" s="100"/>
      <c r="E14" s="100"/>
      <c r="F14" s="100"/>
      <c r="G14" s="100"/>
      <c r="H14" s="100"/>
      <c r="I14" s="100"/>
      <c r="J14" s="100"/>
      <c r="K14" s="100"/>
      <c r="L14" s="100"/>
      <c r="M14" s="100"/>
      <c r="N14" s="100"/>
      <c r="O14" s="100"/>
      <c r="P14" s="100"/>
      <c r="Q14" s="100"/>
      <c r="R14" s="100"/>
      <c r="S14" s="100"/>
      <c r="T14" s="100"/>
      <c r="U14" s="100"/>
      <c r="V14" s="100"/>
      <c r="BE14" s="40"/>
      <c r="BF14" s="40"/>
      <c r="BG14" s="101"/>
      <c r="BH14" s="76"/>
      <c r="BI14" s="76"/>
      <c r="BJ14" s="102"/>
    </row>
    <row r="15" spans="1:67" s="910" customFormat="1" ht="14.5" thickBot="1" x14ac:dyDescent="0.6">
      <c r="A15" s="327"/>
      <c r="B15" s="1349" t="s">
        <v>176</v>
      </c>
      <c r="C15" s="1350"/>
      <c r="D15" s="1350"/>
      <c r="E15" s="1350"/>
      <c r="F15" s="1350"/>
      <c r="G15" s="1350"/>
      <c r="H15" s="1351"/>
      <c r="I15" s="1364">
        <f>入力フォーム!I24</f>
        <v>0</v>
      </c>
      <c r="J15" s="1365"/>
      <c r="K15" s="1365"/>
      <c r="L15" s="1365"/>
      <c r="M15" s="1365"/>
      <c r="N15" s="1365"/>
      <c r="O15" s="1365"/>
      <c r="P15" s="1365"/>
      <c r="Q15" s="1365"/>
      <c r="R15" s="1365"/>
      <c r="S15" s="1365"/>
      <c r="T15" s="1365"/>
      <c r="U15" s="1365"/>
      <c r="V15" s="1365"/>
      <c r="W15" s="1365"/>
      <c r="X15" s="1365"/>
      <c r="Y15" s="1365"/>
      <c r="Z15" s="1365"/>
      <c r="AA15" s="1365"/>
      <c r="AB15" s="1365"/>
      <c r="AC15" s="1365"/>
      <c r="AD15" s="1365"/>
      <c r="AE15" s="1365"/>
      <c r="AF15" s="1365"/>
      <c r="AG15" s="1365"/>
      <c r="AH15" s="1365"/>
      <c r="AI15" s="1365"/>
      <c r="AJ15" s="1365"/>
      <c r="AK15" s="1365"/>
      <c r="AL15" s="1365"/>
      <c r="AM15" s="1365"/>
      <c r="AN15" s="1365"/>
      <c r="AO15" s="1365"/>
      <c r="AP15" s="1365"/>
      <c r="AQ15" s="1365"/>
      <c r="AR15" s="1365"/>
      <c r="AS15" s="1365"/>
      <c r="AT15" s="1365"/>
      <c r="AU15" s="1365"/>
      <c r="AV15" s="1365"/>
      <c r="AW15" s="1365"/>
      <c r="AX15" s="1365"/>
      <c r="AY15" s="1365"/>
      <c r="AZ15" s="1365"/>
      <c r="BA15" s="1365"/>
      <c r="BB15" s="1365"/>
      <c r="BC15" s="1365"/>
      <c r="BD15" s="1366"/>
      <c r="BE15" s="918"/>
      <c r="BF15" s="918"/>
      <c r="BG15" s="10"/>
      <c r="BH15" s="97"/>
    </row>
    <row r="16" spans="1:67" s="910" customFormat="1" ht="14.5" thickBot="1" x14ac:dyDescent="0.6">
      <c r="A16" s="327"/>
      <c r="B16" s="1349" t="s">
        <v>211</v>
      </c>
      <c r="C16" s="1350"/>
      <c r="D16" s="1350"/>
      <c r="E16" s="1350"/>
      <c r="F16" s="1350"/>
      <c r="G16" s="1350"/>
      <c r="H16" s="1351"/>
      <c r="I16" s="1341">
        <f>入力フォーム!G44</f>
        <v>0</v>
      </c>
      <c r="J16" s="1342"/>
      <c r="K16" s="843" t="s">
        <v>3</v>
      </c>
      <c r="L16" s="1365">
        <f>入力フォーム!G45</f>
        <v>0</v>
      </c>
      <c r="M16" s="1365"/>
      <c r="N16" s="1365"/>
      <c r="O16" s="1365"/>
      <c r="P16" s="1365"/>
      <c r="Q16" s="1365"/>
      <c r="R16" s="1365"/>
      <c r="S16" s="1365"/>
      <c r="T16" s="1365"/>
      <c r="U16" s="1365"/>
      <c r="V16" s="1365"/>
      <c r="W16" s="1365"/>
      <c r="X16" s="1365"/>
      <c r="Y16" s="1365"/>
      <c r="Z16" s="1365"/>
      <c r="AA16" s="1365"/>
      <c r="AB16" s="1365"/>
      <c r="AC16" s="1365"/>
      <c r="AD16" s="1365"/>
      <c r="AE16" s="1365"/>
      <c r="AF16" s="1365"/>
      <c r="AG16" s="1365"/>
      <c r="AH16" s="1365"/>
      <c r="AI16" s="1365"/>
      <c r="AJ16" s="1365"/>
      <c r="AK16" s="1365"/>
      <c r="AL16" s="1365"/>
      <c r="AM16" s="1365"/>
      <c r="AN16" s="1365"/>
      <c r="AO16" s="1365"/>
      <c r="AP16" s="1365"/>
      <c r="AQ16" s="1365"/>
      <c r="AR16" s="1365"/>
      <c r="AS16" s="1365"/>
      <c r="AT16" s="1365"/>
      <c r="AU16" s="1365"/>
      <c r="AV16" s="1365"/>
      <c r="AW16" s="1365"/>
      <c r="AX16" s="1365"/>
      <c r="AY16" s="1365"/>
      <c r="AZ16" s="1365"/>
      <c r="BA16" s="1365"/>
      <c r="BB16" s="1365"/>
      <c r="BC16" s="1365"/>
      <c r="BD16" s="1366"/>
      <c r="BE16" s="918"/>
      <c r="BF16" s="918"/>
      <c r="BG16" s="10"/>
      <c r="BH16" s="97"/>
    </row>
    <row r="17" spans="1:88" s="807" customFormat="1" ht="5.5" x14ac:dyDescent="0.55000000000000004">
      <c r="B17" s="1367" t="s">
        <v>226</v>
      </c>
      <c r="C17" s="1368"/>
      <c r="D17" s="1368"/>
      <c r="E17" s="1368"/>
      <c r="F17" s="1368"/>
      <c r="G17" s="1368"/>
      <c r="H17" s="1369"/>
      <c r="I17" s="828"/>
      <c r="J17" s="829"/>
      <c r="K17" s="815"/>
      <c r="L17" s="830"/>
      <c r="M17" s="830"/>
      <c r="N17" s="830"/>
      <c r="O17" s="830"/>
      <c r="P17" s="830"/>
      <c r="Q17" s="830"/>
      <c r="R17" s="830"/>
      <c r="S17" s="830"/>
      <c r="T17" s="830"/>
      <c r="U17" s="830"/>
      <c r="V17" s="830"/>
      <c r="W17" s="830"/>
      <c r="X17" s="830"/>
      <c r="Y17" s="830"/>
      <c r="Z17" s="830"/>
      <c r="AA17" s="830"/>
      <c r="AB17" s="830"/>
      <c r="AC17" s="830"/>
      <c r="AD17" s="830"/>
      <c r="AE17" s="830"/>
      <c r="AF17" s="830"/>
      <c r="AG17" s="830"/>
      <c r="AH17" s="830"/>
      <c r="AI17" s="830"/>
      <c r="AJ17" s="830"/>
      <c r="AK17" s="830"/>
      <c r="AL17" s="830"/>
      <c r="AM17" s="830"/>
      <c r="AN17" s="830"/>
      <c r="AO17" s="830"/>
      <c r="AP17" s="830"/>
      <c r="AQ17" s="830"/>
      <c r="AR17" s="830"/>
      <c r="AS17" s="830"/>
      <c r="AT17" s="830"/>
      <c r="AU17" s="830"/>
      <c r="AV17" s="830"/>
      <c r="AW17" s="830"/>
      <c r="AX17" s="830"/>
      <c r="AY17" s="830"/>
      <c r="AZ17" s="830"/>
      <c r="BA17" s="830"/>
      <c r="BB17" s="830"/>
      <c r="BC17" s="830"/>
      <c r="BD17" s="831"/>
      <c r="BE17" s="810"/>
      <c r="BF17" s="810"/>
      <c r="BG17" s="826"/>
      <c r="BH17" s="811"/>
    </row>
    <row r="18" spans="1:88" s="910" customFormat="1" x14ac:dyDescent="0.55000000000000004">
      <c r="B18" s="1370"/>
      <c r="C18" s="1371"/>
      <c r="D18" s="1371"/>
      <c r="E18" s="1371"/>
      <c r="F18" s="1371"/>
      <c r="G18" s="1371"/>
      <c r="H18" s="1372"/>
      <c r="L18" s="844" t="s">
        <v>149</v>
      </c>
      <c r="M18" s="1318">
        <f>AD18+AT18</f>
        <v>0</v>
      </c>
      <c r="N18" s="1318"/>
      <c r="O18" s="106" t="s">
        <v>4</v>
      </c>
      <c r="U18" s="107"/>
      <c r="V18" s="107"/>
      <c r="AB18" s="134" t="s">
        <v>206</v>
      </c>
      <c r="AC18" s="134" t="s">
        <v>73</v>
      </c>
      <c r="AD18" s="1318">
        <f>入力フォーム!Q52</f>
        <v>0</v>
      </c>
      <c r="AE18" s="1318"/>
      <c r="AF18" s="108" t="s">
        <v>4</v>
      </c>
      <c r="AL18" s="107"/>
      <c r="AM18" s="107"/>
      <c r="AR18" s="134" t="s">
        <v>207</v>
      </c>
      <c r="AS18" s="134" t="s">
        <v>72</v>
      </c>
      <c r="AT18" s="1318">
        <f>入力フォーム!Q53+入力フォーム!Q54</f>
        <v>0</v>
      </c>
      <c r="AU18" s="1318"/>
      <c r="AV18" s="108" t="s">
        <v>4</v>
      </c>
      <c r="AW18" s="93"/>
      <c r="AX18" s="93"/>
      <c r="AY18" s="93"/>
      <c r="BA18" s="93"/>
      <c r="BC18" s="93"/>
      <c r="BD18" s="109"/>
      <c r="BE18" s="918"/>
      <c r="BF18" s="918"/>
    </row>
    <row r="19" spans="1:88" s="807" customFormat="1" ht="6" thickBot="1" x14ac:dyDescent="0.6">
      <c r="B19" s="1373"/>
      <c r="C19" s="1374"/>
      <c r="D19" s="1374"/>
      <c r="E19" s="1374"/>
      <c r="F19" s="1374"/>
      <c r="G19" s="1374"/>
      <c r="H19" s="1375"/>
      <c r="I19" s="832"/>
      <c r="J19" s="833"/>
      <c r="K19" s="833"/>
      <c r="L19" s="833"/>
      <c r="M19" s="834"/>
      <c r="N19" s="834"/>
      <c r="O19" s="835"/>
      <c r="P19" s="833"/>
      <c r="Q19" s="833"/>
      <c r="R19" s="833"/>
      <c r="S19" s="833"/>
      <c r="T19" s="833"/>
      <c r="U19" s="833"/>
      <c r="V19" s="836"/>
      <c r="W19" s="836"/>
      <c r="X19" s="833"/>
      <c r="Y19" s="833"/>
      <c r="Z19" s="833"/>
      <c r="AA19" s="833"/>
      <c r="AB19" s="833"/>
      <c r="AC19" s="833"/>
      <c r="AD19" s="834"/>
      <c r="AE19" s="834"/>
      <c r="AF19" s="827"/>
      <c r="AG19" s="833"/>
      <c r="AH19" s="833"/>
      <c r="AI19" s="833"/>
      <c r="AJ19" s="833"/>
      <c r="AK19" s="833"/>
      <c r="AL19" s="836"/>
      <c r="AM19" s="836"/>
      <c r="AN19" s="833"/>
      <c r="AO19" s="833"/>
      <c r="AP19" s="833"/>
      <c r="AQ19" s="833"/>
      <c r="AR19" s="833"/>
      <c r="AS19" s="833"/>
      <c r="AT19" s="834"/>
      <c r="AU19" s="834"/>
      <c r="AV19" s="827"/>
      <c r="AW19" s="837"/>
      <c r="AX19" s="837"/>
      <c r="AY19" s="837"/>
      <c r="AZ19" s="833"/>
      <c r="BA19" s="837"/>
      <c r="BB19" s="833"/>
      <c r="BC19" s="837"/>
      <c r="BD19" s="838"/>
      <c r="BE19" s="810"/>
      <c r="BF19" s="810"/>
    </row>
    <row r="20" spans="1:88" s="910" customFormat="1" ht="11" thickBot="1" x14ac:dyDescent="0.6">
      <c r="B20" s="115"/>
      <c r="I20" s="938"/>
      <c r="J20" s="938"/>
      <c r="K20" s="938"/>
      <c r="L20" s="938"/>
      <c r="M20" s="938"/>
      <c r="N20" s="938"/>
      <c r="O20" s="938"/>
      <c r="P20" s="938"/>
      <c r="Q20" s="938"/>
      <c r="R20" s="938"/>
      <c r="S20" s="938"/>
      <c r="T20" s="938"/>
      <c r="U20" s="938"/>
      <c r="V20" s="938"/>
      <c r="W20" s="938"/>
      <c r="X20" s="938"/>
      <c r="Y20" s="938"/>
      <c r="Z20" s="938"/>
      <c r="AA20" s="938"/>
      <c r="AB20" s="938"/>
      <c r="AC20" s="938"/>
      <c r="AD20" s="938"/>
      <c r="AE20" s="938"/>
      <c r="AF20" s="938"/>
      <c r="AG20" s="938"/>
      <c r="AH20" s="938"/>
      <c r="AI20" s="938"/>
      <c r="AJ20" s="938"/>
      <c r="AK20" s="938"/>
      <c r="AL20" s="938"/>
      <c r="AM20" s="938"/>
      <c r="AN20" s="938"/>
      <c r="AO20" s="938"/>
      <c r="AP20" s="938"/>
      <c r="AQ20" s="938"/>
      <c r="AR20" s="938"/>
      <c r="AS20" s="938"/>
      <c r="AT20" s="938"/>
      <c r="AU20" s="938"/>
      <c r="AV20" s="938"/>
      <c r="AW20" s="938"/>
      <c r="AX20" s="938"/>
      <c r="AY20" s="938"/>
      <c r="AZ20" s="938"/>
      <c r="BA20" s="938"/>
      <c r="BB20" s="938"/>
      <c r="BC20" s="938"/>
      <c r="BD20" s="938"/>
      <c r="BE20" s="918"/>
      <c r="BF20" s="918"/>
      <c r="BK20" s="97"/>
      <c r="BL20" s="97"/>
      <c r="BM20" s="97"/>
      <c r="BN20" s="97"/>
      <c r="BO20" s="97"/>
      <c r="BP20" s="97"/>
      <c r="BQ20" s="97"/>
      <c r="BR20" s="97"/>
      <c r="BS20" s="97"/>
      <c r="BT20" s="97"/>
    </row>
    <row r="21" spans="1:88" s="910" customFormat="1" x14ac:dyDescent="0.55000000000000004">
      <c r="B21" s="1367"/>
      <c r="C21" s="1369"/>
      <c r="E21" s="1343" t="s">
        <v>614</v>
      </c>
      <c r="F21" s="1344"/>
      <c r="G21" s="1344"/>
      <c r="H21" s="1344"/>
      <c r="I21" s="1344"/>
      <c r="J21" s="1344"/>
      <c r="K21" s="1344"/>
      <c r="L21" s="1344"/>
      <c r="M21" s="1344"/>
      <c r="N21" s="1344"/>
      <c r="O21" s="1344"/>
      <c r="P21" s="1344"/>
      <c r="Q21" s="1344"/>
      <c r="R21" s="1344"/>
      <c r="S21" s="1344"/>
      <c r="T21" s="1344"/>
      <c r="U21" s="1345"/>
      <c r="V21" s="116"/>
      <c r="W21" s="1343" t="s">
        <v>194</v>
      </c>
      <c r="X21" s="1344"/>
      <c r="Y21" s="1344"/>
      <c r="Z21" s="1344"/>
      <c r="AA21" s="1344"/>
      <c r="AB21" s="1344"/>
      <c r="AC21" s="1344"/>
      <c r="AD21" s="1344"/>
      <c r="AE21" s="1344"/>
      <c r="AF21" s="1344"/>
      <c r="AG21" s="1344"/>
      <c r="AH21" s="1344"/>
      <c r="AI21" s="1344"/>
      <c r="AJ21" s="1344"/>
      <c r="AK21" s="1344"/>
      <c r="AL21" s="1344"/>
      <c r="AM21" s="1344"/>
      <c r="AN21" s="1344"/>
      <c r="AO21" s="1344"/>
      <c r="AP21" s="1344"/>
      <c r="AQ21" s="1344"/>
      <c r="AR21" s="1344"/>
      <c r="AS21" s="1344"/>
      <c r="AT21" s="1344"/>
      <c r="AU21" s="1344"/>
      <c r="AV21" s="1344"/>
      <c r="AW21" s="1344"/>
      <c r="AX21" s="1344"/>
      <c r="AY21" s="1344"/>
      <c r="AZ21" s="1344"/>
      <c r="BA21" s="1344"/>
      <c r="BB21" s="1344"/>
      <c r="BC21" s="1344"/>
      <c r="BD21" s="1345"/>
      <c r="BE21" s="918"/>
      <c r="BF21" s="918"/>
    </row>
    <row r="22" spans="1:88" s="910" customFormat="1" ht="11" thickBot="1" x14ac:dyDescent="0.6">
      <c r="B22" s="1373"/>
      <c r="C22" s="1375"/>
      <c r="E22" s="1346"/>
      <c r="F22" s="1347"/>
      <c r="G22" s="1347"/>
      <c r="H22" s="1347"/>
      <c r="I22" s="1347"/>
      <c r="J22" s="1347"/>
      <c r="K22" s="1347"/>
      <c r="L22" s="1347"/>
      <c r="M22" s="1347"/>
      <c r="N22" s="1347"/>
      <c r="O22" s="1347"/>
      <c r="P22" s="1347"/>
      <c r="Q22" s="1347"/>
      <c r="R22" s="1347"/>
      <c r="S22" s="1347"/>
      <c r="T22" s="1347"/>
      <c r="U22" s="1348"/>
      <c r="V22" s="116"/>
      <c r="W22" s="1346"/>
      <c r="X22" s="1347"/>
      <c r="Y22" s="1347"/>
      <c r="Z22" s="1347"/>
      <c r="AA22" s="1347"/>
      <c r="AB22" s="1347"/>
      <c r="AC22" s="1347"/>
      <c r="AD22" s="1347"/>
      <c r="AE22" s="1347"/>
      <c r="AF22" s="1347"/>
      <c r="AG22" s="1347"/>
      <c r="AH22" s="1347"/>
      <c r="AI22" s="1347"/>
      <c r="AJ22" s="1347"/>
      <c r="AK22" s="1347"/>
      <c r="AL22" s="1347"/>
      <c r="AM22" s="1347"/>
      <c r="AN22" s="1347"/>
      <c r="AO22" s="1347"/>
      <c r="AP22" s="1347"/>
      <c r="AQ22" s="1347"/>
      <c r="AR22" s="1347"/>
      <c r="AS22" s="1347"/>
      <c r="AT22" s="1347"/>
      <c r="AU22" s="1347"/>
      <c r="AV22" s="1347"/>
      <c r="AW22" s="1347"/>
      <c r="AX22" s="1347"/>
      <c r="AY22" s="1347"/>
      <c r="AZ22" s="1347"/>
      <c r="BA22" s="1347"/>
      <c r="BB22" s="1347"/>
      <c r="BC22" s="1347"/>
      <c r="BD22" s="1348"/>
      <c r="BE22" s="918"/>
      <c r="BF22" s="918"/>
    </row>
    <row r="23" spans="1:88" s="807" customFormat="1" ht="6" thickBot="1" x14ac:dyDescent="0.6">
      <c r="B23" s="812"/>
      <c r="E23" s="813"/>
      <c r="F23" s="813"/>
      <c r="G23" s="813"/>
      <c r="H23" s="813"/>
      <c r="I23" s="813"/>
      <c r="J23" s="813"/>
      <c r="K23" s="813"/>
      <c r="L23" s="813"/>
      <c r="M23" s="813"/>
      <c r="N23" s="813"/>
      <c r="O23" s="813"/>
      <c r="P23" s="813"/>
      <c r="Q23" s="813"/>
      <c r="R23" s="813"/>
      <c r="S23" s="813"/>
      <c r="T23" s="813"/>
      <c r="U23" s="813"/>
      <c r="V23" s="813"/>
      <c r="BE23" s="810"/>
      <c r="BF23" s="810"/>
      <c r="BG23" s="810"/>
    </row>
    <row r="24" spans="1:88" s="95" customFormat="1" ht="6.5" thickBot="1" x14ac:dyDescent="0.6">
      <c r="B24" s="1357" t="s">
        <v>230</v>
      </c>
      <c r="C24" s="1428"/>
      <c r="E24" s="1383" t="s">
        <v>224</v>
      </c>
      <c r="F24" s="1384"/>
      <c r="G24" s="1384"/>
      <c r="H24" s="1384"/>
      <c r="I24" s="1384"/>
      <c r="J24" s="1384"/>
      <c r="K24" s="1384"/>
      <c r="L24" s="1384"/>
      <c r="M24" s="1384"/>
      <c r="N24" s="1384"/>
      <c r="O24" s="1385"/>
      <c r="P24" s="1395" t="s">
        <v>356</v>
      </c>
      <c r="Q24" s="1395"/>
      <c r="R24" s="1395"/>
      <c r="S24" s="1395"/>
      <c r="T24" s="1395"/>
      <c r="U24" s="1396"/>
      <c r="V24" s="117"/>
      <c r="W24" s="118"/>
      <c r="X24" s="103"/>
      <c r="Y24" s="119"/>
      <c r="Z24" s="103"/>
      <c r="AA24" s="103"/>
      <c r="AB24" s="113"/>
      <c r="AC24" s="113"/>
      <c r="AD24" s="113"/>
      <c r="AE24" s="113"/>
      <c r="AF24" s="113"/>
      <c r="AG24" s="113"/>
      <c r="AH24" s="113"/>
      <c r="AI24" s="113"/>
      <c r="AJ24" s="113"/>
      <c r="AK24" s="119"/>
      <c r="AL24" s="119"/>
      <c r="AM24" s="113"/>
      <c r="AN24" s="113"/>
      <c r="AO24" s="113"/>
      <c r="AP24" s="113"/>
      <c r="AQ24" s="113"/>
      <c r="AR24" s="113"/>
      <c r="AS24" s="113"/>
      <c r="AT24" s="119"/>
      <c r="AU24" s="113"/>
      <c r="AV24" s="119"/>
      <c r="AW24" s="119"/>
      <c r="AX24" s="119"/>
      <c r="AY24" s="119"/>
      <c r="AZ24" s="119"/>
      <c r="BA24" s="119"/>
      <c r="BB24" s="119"/>
      <c r="BC24" s="119"/>
      <c r="BD24" s="120"/>
      <c r="BE24" s="40"/>
      <c r="BF24" s="40"/>
      <c r="BG24" s="40"/>
      <c r="BH24" s="121"/>
      <c r="BI24" s="121"/>
      <c r="BJ24" s="121"/>
      <c r="BK24" s="121"/>
      <c r="BL24" s="121"/>
      <c r="BM24" s="121"/>
      <c r="BN24" s="121"/>
      <c r="BO24" s="121"/>
      <c r="BP24" s="121"/>
      <c r="BQ24" s="121"/>
      <c r="BR24" s="121"/>
      <c r="BS24" s="121"/>
    </row>
    <row r="25" spans="1:88" s="910" customFormat="1" x14ac:dyDescent="0.55000000000000004">
      <c r="B25" s="1429"/>
      <c r="C25" s="1430"/>
      <c r="D25" s="122"/>
      <c r="E25" s="1386"/>
      <c r="F25" s="1387"/>
      <c r="G25" s="1387"/>
      <c r="H25" s="1387"/>
      <c r="I25" s="1387"/>
      <c r="J25" s="1387"/>
      <c r="K25" s="1387"/>
      <c r="L25" s="1387"/>
      <c r="M25" s="1387"/>
      <c r="N25" s="1387"/>
      <c r="O25" s="1388"/>
      <c r="P25" s="1397"/>
      <c r="Q25" s="1397"/>
      <c r="R25" s="1397"/>
      <c r="S25" s="1397"/>
      <c r="T25" s="1397"/>
      <c r="U25" s="1398"/>
      <c r="V25" s="123"/>
      <c r="W25" s="124"/>
      <c r="X25" s="910" t="s">
        <v>227</v>
      </c>
      <c r="AA25" s="910" t="s">
        <v>571</v>
      </c>
      <c r="AC25" s="125"/>
      <c r="BD25" s="109"/>
      <c r="BG25" s="910" t="s">
        <v>124</v>
      </c>
      <c r="BH25" s="910" t="s">
        <v>359</v>
      </c>
      <c r="BP25" s="913"/>
      <c r="BQ25" s="913"/>
      <c r="BR25" s="913"/>
      <c r="BS25" s="913"/>
      <c r="BT25" s="913"/>
      <c r="BU25" s="913"/>
      <c r="BV25" s="913"/>
      <c r="BW25" s="913"/>
      <c r="BY25" s="126"/>
      <c r="BZ25" s="127"/>
      <c r="CA25" s="127"/>
      <c r="CB25" s="127"/>
      <c r="CC25" s="127"/>
      <c r="CD25" s="127"/>
      <c r="CE25" s="127"/>
      <c r="CF25" s="127"/>
      <c r="CG25" s="127"/>
      <c r="CH25" s="127"/>
      <c r="CI25" s="127"/>
      <c r="CJ25" s="128"/>
    </row>
    <row r="26" spans="1:88" s="910" customFormat="1" x14ac:dyDescent="0.55000000000000004">
      <c r="B26" s="1437" t="s">
        <v>572</v>
      </c>
      <c r="C26" s="1438"/>
      <c r="D26" s="122"/>
      <c r="E26" s="1386"/>
      <c r="F26" s="1387"/>
      <c r="G26" s="1387"/>
      <c r="H26" s="1387"/>
      <c r="I26" s="1387"/>
      <c r="J26" s="1387"/>
      <c r="K26" s="1387"/>
      <c r="L26" s="1387"/>
      <c r="M26" s="1387"/>
      <c r="N26" s="1387"/>
      <c r="O26" s="1388"/>
      <c r="P26" s="1399" t="str">
        <f>IF(M18&lt;10,"",IF(M18&lt;30,"◎",""))</f>
        <v/>
      </c>
      <c r="Q26" s="1400"/>
      <c r="R26" s="1401"/>
      <c r="S26" s="1399" t="str">
        <f>IF(M18&gt;=30,"◎","")</f>
        <v/>
      </c>
      <c r="T26" s="1400"/>
      <c r="U26" s="1402"/>
      <c r="V26" s="129"/>
      <c r="W26" s="130"/>
      <c r="X26" s="131"/>
      <c r="Y26" s="131"/>
      <c r="Z26" s="131"/>
      <c r="AA26" s="131"/>
      <c r="AC26" s="131"/>
      <c r="BD26" s="109"/>
      <c r="BH26" s="1427" t="s">
        <v>380</v>
      </c>
      <c r="BI26" s="1412"/>
      <c r="BJ26" s="1412"/>
      <c r="BK26" s="1412"/>
      <c r="BL26" s="1412"/>
      <c r="BM26" s="1412"/>
      <c r="BN26" s="1412"/>
      <c r="BO26" s="1412"/>
      <c r="BP26" s="1412"/>
      <c r="BQ26" s="1412"/>
      <c r="BR26" s="1412" t="s">
        <v>348</v>
      </c>
      <c r="BS26" s="1412"/>
      <c r="BT26" s="1412"/>
      <c r="BU26" s="1412"/>
      <c r="BV26" s="1412"/>
      <c r="BW26" s="1413"/>
      <c r="BX26" s="909"/>
      <c r="BY26" s="132"/>
      <c r="BZ26" s="910" t="s">
        <v>229</v>
      </c>
      <c r="CD26" s="131"/>
      <c r="CJ26" s="133"/>
    </row>
    <row r="27" spans="1:88" s="910" customFormat="1" x14ac:dyDescent="0.55000000000000004">
      <c r="A27" s="918"/>
      <c r="B27" s="1437"/>
      <c r="C27" s="1438"/>
      <c r="D27" s="122"/>
      <c r="E27" s="1389"/>
      <c r="F27" s="1390"/>
      <c r="G27" s="1390"/>
      <c r="H27" s="1390"/>
      <c r="I27" s="1390"/>
      <c r="J27" s="1390"/>
      <c r="K27" s="1390"/>
      <c r="L27" s="1390"/>
      <c r="M27" s="1390"/>
      <c r="N27" s="1390"/>
      <c r="O27" s="1391"/>
      <c r="P27" s="1408" t="s">
        <v>15</v>
      </c>
      <c r="Q27" s="1408"/>
      <c r="R27" s="1409"/>
      <c r="S27" s="1410" t="s">
        <v>212</v>
      </c>
      <c r="T27" s="1408"/>
      <c r="U27" s="1411"/>
      <c r="V27" s="123"/>
      <c r="W27" s="124"/>
      <c r="Y27" s="134" t="s">
        <v>73</v>
      </c>
      <c r="Z27" s="1318">
        <f>AD18</f>
        <v>0</v>
      </c>
      <c r="AA27" s="1318"/>
      <c r="AB27" s="135" t="s">
        <v>221</v>
      </c>
      <c r="AC27" s="136" t="s">
        <v>19</v>
      </c>
      <c r="AD27" s="134" t="s">
        <v>72</v>
      </c>
      <c r="AE27" s="1318">
        <f>AT18</f>
        <v>0</v>
      </c>
      <c r="AF27" s="1318"/>
      <c r="AG27" s="910" t="s">
        <v>455</v>
      </c>
      <c r="AH27" s="914"/>
      <c r="AI27" s="915" t="s">
        <v>434</v>
      </c>
      <c r="AJ27" s="136" t="s">
        <v>17</v>
      </c>
      <c r="AK27" s="1403">
        <f>IF(M18&lt;10,0,Z27+(AE27*0.6))</f>
        <v>0</v>
      </c>
      <c r="AL27" s="1403"/>
      <c r="AM27" s="1403"/>
      <c r="AN27" s="1403"/>
      <c r="AP27" s="910" t="s">
        <v>93</v>
      </c>
      <c r="AQ27" s="910" t="s">
        <v>576</v>
      </c>
      <c r="AZ27" s="134" t="s">
        <v>20</v>
      </c>
      <c r="BA27" s="1318">
        <f>ROUND(AK27,0)</f>
        <v>0</v>
      </c>
      <c r="BB27" s="1318"/>
      <c r="BC27" s="137" t="s">
        <v>87</v>
      </c>
      <c r="BD27" s="109"/>
      <c r="BH27" s="1392" t="s">
        <v>381</v>
      </c>
      <c r="BI27" s="1393"/>
      <c r="BJ27" s="1393"/>
      <c r="BK27" s="1393"/>
      <c r="BL27" s="1393"/>
      <c r="BM27" s="1393"/>
      <c r="BN27" s="1393"/>
      <c r="BO27" s="1393"/>
      <c r="BP27" s="1393"/>
      <c r="BQ27" s="1393"/>
      <c r="BR27" s="1393" t="s">
        <v>349</v>
      </c>
      <c r="BS27" s="1393"/>
      <c r="BT27" s="1393"/>
      <c r="BU27" s="1393"/>
      <c r="BV27" s="1393"/>
      <c r="BW27" s="1414"/>
      <c r="BX27" s="909"/>
      <c r="BY27" s="132"/>
      <c r="BZ27" s="1406"/>
      <c r="CA27" s="1407"/>
      <c r="CB27" s="910" t="s">
        <v>151</v>
      </c>
      <c r="CJ27" s="133"/>
    </row>
    <row r="28" spans="1:88" s="95" customFormat="1" ht="6.5" thickBot="1" x14ac:dyDescent="0.6">
      <c r="A28" s="40"/>
      <c r="B28" s="1437"/>
      <c r="C28" s="1438"/>
      <c r="D28" s="138"/>
      <c r="E28" s="1433" t="str">
        <f>IF(入力フォーム!G46="第１種低層住居専用地域","◎",IF(入力フォーム!G46="第２種低層住居専用地域","◎",IF(入力フォーム!G46="第１種中高層住居専用地域","◎",IF(入力フォーム!G46="第２種中高層住居専用地域","◎",""))))</f>
        <v/>
      </c>
      <c r="F28" s="1401"/>
      <c r="G28" s="1427" t="s">
        <v>345</v>
      </c>
      <c r="H28" s="1412"/>
      <c r="I28" s="1412"/>
      <c r="J28" s="1412"/>
      <c r="K28" s="1412"/>
      <c r="L28" s="1412"/>
      <c r="M28" s="1412"/>
      <c r="N28" s="1412"/>
      <c r="O28" s="1413"/>
      <c r="P28" s="1441">
        <v>0.25</v>
      </c>
      <c r="Q28" s="1442"/>
      <c r="R28" s="1443"/>
      <c r="S28" s="1447">
        <v>0.45</v>
      </c>
      <c r="T28" s="1448"/>
      <c r="U28" s="1449"/>
      <c r="V28" s="139"/>
      <c r="W28" s="140"/>
      <c r="X28" s="110"/>
      <c r="Y28" s="110"/>
      <c r="Z28" s="110"/>
      <c r="AA28" s="110"/>
      <c r="AB28" s="110"/>
      <c r="AC28" s="110"/>
      <c r="AD28" s="110"/>
      <c r="AE28" s="110"/>
      <c r="AF28" s="110"/>
      <c r="AG28" s="110"/>
      <c r="AH28" s="110"/>
      <c r="AI28" s="110"/>
      <c r="AJ28" s="110"/>
      <c r="AK28" s="110"/>
      <c r="AL28" s="110"/>
      <c r="AM28" s="110"/>
      <c r="AN28" s="110"/>
      <c r="AO28" s="110"/>
      <c r="AP28" s="110"/>
      <c r="AQ28" s="110"/>
      <c r="AR28" s="110"/>
      <c r="AS28" s="110"/>
      <c r="AT28" s="110"/>
      <c r="AU28" s="110"/>
      <c r="AV28" s="110"/>
      <c r="AW28" s="110"/>
      <c r="AX28" s="110"/>
      <c r="AY28" s="110"/>
      <c r="AZ28" s="110"/>
      <c r="BA28" s="110"/>
      <c r="BB28" s="110"/>
      <c r="BC28" s="110"/>
      <c r="BD28" s="112"/>
      <c r="BE28" s="40"/>
      <c r="BF28" s="40"/>
      <c r="BH28" s="1392" t="s">
        <v>382</v>
      </c>
      <c r="BI28" s="1393"/>
      <c r="BJ28" s="1393"/>
      <c r="BK28" s="1393"/>
      <c r="BL28" s="1393"/>
      <c r="BM28" s="1393"/>
      <c r="BN28" s="1393"/>
      <c r="BO28" s="1393"/>
      <c r="BP28" s="1393"/>
      <c r="BQ28" s="1393"/>
      <c r="BR28" s="1393" t="s">
        <v>350</v>
      </c>
      <c r="BS28" s="1393"/>
      <c r="BT28" s="1393"/>
      <c r="BU28" s="1393"/>
      <c r="BV28" s="1393"/>
      <c r="BW28" s="1414"/>
      <c r="BX28" s="141"/>
      <c r="BY28" s="132"/>
      <c r="CC28" s="121"/>
      <c r="CD28" s="121"/>
      <c r="CE28" s="121"/>
      <c r="CF28" s="121"/>
      <c r="CG28" s="121"/>
      <c r="CH28" s="121"/>
      <c r="CI28" s="121"/>
      <c r="CJ28" s="142"/>
    </row>
    <row r="29" spans="1:88" s="95" customFormat="1" ht="6.5" thickBot="1" x14ac:dyDescent="0.6">
      <c r="A29" s="40"/>
      <c r="B29" s="1437"/>
      <c r="C29" s="1438"/>
      <c r="D29" s="138"/>
      <c r="E29" s="1434"/>
      <c r="F29" s="1435"/>
      <c r="G29" s="1416"/>
      <c r="H29" s="1417"/>
      <c r="I29" s="1417"/>
      <c r="J29" s="1417"/>
      <c r="K29" s="1417"/>
      <c r="L29" s="1417"/>
      <c r="M29" s="1417"/>
      <c r="N29" s="1417"/>
      <c r="O29" s="1436"/>
      <c r="P29" s="1444"/>
      <c r="Q29" s="1445"/>
      <c r="R29" s="1446"/>
      <c r="S29" s="1450"/>
      <c r="T29" s="1451"/>
      <c r="U29" s="1452"/>
      <c r="V29" s="139"/>
      <c r="W29" s="110"/>
      <c r="X29" s="110"/>
      <c r="Y29" s="110"/>
      <c r="Z29" s="110"/>
      <c r="AA29" s="110"/>
      <c r="AB29" s="110"/>
      <c r="AC29" s="110"/>
      <c r="AD29" s="110"/>
      <c r="AE29" s="110"/>
      <c r="AF29" s="110"/>
      <c r="AG29" s="110"/>
      <c r="AH29" s="110"/>
      <c r="AI29" s="110"/>
      <c r="AJ29" s="110"/>
      <c r="AK29" s="110"/>
      <c r="AL29" s="110"/>
      <c r="AM29" s="110"/>
      <c r="AN29" s="110"/>
      <c r="AO29" s="110"/>
      <c r="AP29" s="110"/>
      <c r="AQ29" s="110"/>
      <c r="AR29" s="110"/>
      <c r="AS29" s="110"/>
      <c r="AT29" s="110"/>
      <c r="AU29" s="110"/>
      <c r="AV29" s="110"/>
      <c r="AW29" s="110"/>
      <c r="AX29" s="110"/>
      <c r="AY29" s="110"/>
      <c r="AZ29" s="110"/>
      <c r="BA29" s="110"/>
      <c r="BB29" s="110"/>
      <c r="BC29" s="110"/>
      <c r="BD29" s="110"/>
      <c r="BE29" s="40"/>
      <c r="BF29" s="40"/>
      <c r="BH29" s="1392"/>
      <c r="BI29" s="1393"/>
      <c r="BJ29" s="1393"/>
      <c r="BK29" s="1393"/>
      <c r="BL29" s="1393"/>
      <c r="BM29" s="1393"/>
      <c r="BN29" s="1393"/>
      <c r="BO29" s="1393"/>
      <c r="BP29" s="1393"/>
      <c r="BQ29" s="1393"/>
      <c r="BR29" s="1393"/>
      <c r="BS29" s="1393"/>
      <c r="BT29" s="1393"/>
      <c r="BU29" s="1393"/>
      <c r="BV29" s="1393"/>
      <c r="BW29" s="1414"/>
      <c r="BX29" s="141"/>
      <c r="BY29" s="132"/>
      <c r="BZ29" s="143"/>
      <c r="CA29" s="143"/>
      <c r="CB29" s="121"/>
      <c r="CC29" s="121"/>
      <c r="CD29" s="121"/>
      <c r="CE29" s="121"/>
      <c r="CF29" s="121"/>
      <c r="CG29" s="121"/>
      <c r="CH29" s="121"/>
      <c r="CI29" s="121"/>
      <c r="CJ29" s="142"/>
    </row>
    <row r="30" spans="1:88" s="40" customFormat="1" ht="6" x14ac:dyDescent="0.55000000000000004">
      <c r="B30" s="1437"/>
      <c r="C30" s="1438"/>
      <c r="D30" s="138"/>
      <c r="E30" s="1433" t="str">
        <f>IF(入力フォーム!G46="第１種住居地域","◎",IF(入力フォーム!G46="第２種住居地域","◎",IF(入力フォーム!G46="準住居地域","◎",IF(入力フォーム!G46="準工業地域","◎",IF(入力フォーム!G46="工業地域","◎","")))))</f>
        <v/>
      </c>
      <c r="F30" s="1401"/>
      <c r="G30" s="1427" t="s">
        <v>344</v>
      </c>
      <c r="H30" s="1412"/>
      <c r="I30" s="1412"/>
      <c r="J30" s="1412"/>
      <c r="K30" s="1412"/>
      <c r="L30" s="1412"/>
      <c r="M30" s="1412"/>
      <c r="N30" s="1412"/>
      <c r="O30" s="1413"/>
      <c r="P30" s="1441">
        <v>0.15</v>
      </c>
      <c r="Q30" s="1442"/>
      <c r="R30" s="1443"/>
      <c r="S30" s="1441">
        <v>0.3</v>
      </c>
      <c r="T30" s="1442"/>
      <c r="U30" s="1453"/>
      <c r="V30" s="144"/>
      <c r="W30" s="1343" t="s">
        <v>618</v>
      </c>
      <c r="X30" s="1344"/>
      <c r="Y30" s="1344"/>
      <c r="Z30" s="1344"/>
      <c r="AA30" s="1344"/>
      <c r="AB30" s="1344"/>
      <c r="AC30" s="1344"/>
      <c r="AD30" s="1344"/>
      <c r="AE30" s="1344"/>
      <c r="AF30" s="1344"/>
      <c r="AG30" s="1344"/>
      <c r="AH30" s="1344"/>
      <c r="AI30" s="1344"/>
      <c r="AJ30" s="1344"/>
      <c r="AK30" s="1344"/>
      <c r="AL30" s="1344"/>
      <c r="AM30" s="1345"/>
      <c r="AN30" s="1344" t="s">
        <v>619</v>
      </c>
      <c r="AO30" s="1344"/>
      <c r="AP30" s="1344"/>
      <c r="AQ30" s="1344"/>
      <c r="AR30" s="1344"/>
      <c r="AS30" s="1344"/>
      <c r="AT30" s="1344"/>
      <c r="AU30" s="1344"/>
      <c r="AV30" s="1344"/>
      <c r="AW30" s="1344"/>
      <c r="AX30" s="1344"/>
      <c r="AY30" s="1344"/>
      <c r="AZ30" s="1344"/>
      <c r="BA30" s="1344"/>
      <c r="BB30" s="1344"/>
      <c r="BC30" s="1344"/>
      <c r="BD30" s="1345"/>
      <c r="BG30" s="41"/>
      <c r="BH30" s="1392" t="s">
        <v>383</v>
      </c>
      <c r="BI30" s="1393"/>
      <c r="BJ30" s="1393"/>
      <c r="BK30" s="1393"/>
      <c r="BL30" s="1393"/>
      <c r="BM30" s="1393"/>
      <c r="BN30" s="1393"/>
      <c r="BO30" s="1393"/>
      <c r="BP30" s="1393"/>
      <c r="BQ30" s="1393"/>
      <c r="BR30" s="1393" t="s">
        <v>351</v>
      </c>
      <c r="BS30" s="1393"/>
      <c r="BT30" s="1393"/>
      <c r="BU30" s="1393"/>
      <c r="BV30" s="1393"/>
      <c r="BW30" s="1414"/>
      <c r="BX30" s="141"/>
      <c r="BY30" s="132"/>
      <c r="BZ30" s="1418" t="str">
        <f>IF(AND(E28="◎",P26="◎"),P28,IF(AND(E28="◎",S26="◎"),S28,""))</f>
        <v/>
      </c>
      <c r="CA30" s="1419"/>
      <c r="CB30" s="95"/>
      <c r="CC30" s="95"/>
      <c r="CD30" s="95"/>
      <c r="CE30" s="95"/>
      <c r="CF30" s="95"/>
      <c r="CG30" s="95"/>
      <c r="CH30" s="95"/>
      <c r="CI30" s="95"/>
      <c r="CJ30" s="145"/>
    </row>
    <row r="31" spans="1:88" s="40" customFormat="1" ht="6" x14ac:dyDescent="0.55000000000000004">
      <c r="B31" s="1437"/>
      <c r="C31" s="1438"/>
      <c r="D31" s="138"/>
      <c r="E31" s="1434"/>
      <c r="F31" s="1435"/>
      <c r="G31" s="1416"/>
      <c r="H31" s="1417"/>
      <c r="I31" s="1417"/>
      <c r="J31" s="1417"/>
      <c r="K31" s="1417"/>
      <c r="L31" s="1417"/>
      <c r="M31" s="1417"/>
      <c r="N31" s="1417"/>
      <c r="O31" s="1436"/>
      <c r="P31" s="1444"/>
      <c r="Q31" s="1445"/>
      <c r="R31" s="1446"/>
      <c r="S31" s="1444"/>
      <c r="T31" s="1445"/>
      <c r="U31" s="1454"/>
      <c r="V31" s="144"/>
      <c r="W31" s="1424"/>
      <c r="X31" s="1422"/>
      <c r="Y31" s="1422"/>
      <c r="Z31" s="1422"/>
      <c r="AA31" s="1422"/>
      <c r="AB31" s="1422"/>
      <c r="AC31" s="1422"/>
      <c r="AD31" s="1422"/>
      <c r="AE31" s="1422"/>
      <c r="AF31" s="1422"/>
      <c r="AG31" s="1422"/>
      <c r="AH31" s="1422"/>
      <c r="AI31" s="1422"/>
      <c r="AJ31" s="1422"/>
      <c r="AK31" s="1422"/>
      <c r="AL31" s="1422"/>
      <c r="AM31" s="1423"/>
      <c r="AN31" s="1422"/>
      <c r="AO31" s="1422"/>
      <c r="AP31" s="1422"/>
      <c r="AQ31" s="1422"/>
      <c r="AR31" s="1422"/>
      <c r="AS31" s="1422"/>
      <c r="AT31" s="1422"/>
      <c r="AU31" s="1422"/>
      <c r="AV31" s="1422"/>
      <c r="AW31" s="1422"/>
      <c r="AX31" s="1422"/>
      <c r="AY31" s="1422"/>
      <c r="AZ31" s="1422"/>
      <c r="BA31" s="1422"/>
      <c r="BB31" s="1422"/>
      <c r="BC31" s="1422"/>
      <c r="BD31" s="1423"/>
      <c r="BG31" s="41"/>
      <c r="BH31" s="1392"/>
      <c r="BI31" s="1393"/>
      <c r="BJ31" s="1393"/>
      <c r="BK31" s="1393"/>
      <c r="BL31" s="1393"/>
      <c r="BM31" s="1393"/>
      <c r="BN31" s="1393"/>
      <c r="BO31" s="1393"/>
      <c r="BP31" s="1393"/>
      <c r="BQ31" s="1393"/>
      <c r="BR31" s="1393"/>
      <c r="BS31" s="1393"/>
      <c r="BT31" s="1393"/>
      <c r="BU31" s="1393"/>
      <c r="BV31" s="1393"/>
      <c r="BW31" s="1414"/>
      <c r="BX31" s="141"/>
      <c r="BY31" s="132"/>
      <c r="BZ31" s="1420"/>
      <c r="CA31" s="1421"/>
      <c r="CB31" s="95"/>
      <c r="CC31" s="95"/>
      <c r="CD31" s="95"/>
      <c r="CE31" s="95"/>
      <c r="CF31" s="95"/>
      <c r="CG31" s="95"/>
      <c r="CH31" s="95"/>
      <c r="CI31" s="95"/>
      <c r="CJ31" s="145"/>
    </row>
    <row r="32" spans="1:88" s="40" customFormat="1" ht="6.5" thickBot="1" x14ac:dyDescent="0.6">
      <c r="B32" s="1437"/>
      <c r="C32" s="1438"/>
      <c r="D32" s="138"/>
      <c r="E32" s="1455" t="str">
        <f>IF(入力フォーム!G46="近隣商業地域","◎",IF(入力フォーム!G46="商業地域","◎",""))</f>
        <v/>
      </c>
      <c r="F32" s="1456"/>
      <c r="G32" s="1457" t="s">
        <v>346</v>
      </c>
      <c r="H32" s="1457"/>
      <c r="I32" s="1457"/>
      <c r="J32" s="1457"/>
      <c r="K32" s="1457"/>
      <c r="L32" s="1457"/>
      <c r="M32" s="1457"/>
      <c r="N32" s="1457"/>
      <c r="O32" s="1457"/>
      <c r="P32" s="1425">
        <v>0.05</v>
      </c>
      <c r="Q32" s="1425"/>
      <c r="R32" s="1425"/>
      <c r="S32" s="1425">
        <v>0.15</v>
      </c>
      <c r="T32" s="1425"/>
      <c r="U32" s="1426"/>
      <c r="V32" s="144"/>
      <c r="W32" s="1346"/>
      <c r="X32" s="1347"/>
      <c r="Y32" s="1347"/>
      <c r="Z32" s="1347"/>
      <c r="AA32" s="1347"/>
      <c r="AB32" s="1347"/>
      <c r="AC32" s="1347"/>
      <c r="AD32" s="1347"/>
      <c r="AE32" s="1347"/>
      <c r="AF32" s="1347"/>
      <c r="AG32" s="1347"/>
      <c r="AH32" s="1347"/>
      <c r="AI32" s="1347"/>
      <c r="AJ32" s="1347"/>
      <c r="AK32" s="1347"/>
      <c r="AL32" s="1347"/>
      <c r="AM32" s="1348"/>
      <c r="AN32" s="1347"/>
      <c r="AO32" s="1347"/>
      <c r="AP32" s="1347"/>
      <c r="AQ32" s="1347"/>
      <c r="AR32" s="1347"/>
      <c r="AS32" s="1347"/>
      <c r="AT32" s="1347"/>
      <c r="AU32" s="1347"/>
      <c r="AV32" s="1347"/>
      <c r="AW32" s="1347"/>
      <c r="AX32" s="1347"/>
      <c r="AY32" s="1347"/>
      <c r="AZ32" s="1347"/>
      <c r="BA32" s="1347"/>
      <c r="BB32" s="1347"/>
      <c r="BC32" s="1347"/>
      <c r="BD32" s="1348"/>
      <c r="BG32" s="41"/>
      <c r="BH32" s="1392" t="s">
        <v>384</v>
      </c>
      <c r="BI32" s="1393"/>
      <c r="BJ32" s="1393"/>
      <c r="BK32" s="1393"/>
      <c r="BL32" s="1393"/>
      <c r="BM32" s="1393"/>
      <c r="BN32" s="1393"/>
      <c r="BO32" s="1393"/>
      <c r="BP32" s="1393"/>
      <c r="BQ32" s="1393"/>
      <c r="BR32" s="95"/>
      <c r="BS32" s="95"/>
      <c r="BT32" s="95"/>
      <c r="BU32" s="95"/>
      <c r="BV32" s="95"/>
      <c r="BW32" s="146"/>
      <c r="BX32" s="141"/>
      <c r="BY32" s="132"/>
      <c r="BZ32" s="1418" t="str">
        <f>IF(AND(E30="◎",P26="◎"),P30,IF(AND(E30="◎",S26="◎"),S30,""))</f>
        <v/>
      </c>
      <c r="CA32" s="1419"/>
      <c r="CB32" s="95"/>
      <c r="CC32" s="95"/>
      <c r="CD32" s="95"/>
      <c r="CE32" s="95"/>
      <c r="CF32" s="95"/>
      <c r="CG32" s="95"/>
      <c r="CH32" s="95"/>
      <c r="CI32" s="95"/>
      <c r="CJ32" s="145"/>
    </row>
    <row r="33" spans="1:93" s="40" customFormat="1" ht="6" x14ac:dyDescent="0.55000000000000004">
      <c r="B33" s="1437"/>
      <c r="C33" s="1438"/>
      <c r="D33" s="138"/>
      <c r="E33" s="1455"/>
      <c r="F33" s="1456"/>
      <c r="G33" s="1457"/>
      <c r="H33" s="1457"/>
      <c r="I33" s="1457"/>
      <c r="J33" s="1457"/>
      <c r="K33" s="1457"/>
      <c r="L33" s="1457"/>
      <c r="M33" s="1457"/>
      <c r="N33" s="1457"/>
      <c r="O33" s="1457"/>
      <c r="P33" s="1425"/>
      <c r="Q33" s="1425"/>
      <c r="R33" s="1425"/>
      <c r="S33" s="1425"/>
      <c r="T33" s="1425"/>
      <c r="U33" s="1426"/>
      <c r="V33" s="95"/>
      <c r="W33" s="147"/>
      <c r="X33" s="95"/>
      <c r="Y33" s="95"/>
      <c r="Z33" s="95"/>
      <c r="AA33" s="95"/>
      <c r="AB33" s="95"/>
      <c r="AC33" s="95"/>
      <c r="AD33" s="95"/>
      <c r="AE33" s="95"/>
      <c r="AF33" s="95"/>
      <c r="AG33" s="95"/>
      <c r="AH33" s="95"/>
      <c r="AI33" s="95"/>
      <c r="AJ33" s="95"/>
      <c r="AK33" s="95"/>
      <c r="AL33" s="95"/>
      <c r="AM33" s="148"/>
      <c r="AN33" s="95"/>
      <c r="AO33" s="95"/>
      <c r="AP33" s="95"/>
      <c r="AQ33" s="95"/>
      <c r="AR33" s="95"/>
      <c r="AS33" s="95"/>
      <c r="AT33" s="95"/>
      <c r="AU33" s="95"/>
      <c r="AV33" s="95"/>
      <c r="AW33" s="95"/>
      <c r="AX33" s="95"/>
      <c r="AY33" s="95"/>
      <c r="AZ33" s="95"/>
      <c r="BA33" s="95"/>
      <c r="BB33" s="95"/>
      <c r="BC33" s="95"/>
      <c r="BD33" s="148"/>
      <c r="BE33" s="95"/>
      <c r="BF33" s="95"/>
      <c r="BG33" s="41"/>
      <c r="BH33" s="1392"/>
      <c r="BI33" s="1393"/>
      <c r="BJ33" s="1393"/>
      <c r="BK33" s="1393"/>
      <c r="BL33" s="1393"/>
      <c r="BM33" s="1393"/>
      <c r="BN33" s="1393"/>
      <c r="BO33" s="1393"/>
      <c r="BP33" s="1393"/>
      <c r="BQ33" s="1393"/>
      <c r="BR33" s="95"/>
      <c r="BS33" s="95"/>
      <c r="BT33" s="95"/>
      <c r="BU33" s="95"/>
      <c r="BV33" s="95"/>
      <c r="BW33" s="146"/>
      <c r="BX33" s="141"/>
      <c r="BY33" s="132"/>
      <c r="BZ33" s="1420"/>
      <c r="CA33" s="1421"/>
      <c r="CB33" s="95"/>
      <c r="CC33" s="95"/>
      <c r="CD33" s="95"/>
      <c r="CE33" s="95"/>
      <c r="CF33" s="95"/>
      <c r="CG33" s="95"/>
      <c r="CH33" s="95"/>
      <c r="CI33" s="95"/>
      <c r="CJ33" s="145"/>
    </row>
    <row r="34" spans="1:93" x14ac:dyDescent="0.55000000000000004">
      <c r="B34" s="1437"/>
      <c r="C34" s="1438"/>
      <c r="D34" s="122"/>
      <c r="E34" s="87"/>
      <c r="F34" s="88" t="s">
        <v>456</v>
      </c>
      <c r="G34" s="89"/>
      <c r="H34" s="89"/>
      <c r="I34" s="89"/>
      <c r="J34" s="89"/>
      <c r="K34" s="89"/>
      <c r="L34" s="89"/>
      <c r="M34" s="89"/>
      <c r="N34" s="89"/>
      <c r="O34" s="89"/>
      <c r="P34" s="89"/>
      <c r="Q34" s="89"/>
      <c r="R34" s="89"/>
      <c r="S34" s="89"/>
      <c r="T34" s="89"/>
      <c r="U34" s="90"/>
      <c r="W34" s="149"/>
      <c r="X34" s="910" t="s">
        <v>577</v>
      </c>
      <c r="Y34" s="910"/>
      <c r="Z34" s="910"/>
      <c r="AA34" s="910"/>
      <c r="AB34" s="910"/>
      <c r="AC34" s="910"/>
      <c r="AD34" s="910"/>
      <c r="AE34" s="910"/>
      <c r="AF34" s="910"/>
      <c r="AG34" s="910"/>
      <c r="AH34" s="910"/>
      <c r="AI34" s="910"/>
      <c r="AJ34" s="910"/>
      <c r="AK34" s="910"/>
      <c r="AL34" s="910"/>
      <c r="AM34" s="150"/>
      <c r="AN34" s="123"/>
      <c r="AO34" s="910" t="s">
        <v>433</v>
      </c>
      <c r="AP34" s="910"/>
      <c r="AQ34" s="910"/>
      <c r="AR34" s="910"/>
      <c r="AS34" s="910"/>
      <c r="AT34" s="910"/>
      <c r="AU34" s="910"/>
      <c r="AV34" s="910"/>
      <c r="AW34" s="910"/>
      <c r="AX34" s="910"/>
      <c r="AY34" s="910"/>
      <c r="AZ34" s="910"/>
      <c r="BA34" s="910"/>
      <c r="BB34" s="910"/>
      <c r="BC34" s="910"/>
      <c r="BD34" s="150"/>
      <c r="BE34" s="910"/>
      <c r="BF34" s="910"/>
      <c r="BH34" s="1392" t="s">
        <v>385</v>
      </c>
      <c r="BI34" s="1393"/>
      <c r="BJ34" s="1393"/>
      <c r="BK34" s="1393"/>
      <c r="BL34" s="1393"/>
      <c r="BM34" s="1393"/>
      <c r="BN34" s="1393"/>
      <c r="BO34" s="1393"/>
      <c r="BP34" s="1393"/>
      <c r="BQ34" s="1393"/>
      <c r="BR34" s="910"/>
      <c r="BS34" s="910"/>
      <c r="BT34" s="910"/>
      <c r="BU34" s="910"/>
      <c r="BV34" s="910"/>
      <c r="BW34" s="911"/>
      <c r="BX34" s="909"/>
      <c r="BY34" s="152"/>
      <c r="BZ34" s="1404" t="str">
        <f>IF(AND(E32="◎",P26="◎"),P32,IF(AND(E32="◎",S26="◎"),S32,""))</f>
        <v/>
      </c>
      <c r="CA34" s="1405"/>
      <c r="CB34" s="123" t="s">
        <v>93</v>
      </c>
      <c r="CC34" s="1404">
        <f>SUM(BZ30:BZ34)</f>
        <v>0</v>
      </c>
      <c r="CD34" s="1405"/>
      <c r="CE34" s="910"/>
      <c r="CF34" s="910"/>
      <c r="CG34" s="910"/>
      <c r="CH34" s="910"/>
      <c r="CI34" s="910"/>
      <c r="CJ34" s="133"/>
      <c r="CK34" s="910"/>
      <c r="CL34" s="910"/>
      <c r="CM34" s="910"/>
      <c r="CN34" s="910"/>
      <c r="CO34" s="910"/>
    </row>
    <row r="35" spans="1:93" s="95" customFormat="1" ht="11" thickBot="1" x14ac:dyDescent="0.6">
      <c r="B35" s="1437"/>
      <c r="C35" s="1438"/>
      <c r="D35" s="138"/>
      <c r="E35" s="83"/>
      <c r="F35" s="84"/>
      <c r="G35" s="84"/>
      <c r="H35" s="84"/>
      <c r="I35" s="84"/>
      <c r="J35" s="84"/>
      <c r="K35" s="84"/>
      <c r="L35" s="84"/>
      <c r="M35" s="84"/>
      <c r="N35" s="84"/>
      <c r="O35" s="84"/>
      <c r="P35" s="84"/>
      <c r="Q35" s="84"/>
      <c r="R35" s="84"/>
      <c r="S35" s="84"/>
      <c r="T35" s="84"/>
      <c r="U35" s="85"/>
      <c r="W35" s="147"/>
      <c r="AM35" s="148"/>
      <c r="BD35" s="148"/>
      <c r="BG35" s="121"/>
      <c r="BH35" s="1416" t="s">
        <v>347</v>
      </c>
      <c r="BI35" s="1417"/>
      <c r="BJ35" s="1417"/>
      <c r="BK35" s="1417"/>
      <c r="BL35" s="1417"/>
      <c r="BM35" s="1417"/>
      <c r="BN35" s="1417"/>
      <c r="BO35" s="1417"/>
      <c r="BP35" s="1417"/>
      <c r="BQ35" s="1417"/>
      <c r="BR35" s="913"/>
      <c r="BS35" s="913"/>
      <c r="BT35" s="913"/>
      <c r="BU35" s="913"/>
      <c r="BV35" s="913"/>
      <c r="BW35" s="916"/>
      <c r="BX35" s="141"/>
      <c r="BY35" s="153"/>
      <c r="BZ35" s="154"/>
      <c r="CA35" s="154"/>
      <c r="CB35" s="154"/>
      <c r="CC35" s="154"/>
      <c r="CD35" s="154"/>
      <c r="CE35" s="154"/>
      <c r="CF35" s="154"/>
      <c r="CG35" s="154"/>
      <c r="CH35" s="154"/>
      <c r="CI35" s="154"/>
      <c r="CJ35" s="155"/>
    </row>
    <row r="36" spans="1:93" x14ac:dyDescent="0.55000000000000004">
      <c r="A36" s="910"/>
      <c r="B36" s="1437"/>
      <c r="C36" s="1438"/>
      <c r="D36" s="122"/>
      <c r="E36" s="156"/>
      <c r="F36" s="910"/>
      <c r="G36" s="910"/>
      <c r="H36" s="134" t="s">
        <v>73</v>
      </c>
      <c r="I36" s="1318">
        <f>AD18</f>
        <v>0</v>
      </c>
      <c r="J36" s="1318"/>
      <c r="K36" s="910" t="s">
        <v>90</v>
      </c>
      <c r="L36" s="134" t="s">
        <v>357</v>
      </c>
      <c r="M36" s="1415">
        <f>CC34</f>
        <v>0</v>
      </c>
      <c r="N36" s="1415"/>
      <c r="O36" s="915"/>
      <c r="P36" s="915"/>
      <c r="Q36" s="910"/>
      <c r="R36" s="910"/>
      <c r="S36" s="910"/>
      <c r="T36" s="134"/>
      <c r="U36" s="157"/>
      <c r="V36" s="915"/>
      <c r="W36" s="124"/>
      <c r="X36" s="910"/>
      <c r="Y36" s="134" t="s">
        <v>20</v>
      </c>
      <c r="Z36" s="1318">
        <f>BA27</f>
        <v>0</v>
      </c>
      <c r="AA36" s="1318"/>
      <c r="AB36" s="123" t="s">
        <v>90</v>
      </c>
      <c r="AC36" s="1431">
        <v>0.15</v>
      </c>
      <c r="AD36" s="1432"/>
      <c r="AE36" s="136" t="s">
        <v>17</v>
      </c>
      <c r="AF36" s="1403">
        <f>Z36*AC36</f>
        <v>0</v>
      </c>
      <c r="AG36" s="1403"/>
      <c r="AH36" s="1403"/>
      <c r="AI36" s="910"/>
      <c r="AJ36" s="910"/>
      <c r="AK36" s="910"/>
      <c r="AL36" s="910"/>
      <c r="AM36" s="109"/>
      <c r="AN36" s="158"/>
      <c r="AO36" s="158"/>
      <c r="AP36" s="134" t="s">
        <v>20</v>
      </c>
      <c r="AQ36" s="1318">
        <f>BA27</f>
        <v>0</v>
      </c>
      <c r="AR36" s="1318"/>
      <c r="AS36" s="910" t="s">
        <v>30</v>
      </c>
      <c r="AT36" s="134" t="s">
        <v>209</v>
      </c>
      <c r="AU36" s="1318">
        <f>AJ40</f>
        <v>0</v>
      </c>
      <c r="AV36" s="1318"/>
      <c r="AW36" s="136" t="s">
        <v>17</v>
      </c>
      <c r="AX36" s="1356">
        <f>AQ36-AU36</f>
        <v>0</v>
      </c>
      <c r="AY36" s="1356"/>
      <c r="AZ36" s="95"/>
      <c r="BA36" s="910"/>
      <c r="BB36" s="910"/>
      <c r="BC36" s="910"/>
      <c r="BD36" s="109"/>
      <c r="BE36" s="910"/>
      <c r="BF36" s="910"/>
      <c r="BG36" s="92"/>
      <c r="BH36" s="92"/>
    </row>
    <row r="37" spans="1:93" s="40" customFormat="1" ht="6" x14ac:dyDescent="0.55000000000000004">
      <c r="A37" s="95"/>
      <c r="B37" s="1437"/>
      <c r="C37" s="1438"/>
      <c r="D37" s="138"/>
      <c r="E37" s="147"/>
      <c r="F37" s="95"/>
      <c r="G37" s="95"/>
      <c r="H37" s="95"/>
      <c r="I37" s="95"/>
      <c r="J37" s="95"/>
      <c r="K37" s="95"/>
      <c r="L37" s="95"/>
      <c r="M37" s="95"/>
      <c r="N37" s="95"/>
      <c r="O37" s="95"/>
      <c r="P37" s="95"/>
      <c r="Q37" s="95"/>
      <c r="R37" s="95"/>
      <c r="S37" s="95"/>
      <c r="T37" s="95"/>
      <c r="U37" s="148"/>
      <c r="V37" s="95"/>
      <c r="W37" s="147"/>
      <c r="X37" s="95"/>
      <c r="Y37" s="95"/>
      <c r="Z37" s="95"/>
      <c r="AA37" s="95"/>
      <c r="AB37" s="95"/>
      <c r="AC37" s="95"/>
      <c r="AD37" s="95"/>
      <c r="AE37" s="95"/>
      <c r="AF37" s="95"/>
      <c r="AG37" s="95"/>
      <c r="AH37" s="95"/>
      <c r="AI37" s="95"/>
      <c r="AJ37" s="95"/>
      <c r="AK37" s="95"/>
      <c r="AL37" s="95"/>
      <c r="AM37" s="148"/>
      <c r="AN37" s="95"/>
      <c r="AO37" s="95"/>
      <c r="AP37" s="95"/>
      <c r="AQ37" s="95"/>
      <c r="AR37" s="95"/>
      <c r="AS37" s="95"/>
      <c r="AT37" s="95"/>
      <c r="AU37" s="95"/>
      <c r="AV37" s="95"/>
      <c r="AW37" s="95"/>
      <c r="AX37" s="95"/>
      <c r="AY37" s="95"/>
      <c r="AZ37" s="95"/>
      <c r="BA37" s="95"/>
      <c r="BB37" s="95"/>
      <c r="BC37" s="95"/>
      <c r="BD37" s="148"/>
      <c r="BE37" s="95"/>
      <c r="BF37" s="95"/>
      <c r="BG37" s="76"/>
      <c r="BI37" s="159"/>
      <c r="BJ37" s="159"/>
      <c r="BK37" s="159"/>
      <c r="BL37" s="159"/>
      <c r="BM37" s="159"/>
    </row>
    <row r="38" spans="1:93" x14ac:dyDescent="0.55000000000000004">
      <c r="A38" s="910"/>
      <c r="B38" s="1437"/>
      <c r="C38" s="1438"/>
      <c r="D38" s="122"/>
      <c r="E38" s="149"/>
      <c r="G38" s="136" t="s">
        <v>91</v>
      </c>
      <c r="H38" s="134" t="s">
        <v>72</v>
      </c>
      <c r="I38" s="1318">
        <f>AT18</f>
        <v>0</v>
      </c>
      <c r="J38" s="1318"/>
      <c r="K38" s="910" t="s">
        <v>90</v>
      </c>
      <c r="L38" s="134" t="s">
        <v>357</v>
      </c>
      <c r="M38" s="1415">
        <f>CC34</f>
        <v>0</v>
      </c>
      <c r="N38" s="1415"/>
      <c r="O38" s="160" t="s">
        <v>208</v>
      </c>
      <c r="P38" s="160"/>
      <c r="Q38" s="136" t="s">
        <v>17</v>
      </c>
      <c r="R38" s="1403">
        <f>I36*M36+I38*M38/3</f>
        <v>0</v>
      </c>
      <c r="S38" s="1403"/>
      <c r="T38" s="1403"/>
      <c r="U38" s="109"/>
      <c r="W38" s="147"/>
      <c r="X38" s="95"/>
      <c r="Y38" s="95"/>
      <c r="Z38" s="95"/>
      <c r="AA38" s="95"/>
      <c r="AB38" s="95"/>
      <c r="AC38" s="95"/>
      <c r="AD38" s="95"/>
      <c r="AE38" s="95"/>
      <c r="AF38" s="161"/>
      <c r="AG38" s="95"/>
      <c r="AH38" s="95"/>
      <c r="AI38" s="95"/>
      <c r="AJ38" s="95"/>
      <c r="AK38" s="95"/>
      <c r="AL38" s="95"/>
      <c r="AM38" s="148"/>
      <c r="AN38" s="162"/>
      <c r="AO38" s="162"/>
      <c r="AP38" s="95"/>
      <c r="AQ38" s="95"/>
      <c r="AR38" s="95"/>
      <c r="AS38" s="95"/>
      <c r="AT38" s="95"/>
      <c r="AU38" s="95"/>
      <c r="AV38" s="95"/>
      <c r="AW38" s="95"/>
      <c r="AX38" s="95"/>
      <c r="AY38" s="95"/>
      <c r="AZ38" s="95"/>
      <c r="BA38" s="95"/>
      <c r="BB38" s="95"/>
      <c r="BC38" s="95"/>
      <c r="BD38" s="148"/>
      <c r="BE38" s="910"/>
      <c r="BF38" s="910"/>
      <c r="BG38" s="92"/>
      <c r="BH38" s="92"/>
      <c r="BI38" s="92"/>
      <c r="BJ38" s="92"/>
      <c r="BK38" s="92"/>
      <c r="BL38" s="92"/>
      <c r="BM38" s="92"/>
    </row>
    <row r="39" spans="1:93" s="40" customFormat="1" ht="6" x14ac:dyDescent="0.55000000000000004">
      <c r="A39" s="95"/>
      <c r="B39" s="1437"/>
      <c r="C39" s="1438"/>
      <c r="D39" s="138"/>
      <c r="E39" s="147"/>
      <c r="F39" s="95"/>
      <c r="G39" s="95"/>
      <c r="H39" s="95"/>
      <c r="I39" s="95"/>
      <c r="J39" s="95"/>
      <c r="K39" s="95"/>
      <c r="L39" s="95"/>
      <c r="M39" s="95"/>
      <c r="N39" s="95"/>
      <c r="O39" s="95"/>
      <c r="P39" s="95"/>
      <c r="Q39" s="95"/>
      <c r="R39" s="95"/>
      <c r="S39" s="95"/>
      <c r="T39" s="95"/>
      <c r="U39" s="148"/>
      <c r="V39" s="95"/>
      <c r="W39" s="147"/>
      <c r="X39" s="95"/>
      <c r="Y39" s="95"/>
      <c r="Z39" s="95"/>
      <c r="AA39" s="95"/>
      <c r="AB39" s="95"/>
      <c r="AC39" s="95"/>
      <c r="AD39" s="95"/>
      <c r="AE39" s="95"/>
      <c r="AF39" s="95"/>
      <c r="AG39" s="95"/>
      <c r="AH39" s="95"/>
      <c r="AI39" s="95"/>
      <c r="AJ39" s="95"/>
      <c r="AK39" s="95"/>
      <c r="AL39" s="95"/>
      <c r="AM39" s="148"/>
      <c r="AN39" s="95"/>
      <c r="AO39" s="95"/>
      <c r="AP39" s="95"/>
      <c r="AQ39" s="95"/>
      <c r="AR39" s="95"/>
      <c r="AS39" s="95"/>
      <c r="AT39" s="95"/>
      <c r="AU39" s="95"/>
      <c r="AV39" s="95"/>
      <c r="AW39" s="95"/>
      <c r="AX39" s="95"/>
      <c r="AY39" s="95"/>
      <c r="AZ39" s="95"/>
      <c r="BA39" s="95"/>
      <c r="BB39" s="95"/>
      <c r="BC39" s="95"/>
      <c r="BD39" s="148"/>
      <c r="BE39" s="95"/>
      <c r="BF39" s="95"/>
      <c r="BG39" s="76"/>
      <c r="BI39" s="159"/>
      <c r="BJ39" s="159"/>
      <c r="BK39" s="159"/>
      <c r="BL39" s="159"/>
      <c r="BM39" s="159"/>
    </row>
    <row r="40" spans="1:93" x14ac:dyDescent="0.55000000000000004">
      <c r="A40" s="910"/>
      <c r="B40" s="1437"/>
      <c r="C40" s="1438"/>
      <c r="D40" s="122"/>
      <c r="E40" s="149"/>
      <c r="F40" s="123"/>
      <c r="G40" s="123" t="s">
        <v>93</v>
      </c>
      <c r="H40" s="910" t="s">
        <v>573</v>
      </c>
      <c r="J40" s="910"/>
      <c r="K40" s="910"/>
      <c r="P40" s="910"/>
      <c r="Q40" s="134" t="s">
        <v>89</v>
      </c>
      <c r="R40" s="1318">
        <f>ROUND(R38,0)</f>
        <v>0</v>
      </c>
      <c r="S40" s="1318"/>
      <c r="T40" s="910" t="s">
        <v>87</v>
      </c>
      <c r="U40" s="109"/>
      <c r="W40" s="163"/>
      <c r="X40" s="106"/>
      <c r="Y40" s="123" t="s">
        <v>93</v>
      </c>
      <c r="Z40" s="910" t="s">
        <v>573</v>
      </c>
      <c r="AA40" s="910"/>
      <c r="AB40" s="910"/>
      <c r="AC40" s="910"/>
      <c r="AD40" s="910"/>
      <c r="AE40" s="910"/>
      <c r="AF40" s="910"/>
      <c r="AG40" s="910"/>
      <c r="AH40" s="910"/>
      <c r="AI40" s="164" t="s">
        <v>209</v>
      </c>
      <c r="AJ40" s="1318">
        <f>ROUND(AF36,0)</f>
        <v>0</v>
      </c>
      <c r="AK40" s="1318"/>
      <c r="AL40" s="137" t="s">
        <v>87</v>
      </c>
      <c r="AM40" s="109"/>
      <c r="AN40" s="910"/>
      <c r="AO40" s="910"/>
      <c r="AP40" s="123" t="s">
        <v>93</v>
      </c>
      <c r="AQ40" s="910" t="s">
        <v>574</v>
      </c>
      <c r="AR40" s="910"/>
      <c r="AS40" s="910"/>
      <c r="AT40" s="910"/>
      <c r="AU40" s="910"/>
      <c r="AV40" s="910"/>
      <c r="AW40" s="910"/>
      <c r="AX40" s="910"/>
      <c r="AY40" s="910"/>
      <c r="AZ40" s="134" t="s">
        <v>210</v>
      </c>
      <c r="BA40" s="1318">
        <f>AX36</f>
        <v>0</v>
      </c>
      <c r="BB40" s="1318"/>
      <c r="BC40" s="137" t="s">
        <v>87</v>
      </c>
      <c r="BD40" s="109"/>
      <c r="BE40" s="910"/>
      <c r="BF40" s="910"/>
      <c r="BG40" s="97"/>
      <c r="BI40" s="92"/>
      <c r="BJ40" s="92"/>
      <c r="BK40" s="92"/>
      <c r="BL40" s="92"/>
      <c r="BM40" s="92"/>
    </row>
    <row r="41" spans="1:93" s="40" customFormat="1" ht="6.5" thickBot="1" x14ac:dyDescent="0.6">
      <c r="A41" s="95"/>
      <c r="B41" s="1439"/>
      <c r="C41" s="1440"/>
      <c r="D41" s="138"/>
      <c r="E41" s="140"/>
      <c r="F41" s="110"/>
      <c r="G41" s="110"/>
      <c r="H41" s="110"/>
      <c r="I41" s="165"/>
      <c r="J41" s="165"/>
      <c r="K41" s="165"/>
      <c r="L41" s="165"/>
      <c r="M41" s="165"/>
      <c r="N41" s="165"/>
      <c r="O41" s="165"/>
      <c r="P41" s="165"/>
      <c r="Q41" s="165"/>
      <c r="R41" s="110"/>
      <c r="S41" s="110"/>
      <c r="T41" s="110"/>
      <c r="U41" s="166"/>
      <c r="V41" s="167"/>
      <c r="W41" s="168"/>
      <c r="X41" s="111"/>
      <c r="Y41" s="165"/>
      <c r="Z41" s="110"/>
      <c r="AA41" s="110"/>
      <c r="AB41" s="169"/>
      <c r="AC41" s="110"/>
      <c r="AD41" s="110"/>
      <c r="AE41" s="110"/>
      <c r="AF41" s="110"/>
      <c r="AG41" s="165"/>
      <c r="AH41" s="165"/>
      <c r="AI41" s="110"/>
      <c r="AJ41" s="110"/>
      <c r="AK41" s="110"/>
      <c r="AL41" s="110"/>
      <c r="AM41" s="112"/>
      <c r="AN41" s="110"/>
      <c r="AO41" s="110"/>
      <c r="AP41" s="110"/>
      <c r="AQ41" s="110"/>
      <c r="AR41" s="110"/>
      <c r="AS41" s="170"/>
      <c r="AT41" s="170"/>
      <c r="AU41" s="170"/>
      <c r="AV41" s="110"/>
      <c r="AW41" s="110"/>
      <c r="AX41" s="110"/>
      <c r="AY41" s="110"/>
      <c r="AZ41" s="110"/>
      <c r="BA41" s="110"/>
      <c r="BB41" s="110"/>
      <c r="BC41" s="110"/>
      <c r="BD41" s="112"/>
      <c r="BG41" s="159"/>
      <c r="BH41" s="1458"/>
      <c r="BI41" s="1458"/>
      <c r="BJ41" s="1458"/>
      <c r="BK41" s="1458"/>
      <c r="BL41" s="1458"/>
      <c r="BM41" s="1458"/>
      <c r="BN41" s="1458"/>
      <c r="BO41" s="1458"/>
      <c r="BP41" s="1458"/>
      <c r="BQ41" s="1458"/>
      <c r="BR41" s="1458"/>
      <c r="BS41" s="1458"/>
      <c r="BT41" s="1458"/>
      <c r="BU41" s="1458"/>
      <c r="BV41" s="1458"/>
      <c r="BW41" s="1458"/>
      <c r="BX41" s="1458"/>
      <c r="BY41" s="1458"/>
      <c r="BZ41" s="1458"/>
      <c r="CA41" s="1458"/>
      <c r="CB41" s="1458"/>
      <c r="CC41" s="1458"/>
      <c r="CD41" s="1458"/>
      <c r="CE41" s="1458"/>
      <c r="CF41" s="1458"/>
      <c r="CG41" s="1458"/>
      <c r="CH41" s="1458"/>
      <c r="CI41" s="1458"/>
      <c r="CJ41" s="1458"/>
    </row>
    <row r="42" spans="1:93" s="810" customFormat="1" ht="6" thickBot="1" x14ac:dyDescent="0.6">
      <c r="A42" s="816"/>
      <c r="B42" s="812"/>
      <c r="C42" s="807"/>
      <c r="D42" s="807"/>
      <c r="V42" s="807"/>
      <c r="W42" s="807"/>
      <c r="X42" s="807"/>
      <c r="Y42" s="807"/>
      <c r="Z42" s="807"/>
      <c r="AA42" s="807"/>
      <c r="AB42" s="807"/>
      <c r="AC42" s="807"/>
      <c r="AD42" s="807"/>
      <c r="AE42" s="807"/>
      <c r="AF42" s="807"/>
      <c r="AG42" s="807"/>
      <c r="AH42" s="807"/>
      <c r="AI42" s="807"/>
      <c r="AJ42" s="807"/>
      <c r="AK42" s="807"/>
      <c r="AL42" s="807"/>
      <c r="AM42" s="807"/>
      <c r="AN42" s="807"/>
      <c r="AO42" s="807"/>
      <c r="AP42" s="807"/>
      <c r="AQ42" s="807"/>
      <c r="AR42" s="807"/>
      <c r="AS42" s="807"/>
      <c r="AT42" s="807"/>
      <c r="AU42" s="807"/>
      <c r="AV42" s="807"/>
      <c r="AW42" s="807"/>
      <c r="AX42" s="807"/>
      <c r="AY42" s="807"/>
      <c r="AZ42" s="807"/>
      <c r="BA42" s="807"/>
      <c r="BB42" s="807"/>
      <c r="BC42" s="807"/>
      <c r="BD42" s="807"/>
      <c r="BG42" s="817"/>
      <c r="BH42" s="1458"/>
      <c r="BI42" s="1458"/>
      <c r="BJ42" s="1458"/>
      <c r="BK42" s="1458"/>
      <c r="BL42" s="1458"/>
      <c r="BM42" s="1458"/>
      <c r="BN42" s="1458"/>
      <c r="BO42" s="1458"/>
      <c r="BP42" s="1458"/>
      <c r="BQ42" s="1458"/>
      <c r="BR42" s="1458"/>
      <c r="BS42" s="1458"/>
      <c r="BT42" s="1458"/>
      <c r="BU42" s="1458"/>
      <c r="BV42" s="1458"/>
      <c r="BW42" s="1458"/>
      <c r="BX42" s="1458"/>
      <c r="BY42" s="1458"/>
      <c r="BZ42" s="1458"/>
      <c r="CA42" s="1458"/>
      <c r="CB42" s="1458"/>
      <c r="CC42" s="1458"/>
      <c r="CD42" s="1458"/>
      <c r="CE42" s="1458"/>
      <c r="CF42" s="1458"/>
      <c r="CG42" s="1458"/>
      <c r="CH42" s="1458"/>
      <c r="CI42" s="1458"/>
      <c r="CJ42" s="1458"/>
    </row>
    <row r="43" spans="1:93" s="40" customFormat="1" ht="6.5" thickBot="1" x14ac:dyDescent="0.6">
      <c r="B43" s="1357" t="s">
        <v>232</v>
      </c>
      <c r="C43" s="1428"/>
      <c r="D43" s="138"/>
      <c r="E43" s="172"/>
      <c r="F43" s="173"/>
      <c r="G43" s="174"/>
      <c r="H43" s="174"/>
      <c r="I43" s="174"/>
      <c r="J43" s="174"/>
      <c r="K43" s="174"/>
      <c r="L43" s="174"/>
      <c r="M43" s="174"/>
      <c r="N43" s="174"/>
      <c r="O43" s="174"/>
      <c r="P43" s="174"/>
      <c r="Q43" s="103"/>
      <c r="R43" s="103"/>
      <c r="S43" s="103"/>
      <c r="T43" s="103"/>
      <c r="U43" s="104"/>
      <c r="V43" s="95"/>
      <c r="W43" s="172"/>
      <c r="X43" s="173"/>
      <c r="Y43" s="175"/>
      <c r="Z43" s="175"/>
      <c r="AA43" s="175"/>
      <c r="AB43" s="175"/>
      <c r="AC43" s="175"/>
      <c r="AD43" s="175"/>
      <c r="AE43" s="175"/>
      <c r="AF43" s="175"/>
      <c r="AG43" s="175"/>
      <c r="AH43" s="103"/>
      <c r="AI43" s="103"/>
      <c r="AJ43" s="103"/>
      <c r="AK43" s="103"/>
      <c r="AL43" s="103"/>
      <c r="AM43" s="104"/>
      <c r="AN43" s="176"/>
      <c r="AO43" s="177"/>
      <c r="AP43" s="175"/>
      <c r="AQ43" s="178"/>
      <c r="AR43" s="175"/>
      <c r="AS43" s="175"/>
      <c r="AT43" s="179"/>
      <c r="AU43" s="179"/>
      <c r="AV43" s="179"/>
      <c r="AW43" s="179"/>
      <c r="AX43" s="179"/>
      <c r="AY43" s="179"/>
      <c r="AZ43" s="103"/>
      <c r="BA43" s="103"/>
      <c r="BB43" s="103"/>
      <c r="BC43" s="103"/>
      <c r="BD43" s="104"/>
      <c r="BG43" s="76"/>
      <c r="BH43" s="159"/>
      <c r="BI43" s="159"/>
      <c r="BJ43" s="159"/>
      <c r="BK43" s="159"/>
      <c r="BL43" s="159"/>
      <c r="BM43" s="159"/>
    </row>
    <row r="44" spans="1:93" ht="11" thickBot="1" x14ac:dyDescent="0.6">
      <c r="A44" s="910"/>
      <c r="B44" s="1429"/>
      <c r="C44" s="1430"/>
      <c r="D44" s="122"/>
      <c r="E44" s="180"/>
      <c r="F44" s="93" t="s">
        <v>615</v>
      </c>
      <c r="G44" s="93"/>
      <c r="H44" s="910"/>
      <c r="I44" s="910"/>
      <c r="J44" s="93"/>
      <c r="K44" s="910"/>
      <c r="L44" s="910"/>
      <c r="Q44" s="136" t="s">
        <v>412</v>
      </c>
      <c r="R44" s="1377"/>
      <c r="S44" s="1378"/>
      <c r="T44" s="86" t="s">
        <v>18</v>
      </c>
      <c r="U44" s="109"/>
      <c r="W44" s="180"/>
      <c r="X44" s="93" t="s">
        <v>616</v>
      </c>
      <c r="Y44" s="93"/>
      <c r="Z44" s="93"/>
      <c r="AA44" s="181"/>
      <c r="AB44" s="181"/>
      <c r="AC44" s="93"/>
      <c r="AD44" s="181"/>
      <c r="AI44" s="136" t="s">
        <v>416</v>
      </c>
      <c r="AJ44" s="1377"/>
      <c r="AK44" s="1378"/>
      <c r="AL44" s="86" t="s">
        <v>18</v>
      </c>
      <c r="AM44" s="109"/>
      <c r="AN44" s="180"/>
      <c r="AO44" s="93" t="s">
        <v>617</v>
      </c>
      <c r="AP44" s="93"/>
      <c r="AQ44" s="93"/>
      <c r="AR44" s="181"/>
      <c r="AS44" s="93"/>
      <c r="AT44" s="181"/>
      <c r="AZ44" s="136" t="s">
        <v>417</v>
      </c>
      <c r="BA44" s="1377"/>
      <c r="BB44" s="1378"/>
      <c r="BC44" s="86" t="s">
        <v>18</v>
      </c>
      <c r="BD44" s="109"/>
      <c r="BE44" s="910"/>
      <c r="BF44" s="910"/>
      <c r="BG44" s="92" t="s">
        <v>147</v>
      </c>
      <c r="BH44" s="92" t="s">
        <v>582</v>
      </c>
      <c r="BI44" s="92"/>
      <c r="BL44" s="182"/>
      <c r="BM44" s="182"/>
      <c r="BN44" s="182"/>
      <c r="BO44" s="182"/>
      <c r="BP44" s="182"/>
      <c r="BQ44" s="182"/>
      <c r="BR44" s="182"/>
      <c r="BS44" s="182"/>
      <c r="BT44" s="182"/>
      <c r="BU44" s="182"/>
      <c r="BV44" s="182"/>
      <c r="BW44" s="182"/>
    </row>
    <row r="45" spans="1:93" s="40" customFormat="1" ht="6.5" thickBot="1" x14ac:dyDescent="0.6">
      <c r="A45" s="95"/>
      <c r="B45" s="1352" t="s">
        <v>584</v>
      </c>
      <c r="C45" s="1353"/>
      <c r="D45" s="138"/>
      <c r="E45" s="183"/>
      <c r="F45" s="184"/>
      <c r="G45" s="185"/>
      <c r="H45" s="184"/>
      <c r="I45" s="184"/>
      <c r="J45" s="184"/>
      <c r="K45" s="95"/>
      <c r="L45" s="95"/>
      <c r="Q45" s="95"/>
      <c r="R45" s="184"/>
      <c r="S45" s="184"/>
      <c r="T45" s="186"/>
      <c r="U45" s="148"/>
      <c r="V45" s="95"/>
      <c r="W45" s="187"/>
      <c r="X45" s="188"/>
      <c r="Y45" s="189"/>
      <c r="Z45" s="190"/>
      <c r="AA45" s="190"/>
      <c r="AB45" s="186"/>
      <c r="AC45" s="186"/>
      <c r="AD45" s="95"/>
      <c r="AE45" s="95"/>
      <c r="AF45" s="95"/>
      <c r="AG45" s="95"/>
      <c r="AH45" s="191"/>
      <c r="AI45" s="186"/>
      <c r="AJ45" s="186"/>
      <c r="AK45" s="186"/>
      <c r="AL45" s="186"/>
      <c r="AM45" s="148"/>
      <c r="AN45" s="183"/>
      <c r="AO45" s="184"/>
      <c r="AP45" s="184"/>
      <c r="AQ45" s="192"/>
      <c r="AR45" s="192"/>
      <c r="AS45" s="184"/>
      <c r="AT45" s="184"/>
      <c r="AU45" s="184"/>
      <c r="AZ45" s="95"/>
      <c r="BA45" s="95"/>
      <c r="BB45" s="95"/>
      <c r="BC45" s="184"/>
      <c r="BD45" s="148"/>
      <c r="BE45" s="95"/>
      <c r="BF45" s="95"/>
      <c r="BG45" s="159"/>
      <c r="BH45" s="159"/>
      <c r="BI45" s="159"/>
      <c r="BL45" s="193"/>
      <c r="BM45" s="193"/>
      <c r="BN45" s="193"/>
      <c r="BO45" s="193"/>
      <c r="BP45" s="193"/>
      <c r="BQ45" s="193"/>
      <c r="BR45" s="193"/>
      <c r="BS45" s="193"/>
      <c r="BT45" s="193"/>
      <c r="BU45" s="193"/>
      <c r="BV45" s="193"/>
      <c r="BW45" s="193"/>
    </row>
    <row r="46" spans="1:93" ht="11" thickBot="1" x14ac:dyDescent="0.6">
      <c r="A46" s="910"/>
      <c r="B46" s="1352"/>
      <c r="C46" s="1353"/>
      <c r="D46" s="122"/>
      <c r="E46" s="194"/>
      <c r="F46" s="93" t="s">
        <v>334</v>
      </c>
      <c r="G46" s="93"/>
      <c r="H46" s="910"/>
      <c r="I46" s="195" t="s">
        <v>335</v>
      </c>
      <c r="K46" s="910"/>
      <c r="L46" s="910"/>
      <c r="Q46" s="136" t="s">
        <v>413</v>
      </c>
      <c r="R46" s="1377"/>
      <c r="S46" s="1378"/>
      <c r="T46" s="86" t="s">
        <v>18</v>
      </c>
      <c r="U46" s="109"/>
      <c r="W46" s="124"/>
      <c r="X46" s="134" t="s">
        <v>22</v>
      </c>
      <c r="Y46" s="910" t="s">
        <v>225</v>
      </c>
      <c r="Z46" s="93"/>
      <c r="AA46" s="93"/>
      <c r="AB46" s="93"/>
      <c r="AC46" s="910"/>
      <c r="AD46" s="910"/>
      <c r="AE46" s="910"/>
      <c r="AF46" s="910"/>
      <c r="AG46" s="910"/>
      <c r="AH46" s="910"/>
      <c r="AI46" s="910"/>
      <c r="AJ46" s="910"/>
      <c r="AK46" s="910"/>
      <c r="AL46" s="910"/>
      <c r="AM46" s="109"/>
      <c r="AN46" s="180"/>
      <c r="AO46" s="93" t="s">
        <v>333</v>
      </c>
      <c r="AP46" s="93"/>
      <c r="AQ46" s="93"/>
      <c r="AS46" s="195" t="s">
        <v>337</v>
      </c>
      <c r="AZ46" s="136" t="s">
        <v>418</v>
      </c>
      <c r="BA46" s="1377"/>
      <c r="BB46" s="1378"/>
      <c r="BC46" s="86" t="s">
        <v>18</v>
      </c>
      <c r="BD46" s="109"/>
      <c r="BE46" s="910"/>
      <c r="BF46" s="910"/>
      <c r="BG46" s="92" t="s">
        <v>147</v>
      </c>
      <c r="BH46" s="92" t="s">
        <v>578</v>
      </c>
      <c r="BI46" s="92"/>
      <c r="BL46" s="182"/>
      <c r="BM46" s="182"/>
      <c r="BN46" s="182"/>
      <c r="BO46" s="182"/>
      <c r="BP46" s="182"/>
      <c r="BQ46" s="182"/>
      <c r="BR46" s="182"/>
      <c r="BS46" s="182"/>
      <c r="BT46" s="182"/>
      <c r="BU46" s="182"/>
      <c r="BV46" s="182"/>
      <c r="BW46" s="182"/>
    </row>
    <row r="47" spans="1:93" s="40" customFormat="1" ht="6.5" thickBot="1" x14ac:dyDescent="0.6">
      <c r="A47" s="95"/>
      <c r="B47" s="1352"/>
      <c r="C47" s="1353"/>
      <c r="D47" s="138"/>
      <c r="E47" s="187"/>
      <c r="F47" s="184"/>
      <c r="G47" s="184"/>
      <c r="H47" s="95"/>
      <c r="I47" s="488"/>
      <c r="K47" s="95"/>
      <c r="L47" s="95"/>
      <c r="Q47" s="489"/>
      <c r="R47" s="202"/>
      <c r="S47" s="202"/>
      <c r="T47" s="186"/>
      <c r="U47" s="148"/>
      <c r="V47" s="95"/>
      <c r="W47" s="147"/>
      <c r="X47" s="105"/>
      <c r="Y47" s="95"/>
      <c r="Z47" s="184"/>
      <c r="AA47" s="184"/>
      <c r="AB47" s="184"/>
      <c r="AC47" s="95"/>
      <c r="AD47" s="95"/>
      <c r="AE47" s="95"/>
      <c r="AF47" s="95"/>
      <c r="AG47" s="95"/>
      <c r="AH47" s="95"/>
      <c r="AI47" s="95"/>
      <c r="AJ47" s="95"/>
      <c r="AK47" s="95"/>
      <c r="AL47" s="95"/>
      <c r="AM47" s="148"/>
      <c r="AN47" s="183"/>
      <c r="AO47" s="184"/>
      <c r="AP47" s="184"/>
      <c r="AQ47" s="184"/>
      <c r="AS47" s="488"/>
      <c r="AZ47" s="489"/>
      <c r="BA47" s="202"/>
      <c r="BB47" s="202"/>
      <c r="BC47" s="186"/>
      <c r="BD47" s="148"/>
      <c r="BE47" s="95"/>
      <c r="BF47" s="95"/>
      <c r="BG47" s="159"/>
      <c r="BH47" s="159"/>
      <c r="BI47" s="159"/>
      <c r="BL47" s="193"/>
      <c r="BM47" s="193"/>
      <c r="BN47" s="193"/>
      <c r="BO47" s="193"/>
      <c r="BP47" s="193"/>
      <c r="BQ47" s="193"/>
      <c r="BR47" s="193"/>
      <c r="BS47" s="193"/>
      <c r="BT47" s="193"/>
      <c r="BU47" s="193"/>
      <c r="BV47" s="193"/>
      <c r="BW47" s="193"/>
    </row>
    <row r="48" spans="1:93" s="40" customFormat="1" ht="11" thickBot="1" x14ac:dyDescent="0.6">
      <c r="A48" s="95"/>
      <c r="B48" s="1352"/>
      <c r="C48" s="1353"/>
      <c r="D48" s="138"/>
      <c r="E48" s="183"/>
      <c r="F48" s="910"/>
      <c r="G48" s="918"/>
      <c r="H48" s="910"/>
      <c r="I48" s="195" t="s">
        <v>336</v>
      </c>
      <c r="K48" s="910"/>
      <c r="L48" s="910"/>
      <c r="Q48" s="136" t="s">
        <v>414</v>
      </c>
      <c r="R48" s="1377"/>
      <c r="S48" s="1378"/>
      <c r="T48" s="86" t="s">
        <v>18</v>
      </c>
      <c r="U48" s="148"/>
      <c r="V48" s="95"/>
      <c r="W48" s="147"/>
      <c r="X48" s="95"/>
      <c r="Y48" s="185"/>
      <c r="Z48" s="184"/>
      <c r="AA48" s="184"/>
      <c r="AB48" s="184"/>
      <c r="AC48" s="192"/>
      <c r="AD48" s="95"/>
      <c r="AE48" s="95"/>
      <c r="AF48" s="184"/>
      <c r="AG48" s="95"/>
      <c r="AH48" s="95"/>
      <c r="AJ48" s="196"/>
      <c r="AK48" s="197"/>
      <c r="AL48" s="197"/>
      <c r="AM48" s="148"/>
      <c r="AN48" s="183"/>
      <c r="AQ48" s="918"/>
      <c r="AR48" s="93"/>
      <c r="AS48" s="195" t="s">
        <v>338</v>
      </c>
      <c r="AT48" s="93"/>
      <c r="AZ48" s="136" t="s">
        <v>419</v>
      </c>
      <c r="BA48" s="1377"/>
      <c r="BB48" s="1378"/>
      <c r="BC48" s="86" t="s">
        <v>18</v>
      </c>
      <c r="BD48" s="148"/>
      <c r="BE48" s="95"/>
      <c r="BF48" s="95"/>
      <c r="BI48" s="159"/>
      <c r="BJ48" s="193"/>
      <c r="BK48" s="193"/>
      <c r="BL48" s="193"/>
      <c r="BM48" s="193"/>
      <c r="BN48" s="193"/>
      <c r="BO48" s="193"/>
      <c r="BP48" s="193"/>
      <c r="BQ48" s="193"/>
      <c r="BR48" s="193"/>
      <c r="BS48" s="193"/>
      <c r="BT48" s="193"/>
      <c r="BU48" s="193"/>
      <c r="BV48" s="193"/>
      <c r="BW48" s="193"/>
    </row>
    <row r="49" spans="1:88" s="40" customFormat="1" ht="6.5" thickBot="1" x14ac:dyDescent="0.6">
      <c r="A49" s="95"/>
      <c r="B49" s="1352"/>
      <c r="C49" s="1353"/>
      <c r="D49" s="138"/>
      <c r="E49" s="183"/>
      <c r="U49" s="148"/>
      <c r="V49" s="95"/>
      <c r="W49" s="147"/>
      <c r="X49" s="95"/>
      <c r="Y49" s="95"/>
      <c r="Z49" s="95"/>
      <c r="AA49" s="95"/>
      <c r="AB49" s="95"/>
      <c r="AC49" s="95"/>
      <c r="AD49" s="95"/>
      <c r="AE49" s="95"/>
      <c r="AF49" s="95"/>
      <c r="AG49" s="95"/>
      <c r="AH49" s="95"/>
      <c r="AJ49" s="95"/>
      <c r="AK49" s="95"/>
      <c r="AL49" s="95"/>
      <c r="AM49" s="148"/>
      <c r="AN49" s="183"/>
      <c r="AR49" s="185"/>
      <c r="BD49" s="148"/>
      <c r="BE49" s="95"/>
      <c r="BF49" s="95"/>
      <c r="BI49" s="159"/>
      <c r="BJ49" s="159"/>
      <c r="BK49" s="159"/>
      <c r="BL49" s="159"/>
      <c r="BM49" s="159"/>
    </row>
    <row r="50" spans="1:88" ht="11" thickBot="1" x14ac:dyDescent="0.6">
      <c r="A50" s="910"/>
      <c r="B50" s="1352"/>
      <c r="C50" s="1353"/>
      <c r="D50" s="122"/>
      <c r="E50" s="180"/>
      <c r="F50" s="93" t="s">
        <v>628</v>
      </c>
      <c r="G50" s="93"/>
      <c r="H50" s="910"/>
      <c r="I50" s="910"/>
      <c r="J50" s="93"/>
      <c r="K50" s="910"/>
      <c r="L50" s="134"/>
      <c r="Q50" s="136" t="s">
        <v>415</v>
      </c>
      <c r="R50" s="1377"/>
      <c r="S50" s="1378"/>
      <c r="T50" s="86" t="s">
        <v>18</v>
      </c>
      <c r="U50" s="109"/>
      <c r="W50" s="124"/>
      <c r="X50" s="910"/>
      <c r="Y50" s="910"/>
      <c r="Z50" s="910"/>
      <c r="AA50" s="910"/>
      <c r="AB50" s="910"/>
      <c r="AC50" s="910"/>
      <c r="AD50" s="910"/>
      <c r="AE50" s="910"/>
      <c r="AF50" s="910"/>
      <c r="AG50" s="910"/>
      <c r="AH50" s="910"/>
      <c r="AM50" s="109"/>
      <c r="AN50" s="180"/>
      <c r="AR50" s="198"/>
      <c r="AS50" s="195" t="s">
        <v>339</v>
      </c>
      <c r="AT50" s="198"/>
      <c r="AZ50" s="136" t="s">
        <v>420</v>
      </c>
      <c r="BA50" s="1377"/>
      <c r="BB50" s="1378"/>
      <c r="BC50" s="86" t="s">
        <v>18</v>
      </c>
      <c r="BD50" s="109"/>
      <c r="BE50" s="910"/>
      <c r="BF50" s="910"/>
      <c r="BG50" s="92" t="s">
        <v>147</v>
      </c>
      <c r="BH50" s="92" t="s">
        <v>583</v>
      </c>
      <c r="BI50" s="92"/>
      <c r="BJ50" s="92"/>
      <c r="BK50" s="92"/>
      <c r="BL50" s="92"/>
    </row>
    <row r="51" spans="1:88" s="40" customFormat="1" ht="6" x14ac:dyDescent="0.55000000000000004">
      <c r="A51" s="95"/>
      <c r="B51" s="1352"/>
      <c r="C51" s="1353"/>
      <c r="D51" s="138"/>
      <c r="E51" s="199"/>
      <c r="F51" s="186"/>
      <c r="G51" s="186"/>
      <c r="H51" s="121"/>
      <c r="I51" s="121"/>
      <c r="J51" s="186"/>
      <c r="K51" s="121"/>
      <c r="L51" s="200"/>
      <c r="M51" s="201"/>
      <c r="N51" s="202"/>
      <c r="O51" s="202"/>
      <c r="P51" s="186"/>
      <c r="Q51" s="203"/>
      <c r="R51" s="204"/>
      <c r="S51" s="204"/>
      <c r="T51" s="197"/>
      <c r="U51" s="205"/>
      <c r="V51" s="121"/>
      <c r="W51" s="206"/>
      <c r="X51" s="121"/>
      <c r="Y51" s="121"/>
      <c r="Z51" s="121"/>
      <c r="AA51" s="121"/>
      <c r="AB51" s="121"/>
      <c r="AC51" s="121"/>
      <c r="AD51" s="121"/>
      <c r="AE51" s="121"/>
      <c r="AF51" s="121"/>
      <c r="AG51" s="121"/>
      <c r="AH51" s="121"/>
      <c r="AI51" s="203"/>
      <c r="AJ51" s="204"/>
      <c r="AK51" s="204"/>
      <c r="AL51" s="197"/>
      <c r="AM51" s="205"/>
      <c r="AN51" s="199"/>
      <c r="AO51" s="207"/>
      <c r="AP51" s="41"/>
      <c r="AQ51" s="41"/>
      <c r="AR51" s="208"/>
      <c r="AS51" s="186"/>
      <c r="AT51" s="208"/>
      <c r="AU51" s="41"/>
      <c r="AV51" s="201"/>
      <c r="AW51" s="202"/>
      <c r="AX51" s="202"/>
      <c r="AY51" s="186"/>
      <c r="AZ51" s="203"/>
      <c r="BA51" s="204"/>
      <c r="BB51" s="204"/>
      <c r="BC51" s="197"/>
      <c r="BD51" s="205"/>
      <c r="BE51" s="95"/>
      <c r="BF51" s="95"/>
      <c r="BG51" s="159"/>
      <c r="BH51" s="159"/>
      <c r="BI51" s="159"/>
      <c r="BJ51" s="159"/>
      <c r="BK51" s="159"/>
      <c r="BL51" s="159"/>
    </row>
    <row r="52" spans="1:88" x14ac:dyDescent="0.55000000000000004">
      <c r="A52" s="910"/>
      <c r="B52" s="1352"/>
      <c r="C52" s="1353"/>
      <c r="D52" s="122"/>
      <c r="E52" s="209"/>
      <c r="F52" s="86"/>
      <c r="G52" s="86"/>
      <c r="H52" s="131"/>
      <c r="I52" s="131"/>
      <c r="J52" s="86"/>
      <c r="K52" s="131"/>
      <c r="L52" s="210"/>
      <c r="M52" s="93" t="s">
        <v>585</v>
      </c>
      <c r="N52" s="211"/>
      <c r="O52" s="211"/>
      <c r="P52" s="86"/>
      <c r="Q52" s="212" t="s">
        <v>213</v>
      </c>
      <c r="R52" s="1316">
        <f>R44+R50+R46+R48</f>
        <v>0</v>
      </c>
      <c r="S52" s="1316"/>
      <c r="T52" s="213" t="s">
        <v>18</v>
      </c>
      <c r="U52" s="214"/>
      <c r="V52" s="131"/>
      <c r="W52" s="130"/>
      <c r="X52" s="131"/>
      <c r="Y52" s="131"/>
      <c r="Z52" s="131"/>
      <c r="AA52" s="131"/>
      <c r="AB52" s="131"/>
      <c r="AC52" s="131"/>
      <c r="AD52" s="131"/>
      <c r="AE52" s="93" t="s">
        <v>585</v>
      </c>
      <c r="AF52" s="131"/>
      <c r="AG52" s="131"/>
      <c r="AH52" s="131"/>
      <c r="AI52" s="212" t="s">
        <v>214</v>
      </c>
      <c r="AJ52" s="1316">
        <f>AJ44</f>
        <v>0</v>
      </c>
      <c r="AK52" s="1316"/>
      <c r="AL52" s="213" t="s">
        <v>18</v>
      </c>
      <c r="AM52" s="214"/>
      <c r="AN52" s="209"/>
      <c r="AO52" s="215"/>
      <c r="AP52" s="151"/>
      <c r="AQ52" s="151"/>
      <c r="AR52" s="84"/>
      <c r="AS52" s="86"/>
      <c r="AT52" s="84"/>
      <c r="AU52" s="151"/>
      <c r="AV52" s="93" t="s">
        <v>585</v>
      </c>
      <c r="AW52" s="211"/>
      <c r="AX52" s="211"/>
      <c r="AY52" s="86"/>
      <c r="AZ52" s="212" t="s">
        <v>222</v>
      </c>
      <c r="BA52" s="1316">
        <f>BA44+BA46+BA48+BA50</f>
        <v>0</v>
      </c>
      <c r="BB52" s="1316"/>
      <c r="BC52" s="213" t="s">
        <v>18</v>
      </c>
      <c r="BD52" s="214"/>
      <c r="BE52" s="910"/>
      <c r="BF52" s="910"/>
      <c r="BG52" s="92"/>
      <c r="BH52" s="92"/>
      <c r="BI52" s="92"/>
      <c r="BJ52" s="92"/>
      <c r="BK52" s="92"/>
      <c r="BL52" s="92"/>
    </row>
    <row r="53" spans="1:88" s="40" customFormat="1" ht="6.5" thickBot="1" x14ac:dyDescent="0.6">
      <c r="A53" s="95"/>
      <c r="B53" s="1352"/>
      <c r="C53" s="1353"/>
      <c r="D53" s="138"/>
      <c r="E53" s="199"/>
      <c r="F53" s="186"/>
      <c r="G53" s="121"/>
      <c r="H53" s="121"/>
      <c r="I53" s="208"/>
      <c r="J53" s="186"/>
      <c r="K53" s="186"/>
      <c r="L53" s="186"/>
      <c r="M53" s="121"/>
      <c r="N53" s="121"/>
      <c r="O53" s="186"/>
      <c r="P53" s="121"/>
      <c r="Q53" s="203"/>
      <c r="R53" s="216"/>
      <c r="S53" s="216"/>
      <c r="T53" s="197"/>
      <c r="U53" s="205"/>
      <c r="V53" s="121"/>
      <c r="W53" s="206"/>
      <c r="X53" s="121"/>
      <c r="Y53" s="121"/>
      <c r="Z53" s="121"/>
      <c r="AA53" s="121"/>
      <c r="AB53" s="121"/>
      <c r="AC53" s="121"/>
      <c r="AD53" s="121"/>
      <c r="AE53" s="121"/>
      <c r="AF53" s="121"/>
      <c r="AG53" s="121"/>
      <c r="AH53" s="121"/>
      <c r="AI53" s="121"/>
      <c r="AJ53" s="121"/>
      <c r="AK53" s="121"/>
      <c r="AL53" s="121"/>
      <c r="AM53" s="205"/>
      <c r="AN53" s="199"/>
      <c r="AO53" s="186"/>
      <c r="AP53" s="121"/>
      <c r="AQ53" s="208"/>
      <c r="AR53" s="186"/>
      <c r="AS53" s="186"/>
      <c r="AT53" s="186"/>
      <c r="AU53" s="121"/>
      <c r="AV53" s="121"/>
      <c r="AW53" s="186"/>
      <c r="AX53" s="121"/>
      <c r="AY53" s="186"/>
      <c r="AZ53" s="216"/>
      <c r="BA53" s="216"/>
      <c r="BB53" s="197"/>
      <c r="BC53" s="197"/>
      <c r="BD53" s="205"/>
      <c r="BE53" s="95"/>
      <c r="BF53" s="95"/>
      <c r="BG53" s="159"/>
      <c r="BH53" s="217"/>
      <c r="BI53" s="186"/>
      <c r="BJ53" s="186"/>
      <c r="BK53" s="186"/>
      <c r="BL53" s="186"/>
      <c r="BM53" s="121"/>
      <c r="BN53" s="121"/>
      <c r="BO53" s="121"/>
      <c r="BP53" s="121"/>
      <c r="BQ53" s="121"/>
      <c r="BR53" s="121"/>
      <c r="BS53" s="95"/>
      <c r="BT53" s="95"/>
      <c r="BU53" s="95"/>
      <c r="BV53" s="95"/>
      <c r="BW53" s="95"/>
      <c r="BX53" s="95"/>
      <c r="BY53" s="95"/>
    </row>
    <row r="54" spans="1:88" s="40" customFormat="1" ht="6.5" thickTop="1" x14ac:dyDescent="0.55000000000000004">
      <c r="B54" s="1352"/>
      <c r="C54" s="1353"/>
      <c r="D54" s="138"/>
      <c r="E54" s="218"/>
      <c r="F54" s="219"/>
      <c r="G54" s="219"/>
      <c r="H54" s="219"/>
      <c r="I54" s="219"/>
      <c r="J54" s="219"/>
      <c r="K54" s="114"/>
      <c r="L54" s="114"/>
      <c r="M54" s="220"/>
      <c r="N54" s="219"/>
      <c r="O54" s="219"/>
      <c r="P54" s="219"/>
      <c r="Q54" s="221"/>
      <c r="R54" s="221"/>
      <c r="S54" s="221"/>
      <c r="T54" s="221"/>
      <c r="U54" s="222"/>
      <c r="V54" s="121"/>
      <c r="W54" s="223"/>
      <c r="X54" s="224"/>
      <c r="Y54" s="224"/>
      <c r="Z54" s="224"/>
      <c r="AA54" s="224"/>
      <c r="AB54" s="225"/>
      <c r="AC54" s="225"/>
      <c r="AD54" s="114"/>
      <c r="AE54" s="224"/>
      <c r="AF54" s="224"/>
      <c r="AG54" s="224"/>
      <c r="AH54" s="114"/>
      <c r="AI54" s="114"/>
      <c r="AJ54" s="114"/>
      <c r="AK54" s="114"/>
      <c r="AL54" s="114"/>
      <c r="AM54" s="226"/>
      <c r="AN54" s="227"/>
      <c r="AO54" s="228"/>
      <c r="AP54" s="228"/>
      <c r="AQ54" s="228"/>
      <c r="AR54" s="228"/>
      <c r="AS54" s="225"/>
      <c r="AT54" s="225"/>
      <c r="AU54" s="114"/>
      <c r="AV54" s="228"/>
      <c r="AW54" s="228"/>
      <c r="AX54" s="228"/>
      <c r="AY54" s="229"/>
      <c r="AZ54" s="114"/>
      <c r="BA54" s="114"/>
      <c r="BB54" s="114"/>
      <c r="BC54" s="114"/>
      <c r="BD54" s="226"/>
      <c r="BG54" s="41"/>
    </row>
    <row r="55" spans="1:88" x14ac:dyDescent="0.55000000000000004">
      <c r="B55" s="1352"/>
      <c r="C55" s="1353"/>
      <c r="D55" s="122"/>
      <c r="E55" s="83"/>
      <c r="F55" s="1333" t="s">
        <v>340</v>
      </c>
      <c r="G55" s="1333"/>
      <c r="H55" s="1333"/>
      <c r="I55" s="1333"/>
      <c r="J55" s="1333"/>
      <c r="K55" s="86"/>
      <c r="L55" s="86"/>
      <c r="M55" s="86"/>
      <c r="N55" s="86"/>
      <c r="O55" s="86"/>
      <c r="P55" s="86"/>
      <c r="Q55" s="86"/>
      <c r="R55" s="86"/>
      <c r="S55" s="86"/>
      <c r="T55" s="86"/>
      <c r="U55" s="214"/>
      <c r="V55" s="131"/>
      <c r="W55" s="209"/>
      <c r="X55" s="1333" t="s">
        <v>340</v>
      </c>
      <c r="Y55" s="1333"/>
      <c r="Z55" s="1333"/>
      <c r="AA55" s="1333"/>
      <c r="AB55" s="1333"/>
      <c r="AC55" s="86"/>
      <c r="AD55" s="86"/>
      <c r="AE55" s="86"/>
      <c r="AF55" s="86"/>
      <c r="AG55" s="86"/>
      <c r="AH55" s="86"/>
      <c r="AI55" s="86"/>
      <c r="AJ55" s="86"/>
      <c r="AK55" s="86"/>
      <c r="AL55" s="86"/>
      <c r="AM55" s="109"/>
      <c r="AN55" s="230"/>
      <c r="AO55" s="1333" t="s">
        <v>340</v>
      </c>
      <c r="AP55" s="1333"/>
      <c r="AQ55" s="1333"/>
      <c r="AR55" s="1333"/>
      <c r="AS55" s="1333"/>
      <c r="AT55" s="86"/>
      <c r="AU55" s="86"/>
      <c r="AV55" s="86"/>
      <c r="AW55" s="86"/>
      <c r="AX55" s="86"/>
      <c r="AY55" s="86"/>
      <c r="AZ55" s="86"/>
      <c r="BA55" s="86"/>
      <c r="BB55" s="86"/>
      <c r="BC55" s="86"/>
      <c r="BD55" s="109"/>
    </row>
    <row r="56" spans="1:88" x14ac:dyDescent="0.55000000000000004">
      <c r="B56" s="1352"/>
      <c r="C56" s="1353"/>
      <c r="D56" s="122"/>
      <c r="E56" s="124"/>
      <c r="F56" s="231" t="s">
        <v>228</v>
      </c>
      <c r="G56" s="86" t="s">
        <v>459</v>
      </c>
      <c r="I56" s="131"/>
      <c r="J56" s="910"/>
      <c r="K56" s="910"/>
      <c r="L56" s="123"/>
      <c r="M56" s="86"/>
      <c r="N56" s="86"/>
      <c r="O56" s="232" t="s">
        <v>93</v>
      </c>
      <c r="P56" s="1394" t="str">
        <f>IF(M18=0,"×不適合",IF(R52-R40&gt;=0,"〇適合","×不適合"))</f>
        <v>×不適合</v>
      </c>
      <c r="Q56" s="1394"/>
      <c r="R56" s="1394"/>
      <c r="T56" s="910"/>
      <c r="U56" s="109"/>
      <c r="W56" s="130"/>
      <c r="X56" s="231" t="s">
        <v>228</v>
      </c>
      <c r="Y56" s="86" t="s">
        <v>458</v>
      </c>
      <c r="Z56" s="131"/>
      <c r="AA56" s="910"/>
      <c r="AB56" s="910"/>
      <c r="AC56" s="123"/>
      <c r="AD56" s="86"/>
      <c r="AE56" s="233"/>
      <c r="AF56" s="86"/>
      <c r="AG56" s="232" t="s">
        <v>93</v>
      </c>
      <c r="AH56" s="1394" t="str">
        <f>IF(M18=0,"×不適合",IF(AJ52-AJ40&gt;=0,"〇適合","×不適合"))</f>
        <v>×不適合</v>
      </c>
      <c r="AI56" s="1394"/>
      <c r="AJ56" s="1394"/>
      <c r="AL56" s="131"/>
      <c r="AM56" s="109"/>
      <c r="AN56" s="124"/>
      <c r="AO56" s="231" t="s">
        <v>228</v>
      </c>
      <c r="AP56" s="86" t="s">
        <v>457</v>
      </c>
      <c r="AQ56" s="910"/>
      <c r="AR56" s="910"/>
      <c r="AS56" s="910"/>
      <c r="AT56" s="910"/>
      <c r="AU56" s="910"/>
      <c r="AV56" s="233"/>
      <c r="AW56" s="910"/>
      <c r="AX56" s="232" t="s">
        <v>93</v>
      </c>
      <c r="AY56" s="1394" t="str">
        <f>IF(M18=0,"×不適合",IF(BA52-BA40&gt;=0,"〇適合","×不適合"))</f>
        <v>×不適合</v>
      </c>
      <c r="AZ56" s="1394"/>
      <c r="BA56" s="1394"/>
      <c r="BC56" s="910"/>
      <c r="BD56" s="109"/>
      <c r="BG56" s="92" t="s">
        <v>147</v>
      </c>
      <c r="BH56" s="92" t="s">
        <v>650</v>
      </c>
    </row>
    <row r="57" spans="1:88" s="40" customFormat="1" ht="6.5" thickBot="1" x14ac:dyDescent="0.6">
      <c r="B57" s="1354"/>
      <c r="C57" s="1355"/>
      <c r="D57" s="234"/>
      <c r="E57" s="235"/>
      <c r="F57" s="236"/>
      <c r="G57" s="110"/>
      <c r="H57" s="110"/>
      <c r="I57" s="110"/>
      <c r="J57" s="110"/>
      <c r="K57" s="110"/>
      <c r="L57" s="110"/>
      <c r="M57" s="110"/>
      <c r="N57" s="110"/>
      <c r="O57" s="110"/>
      <c r="P57" s="110"/>
      <c r="Q57" s="110"/>
      <c r="R57" s="110"/>
      <c r="S57" s="110"/>
      <c r="T57" s="110"/>
      <c r="U57" s="112"/>
      <c r="V57" s="95"/>
      <c r="W57" s="140"/>
      <c r="X57" s="110"/>
      <c r="Y57" s="110"/>
      <c r="Z57" s="110"/>
      <c r="AA57" s="110"/>
      <c r="AB57" s="110"/>
      <c r="AC57" s="110"/>
      <c r="AD57" s="110"/>
      <c r="AE57" s="110"/>
      <c r="AF57" s="110"/>
      <c r="AG57" s="110"/>
      <c r="AH57" s="110"/>
      <c r="AI57" s="110"/>
      <c r="AJ57" s="110"/>
      <c r="AK57" s="110"/>
      <c r="AL57" s="110"/>
      <c r="AM57" s="112"/>
      <c r="AN57" s="140"/>
      <c r="AO57" s="110"/>
      <c r="AP57" s="110"/>
      <c r="AQ57" s="110"/>
      <c r="AR57" s="110"/>
      <c r="AS57" s="110"/>
      <c r="AT57" s="110"/>
      <c r="AU57" s="110"/>
      <c r="AV57" s="110"/>
      <c r="AW57" s="110"/>
      <c r="AX57" s="110"/>
      <c r="AY57" s="110"/>
      <c r="AZ57" s="110"/>
      <c r="BA57" s="110"/>
      <c r="BB57" s="110"/>
      <c r="BC57" s="110"/>
      <c r="BD57" s="112"/>
      <c r="BG57" s="41"/>
      <c r="BH57" s="1458" t="s">
        <v>461</v>
      </c>
      <c r="BI57" s="1458"/>
      <c r="BJ57" s="1458"/>
      <c r="BK57" s="1458"/>
      <c r="BL57" s="1458"/>
      <c r="BM57" s="1458"/>
      <c r="BN57" s="1458"/>
      <c r="BO57" s="1458"/>
      <c r="BP57" s="1458"/>
      <c r="BQ57" s="1458"/>
      <c r="BR57" s="1458"/>
      <c r="BS57" s="1458"/>
      <c r="BT57" s="1458"/>
      <c r="BU57" s="1458"/>
      <c r="BV57" s="1458"/>
      <c r="BW57" s="1458"/>
      <c r="BX57" s="1458"/>
      <c r="BY57" s="1458"/>
      <c r="BZ57" s="1458"/>
      <c r="CA57" s="1458"/>
      <c r="CB57" s="1458"/>
      <c r="CC57" s="1458"/>
      <c r="CD57" s="1458"/>
      <c r="CE57" s="1458"/>
      <c r="CF57" s="1458"/>
      <c r="CG57" s="1458"/>
      <c r="CH57" s="1458"/>
      <c r="CI57" s="1458"/>
      <c r="CJ57" s="1458"/>
    </row>
    <row r="58" spans="1:88" s="807" customFormat="1" ht="6" thickBot="1" x14ac:dyDescent="0.6">
      <c r="B58" s="808"/>
      <c r="C58" s="809"/>
      <c r="E58" s="809"/>
      <c r="F58" s="809"/>
      <c r="G58" s="809"/>
      <c r="H58" s="809"/>
      <c r="I58" s="809"/>
      <c r="J58" s="809"/>
      <c r="K58" s="809"/>
      <c r="L58" s="809"/>
      <c r="M58" s="809"/>
      <c r="N58" s="809"/>
      <c r="O58" s="809"/>
      <c r="P58" s="809"/>
      <c r="Q58" s="809"/>
      <c r="R58" s="809"/>
      <c r="S58" s="809"/>
      <c r="T58" s="809"/>
      <c r="U58" s="809"/>
      <c r="V58" s="809"/>
      <c r="W58" s="809"/>
      <c r="X58" s="809"/>
      <c r="Y58" s="809"/>
      <c r="Z58" s="809"/>
      <c r="AA58" s="809"/>
      <c r="AB58" s="809"/>
      <c r="AC58" s="809"/>
      <c r="AD58" s="809"/>
      <c r="AE58" s="809"/>
      <c r="AF58" s="809"/>
      <c r="AG58" s="809"/>
      <c r="AH58" s="809"/>
      <c r="AI58" s="809"/>
      <c r="AJ58" s="809"/>
      <c r="AK58" s="809"/>
      <c r="AL58" s="809"/>
      <c r="AM58" s="809"/>
      <c r="AN58" s="809"/>
      <c r="AO58" s="809"/>
      <c r="AP58" s="809"/>
      <c r="AQ58" s="809"/>
      <c r="AR58" s="809"/>
      <c r="AS58" s="809"/>
      <c r="AT58" s="809"/>
      <c r="AU58" s="809"/>
      <c r="AV58" s="809"/>
      <c r="AW58" s="809"/>
      <c r="AX58" s="809"/>
      <c r="AY58" s="809"/>
      <c r="AZ58" s="809"/>
      <c r="BA58" s="809"/>
      <c r="BB58" s="809"/>
      <c r="BC58" s="809"/>
      <c r="BD58" s="809"/>
      <c r="BE58" s="810"/>
      <c r="BF58" s="810"/>
      <c r="BG58" s="818"/>
      <c r="BH58" s="1458"/>
      <c r="BI58" s="1458"/>
      <c r="BJ58" s="1458"/>
      <c r="BK58" s="1458"/>
      <c r="BL58" s="1458"/>
      <c r="BM58" s="1458"/>
      <c r="BN58" s="1458"/>
      <c r="BO58" s="1458"/>
      <c r="BP58" s="1458"/>
      <c r="BQ58" s="1458"/>
      <c r="BR58" s="1458"/>
      <c r="BS58" s="1458"/>
      <c r="BT58" s="1458"/>
      <c r="BU58" s="1458"/>
      <c r="BV58" s="1458"/>
      <c r="BW58" s="1458"/>
      <c r="BX58" s="1458"/>
      <c r="BY58" s="1458"/>
      <c r="BZ58" s="1458"/>
      <c r="CA58" s="1458"/>
      <c r="CB58" s="1458"/>
      <c r="CC58" s="1458"/>
      <c r="CD58" s="1458"/>
      <c r="CE58" s="1458"/>
      <c r="CF58" s="1458"/>
      <c r="CG58" s="1458"/>
      <c r="CH58" s="1458"/>
      <c r="CI58" s="1458"/>
      <c r="CJ58" s="1458"/>
    </row>
    <row r="59" spans="1:88" s="121" customFormat="1" ht="7" thickTop="1" thickBot="1" x14ac:dyDescent="0.6">
      <c r="B59" s="766"/>
      <c r="C59" s="767"/>
      <c r="D59" s="768"/>
      <c r="E59" s="769"/>
      <c r="F59" s="769"/>
      <c r="G59" s="769"/>
      <c r="H59" s="769"/>
      <c r="I59" s="770"/>
      <c r="J59" s="769"/>
      <c r="K59" s="769"/>
      <c r="L59" s="769"/>
      <c r="M59" s="769"/>
      <c r="N59" s="769"/>
      <c r="O59" s="769"/>
      <c r="P59" s="769"/>
      <c r="Q59" s="771"/>
      <c r="R59" s="772"/>
      <c r="S59" s="772"/>
      <c r="T59" s="773"/>
      <c r="U59" s="769"/>
      <c r="V59" s="769"/>
      <c r="W59" s="769"/>
      <c r="X59" s="769"/>
      <c r="Y59" s="769"/>
      <c r="Z59" s="769"/>
      <c r="AA59" s="769"/>
      <c r="AB59" s="769"/>
      <c r="AC59" s="769"/>
      <c r="AD59" s="769"/>
      <c r="AE59" s="769"/>
      <c r="AF59" s="769"/>
      <c r="AG59" s="769"/>
      <c r="AH59" s="769"/>
      <c r="AI59" s="769"/>
      <c r="AJ59" s="769"/>
      <c r="AK59" s="769"/>
      <c r="AL59" s="769"/>
      <c r="AM59" s="769"/>
      <c r="AN59" s="769"/>
      <c r="AO59" s="769"/>
      <c r="AP59" s="769"/>
      <c r="AQ59" s="770"/>
      <c r="AR59" s="769"/>
      <c r="AS59" s="769"/>
      <c r="AT59" s="769"/>
      <c r="AU59" s="769"/>
      <c r="AV59" s="769"/>
      <c r="AW59" s="769"/>
      <c r="AX59" s="769"/>
      <c r="AY59" s="769"/>
      <c r="AZ59" s="772"/>
      <c r="BA59" s="772"/>
      <c r="BB59" s="773"/>
      <c r="BC59" s="773"/>
      <c r="BD59" s="774"/>
      <c r="BG59" s="186"/>
      <c r="BH59" s="237"/>
      <c r="BI59" s="186"/>
      <c r="BJ59" s="186"/>
      <c r="BK59" s="186"/>
      <c r="BL59" s="186"/>
    </row>
    <row r="60" spans="1:88" s="131" customFormat="1" ht="11" thickBot="1" x14ac:dyDescent="0.6">
      <c r="B60" s="775" t="s">
        <v>367</v>
      </c>
      <c r="D60" s="754"/>
      <c r="E60" s="755"/>
      <c r="F60" s="755"/>
      <c r="G60" s="755"/>
      <c r="H60" s="755"/>
      <c r="I60" s="756"/>
      <c r="J60" s="755"/>
      <c r="K60" s="755"/>
      <c r="L60" s="755"/>
      <c r="M60" s="755"/>
      <c r="N60" s="943"/>
      <c r="O60" s="755" t="s">
        <v>453</v>
      </c>
      <c r="P60" s="757"/>
      <c r="Q60" s="758"/>
      <c r="R60" s="758"/>
      <c r="S60" s="759"/>
      <c r="T60" s="755"/>
      <c r="U60" s="755"/>
      <c r="V60" s="755"/>
      <c r="W60" s="755"/>
      <c r="X60" s="755"/>
      <c r="Y60" s="755"/>
      <c r="Z60" s="755"/>
      <c r="AA60" s="755"/>
      <c r="AB60" s="755"/>
      <c r="AC60" s="755"/>
      <c r="AD60" s="755"/>
      <c r="AE60" s="755"/>
      <c r="AF60" s="755"/>
      <c r="AG60" s="755"/>
      <c r="AH60" s="755"/>
      <c r="AI60" s="755"/>
      <c r="AJ60" s="755"/>
      <c r="AK60" s="755"/>
      <c r="AL60" s="755"/>
      <c r="AM60" s="755"/>
      <c r="AN60" s="755"/>
      <c r="AO60" s="755"/>
      <c r="AP60" s="756"/>
      <c r="AQ60" s="755"/>
      <c r="AR60" s="755"/>
      <c r="AS60" s="755"/>
      <c r="AT60" s="755"/>
      <c r="AU60" s="755"/>
      <c r="AV60" s="755"/>
      <c r="AW60" s="755"/>
      <c r="AX60" s="755"/>
      <c r="AY60" s="758"/>
      <c r="AZ60" s="758"/>
      <c r="BA60" s="755"/>
      <c r="BB60" s="759"/>
      <c r="BC60" s="759"/>
      <c r="BD60" s="776"/>
      <c r="BG60" s="92" t="s">
        <v>147</v>
      </c>
      <c r="BH60" s="92" t="s">
        <v>355</v>
      </c>
      <c r="BI60" s="86"/>
      <c r="BJ60" s="86"/>
      <c r="BK60" s="86"/>
      <c r="BL60" s="86"/>
    </row>
    <row r="61" spans="1:88" s="121" customFormat="1" ht="6.5" thickBot="1" x14ac:dyDescent="0.6">
      <c r="B61" s="777"/>
      <c r="C61" s="754"/>
      <c r="D61" s="760"/>
      <c r="E61" s="761"/>
      <c r="F61" s="761"/>
      <c r="G61" s="761"/>
      <c r="H61" s="761"/>
      <c r="I61" s="762"/>
      <c r="J61" s="761"/>
      <c r="K61" s="761"/>
      <c r="L61" s="761"/>
      <c r="M61" s="761"/>
      <c r="N61" s="761"/>
      <c r="O61" s="761"/>
      <c r="P61" s="763"/>
      <c r="Q61" s="764"/>
      <c r="R61" s="764"/>
      <c r="S61" s="765"/>
      <c r="T61" s="761"/>
      <c r="U61" s="761"/>
      <c r="V61" s="761"/>
      <c r="W61" s="761"/>
      <c r="X61" s="761"/>
      <c r="Y61" s="761"/>
      <c r="Z61" s="761"/>
      <c r="AA61" s="761"/>
      <c r="AB61" s="761"/>
      <c r="AC61" s="761"/>
      <c r="AD61" s="761"/>
      <c r="AE61" s="761"/>
      <c r="AF61" s="761"/>
      <c r="AG61" s="761"/>
      <c r="AH61" s="761"/>
      <c r="AI61" s="761"/>
      <c r="AJ61" s="761"/>
      <c r="AK61" s="761"/>
      <c r="AL61" s="761"/>
      <c r="AM61" s="761"/>
      <c r="AN61" s="761"/>
      <c r="AO61" s="761"/>
      <c r="AP61" s="762"/>
      <c r="AQ61" s="761"/>
      <c r="AR61" s="761"/>
      <c r="AS61" s="761"/>
      <c r="AT61" s="761"/>
      <c r="AU61" s="761"/>
      <c r="AV61" s="761"/>
      <c r="AW61" s="761"/>
      <c r="AX61" s="761"/>
      <c r="AY61" s="764"/>
      <c r="AZ61" s="764"/>
      <c r="BA61" s="761"/>
      <c r="BB61" s="765"/>
      <c r="BC61" s="765"/>
      <c r="BD61" s="778"/>
      <c r="BG61" s="186"/>
      <c r="BH61" s="237"/>
      <c r="BI61" s="186"/>
      <c r="BJ61" s="186"/>
      <c r="BK61" s="186"/>
      <c r="BL61" s="186"/>
    </row>
    <row r="62" spans="1:88" s="131" customFormat="1" ht="11" thickBot="1" x14ac:dyDescent="0.6">
      <c r="B62" s="777"/>
      <c r="C62" s="755"/>
      <c r="D62" s="755"/>
      <c r="E62" s="755"/>
      <c r="F62" s="757" t="s">
        <v>19</v>
      </c>
      <c r="G62" s="842"/>
      <c r="H62" s="755" t="s">
        <v>342</v>
      </c>
      <c r="I62" s="755"/>
      <c r="J62" s="756"/>
      <c r="K62" s="755"/>
      <c r="L62" s="755"/>
      <c r="M62" s="755"/>
      <c r="N62" s="943"/>
      <c r="O62" s="755" t="s">
        <v>454</v>
      </c>
      <c r="P62" s="757"/>
      <c r="Q62" s="758"/>
      <c r="R62" s="758"/>
      <c r="S62" s="759"/>
      <c r="T62" s="755"/>
      <c r="U62" s="755"/>
      <c r="V62" s="755"/>
      <c r="W62" s="755"/>
      <c r="X62" s="755"/>
      <c r="Y62" s="755"/>
      <c r="Z62" s="755"/>
      <c r="AA62" s="755"/>
      <c r="AB62" s="755"/>
      <c r="AC62" s="755"/>
      <c r="AD62" s="755"/>
      <c r="AE62" s="755"/>
      <c r="AF62" s="755"/>
      <c r="AG62" s="755"/>
      <c r="AH62" s="755"/>
      <c r="AI62" s="755"/>
      <c r="AJ62" s="755"/>
      <c r="AK62" s="755"/>
      <c r="AL62" s="755"/>
      <c r="AM62" s="755"/>
      <c r="AN62" s="755"/>
      <c r="AO62" s="755"/>
      <c r="AP62" s="756"/>
      <c r="AQ62" s="755"/>
      <c r="AR62" s="755"/>
      <c r="AS62" s="755"/>
      <c r="AT62" s="755"/>
      <c r="AU62" s="755"/>
      <c r="AV62" s="755"/>
      <c r="AW62" s="755"/>
      <c r="AX62" s="755"/>
      <c r="AY62" s="758"/>
      <c r="AZ62" s="758"/>
      <c r="BA62" s="755"/>
      <c r="BB62" s="759"/>
      <c r="BC62" s="759"/>
      <c r="BD62" s="776"/>
      <c r="BG62" s="86"/>
      <c r="BH62" s="238"/>
      <c r="BI62" s="86"/>
      <c r="BJ62" s="86"/>
      <c r="BK62" s="86"/>
      <c r="BL62" s="86"/>
    </row>
    <row r="63" spans="1:88" s="121" customFormat="1" ht="6.5" thickBot="1" x14ac:dyDescent="0.6">
      <c r="B63" s="779"/>
      <c r="C63" s="780"/>
      <c r="D63" s="781"/>
      <c r="E63" s="782"/>
      <c r="F63" s="782"/>
      <c r="G63" s="782"/>
      <c r="H63" s="782"/>
      <c r="I63" s="783"/>
      <c r="J63" s="782"/>
      <c r="K63" s="782"/>
      <c r="L63" s="782"/>
      <c r="M63" s="782"/>
      <c r="N63" s="782"/>
      <c r="O63" s="782"/>
      <c r="P63" s="782"/>
      <c r="Q63" s="784"/>
      <c r="R63" s="785"/>
      <c r="S63" s="785"/>
      <c r="T63" s="786"/>
      <c r="U63" s="782"/>
      <c r="V63" s="782"/>
      <c r="W63" s="782"/>
      <c r="X63" s="782"/>
      <c r="Y63" s="782"/>
      <c r="Z63" s="782"/>
      <c r="AA63" s="782"/>
      <c r="AB63" s="782"/>
      <c r="AC63" s="782"/>
      <c r="AD63" s="782"/>
      <c r="AE63" s="782"/>
      <c r="AF63" s="782"/>
      <c r="AG63" s="782"/>
      <c r="AH63" s="782"/>
      <c r="AI63" s="782"/>
      <c r="AJ63" s="782"/>
      <c r="AK63" s="782"/>
      <c r="AL63" s="782"/>
      <c r="AM63" s="782"/>
      <c r="AN63" s="782"/>
      <c r="AO63" s="782"/>
      <c r="AP63" s="782"/>
      <c r="AQ63" s="783"/>
      <c r="AR63" s="782"/>
      <c r="AS63" s="782"/>
      <c r="AT63" s="782"/>
      <c r="AU63" s="782"/>
      <c r="AV63" s="782"/>
      <c r="AW63" s="782"/>
      <c r="AX63" s="782"/>
      <c r="AY63" s="782"/>
      <c r="AZ63" s="785"/>
      <c r="BA63" s="785"/>
      <c r="BB63" s="786"/>
      <c r="BC63" s="786"/>
      <c r="BD63" s="787"/>
      <c r="BG63" s="186"/>
      <c r="BH63" s="237"/>
      <c r="BI63" s="186"/>
      <c r="BJ63" s="186"/>
      <c r="BK63" s="186"/>
      <c r="BL63" s="186"/>
    </row>
    <row r="64" spans="1:88" s="810" customFormat="1" ht="6.5" thickTop="1" thickBot="1" x14ac:dyDescent="0.6">
      <c r="B64" s="812"/>
      <c r="C64" s="807"/>
      <c r="D64" s="807"/>
      <c r="V64" s="807"/>
      <c r="W64" s="807"/>
      <c r="X64" s="807"/>
      <c r="Y64" s="807"/>
      <c r="Z64" s="807"/>
      <c r="AA64" s="807"/>
      <c r="AB64" s="807"/>
      <c r="AC64" s="807"/>
      <c r="AD64" s="807"/>
      <c r="AE64" s="807"/>
      <c r="AF64" s="807"/>
      <c r="AG64" s="807"/>
      <c r="AH64" s="807"/>
      <c r="AI64" s="807"/>
      <c r="AJ64" s="807"/>
      <c r="AK64" s="807"/>
      <c r="AL64" s="807"/>
      <c r="AM64" s="807"/>
      <c r="AN64" s="807"/>
      <c r="AO64" s="807"/>
      <c r="AP64" s="807"/>
      <c r="AQ64" s="807"/>
      <c r="AR64" s="807"/>
      <c r="AS64" s="807"/>
      <c r="AT64" s="807"/>
      <c r="AU64" s="807"/>
      <c r="AV64" s="807"/>
      <c r="AW64" s="807"/>
      <c r="AX64" s="807"/>
      <c r="AY64" s="807"/>
      <c r="AZ64" s="807"/>
      <c r="BA64" s="807"/>
      <c r="BB64" s="807"/>
      <c r="BC64" s="807"/>
      <c r="BD64" s="807"/>
      <c r="BG64" s="818"/>
    </row>
    <row r="65" spans="1:77" s="40" customFormat="1" ht="6" x14ac:dyDescent="0.55000000000000004">
      <c r="B65" s="1357" t="s">
        <v>231</v>
      </c>
      <c r="C65" s="1428"/>
      <c r="D65" s="95"/>
      <c r="E65" s="239"/>
      <c r="F65" s="240"/>
      <c r="G65" s="240"/>
      <c r="H65" s="240"/>
      <c r="I65" s="240"/>
      <c r="J65" s="240"/>
      <c r="K65" s="240"/>
      <c r="L65" s="240"/>
      <c r="M65" s="240"/>
      <c r="N65" s="240"/>
      <c r="O65" s="240"/>
      <c r="P65" s="240"/>
      <c r="Q65" s="240"/>
      <c r="R65" s="240"/>
      <c r="S65" s="240"/>
      <c r="T65" s="240"/>
      <c r="U65" s="240"/>
      <c r="V65" s="240"/>
      <c r="W65" s="240"/>
      <c r="X65" s="240"/>
      <c r="Y65" s="240"/>
      <c r="Z65" s="240"/>
      <c r="AA65" s="240"/>
      <c r="AB65" s="240"/>
      <c r="AC65" s="240"/>
      <c r="AD65" s="240"/>
      <c r="AE65" s="240"/>
      <c r="AF65" s="240"/>
      <c r="AG65" s="240"/>
      <c r="AH65" s="240"/>
      <c r="AI65" s="240"/>
      <c r="AJ65" s="240"/>
      <c r="AK65" s="240"/>
      <c r="AL65" s="240"/>
      <c r="AM65" s="240"/>
      <c r="AN65" s="240"/>
      <c r="AO65" s="240"/>
      <c r="AP65" s="240"/>
      <c r="AQ65" s="240"/>
      <c r="AR65" s="240"/>
      <c r="AS65" s="240"/>
      <c r="AT65" s="240"/>
      <c r="AU65" s="240"/>
      <c r="AV65" s="240"/>
      <c r="AW65" s="240"/>
      <c r="AX65" s="240"/>
      <c r="AY65" s="240"/>
      <c r="AZ65" s="240"/>
      <c r="BA65" s="240"/>
      <c r="BB65" s="240"/>
      <c r="BC65" s="240"/>
      <c r="BD65" s="241"/>
      <c r="BG65" s="159"/>
      <c r="BH65" s="159"/>
      <c r="BI65" s="159"/>
      <c r="BJ65" s="159"/>
      <c r="BK65" s="159"/>
      <c r="BL65" s="159"/>
      <c r="BM65" s="159"/>
    </row>
    <row r="66" spans="1:77" x14ac:dyDescent="0.55000000000000004">
      <c r="B66" s="1429"/>
      <c r="C66" s="1430"/>
      <c r="E66" s="242"/>
      <c r="F66" s="1322" t="s">
        <v>620</v>
      </c>
      <c r="G66" s="1322"/>
      <c r="H66" s="243" t="s">
        <v>621</v>
      </c>
      <c r="I66" s="243"/>
      <c r="J66" s="243"/>
      <c r="K66" s="243"/>
      <c r="L66" s="243"/>
      <c r="M66" s="243"/>
      <c r="N66" s="243"/>
      <c r="O66" s="243"/>
      <c r="P66" s="243"/>
      <c r="Q66" s="243"/>
      <c r="R66" s="244"/>
      <c r="S66" s="244"/>
      <c r="T66" s="244"/>
      <c r="U66" s="244"/>
      <c r="V66" s="244"/>
      <c r="W66" s="244"/>
      <c r="X66" s="244"/>
      <c r="Y66" s="244"/>
      <c r="Z66" s="244"/>
      <c r="AA66" s="244"/>
      <c r="AB66" s="244"/>
      <c r="AC66" s="244"/>
      <c r="AD66" s="244"/>
      <c r="AE66" s="244"/>
      <c r="AF66" s="243"/>
      <c r="AG66" s="243"/>
      <c r="AH66" s="243"/>
      <c r="AI66" s="243"/>
      <c r="AJ66" s="243"/>
      <c r="AK66" s="243"/>
      <c r="AL66" s="243"/>
      <c r="AM66" s="243"/>
      <c r="AN66" s="243"/>
      <c r="AO66" s="243"/>
      <c r="AP66" s="243"/>
      <c r="AQ66" s="243"/>
      <c r="AR66" s="243"/>
      <c r="AS66" s="243"/>
      <c r="AT66" s="243"/>
      <c r="AU66" s="243"/>
      <c r="AV66" s="243"/>
      <c r="AW66" s="243"/>
      <c r="AX66" s="243"/>
      <c r="AY66" s="243"/>
      <c r="AZ66" s="243"/>
      <c r="BA66" s="243"/>
      <c r="BB66" s="243"/>
      <c r="BC66" s="243"/>
      <c r="BD66" s="245"/>
      <c r="BG66" s="92"/>
      <c r="BH66" s="92"/>
      <c r="BI66" s="92"/>
      <c r="BL66" s="92"/>
      <c r="BM66" s="92"/>
    </row>
    <row r="67" spans="1:77" s="40" customFormat="1" ht="6.5" thickBot="1" x14ac:dyDescent="0.6">
      <c r="B67" s="1352" t="s">
        <v>431</v>
      </c>
      <c r="C67" s="1353"/>
      <c r="D67" s="95"/>
      <c r="E67" s="246"/>
      <c r="F67" s="247"/>
      <c r="G67" s="247"/>
      <c r="H67" s="247"/>
      <c r="I67" s="247"/>
      <c r="J67" s="247"/>
      <c r="K67" s="247"/>
      <c r="L67" s="247"/>
      <c r="M67" s="247"/>
      <c r="N67" s="247"/>
      <c r="O67" s="247"/>
      <c r="P67" s="247"/>
      <c r="Q67" s="247"/>
      <c r="R67" s="247"/>
      <c r="S67" s="247"/>
      <c r="T67" s="247"/>
      <c r="U67" s="247"/>
      <c r="V67" s="247"/>
      <c r="W67" s="247"/>
      <c r="X67" s="247"/>
      <c r="Y67" s="247"/>
      <c r="Z67" s="247"/>
      <c r="AA67" s="247"/>
      <c r="AB67" s="247"/>
      <c r="AC67" s="247"/>
      <c r="AD67" s="247"/>
      <c r="AE67" s="247"/>
      <c r="AF67" s="247"/>
      <c r="AG67" s="247"/>
      <c r="AH67" s="247"/>
      <c r="AI67" s="247"/>
      <c r="AJ67" s="247"/>
      <c r="AK67" s="247"/>
      <c r="AL67" s="247"/>
      <c r="AM67" s="247"/>
      <c r="AN67" s="247"/>
      <c r="AO67" s="247"/>
      <c r="AP67" s="247"/>
      <c r="AQ67" s="247"/>
      <c r="AR67" s="247"/>
      <c r="AS67" s="247"/>
      <c r="AT67" s="247"/>
      <c r="AU67" s="247"/>
      <c r="AV67" s="247"/>
      <c r="AW67" s="247"/>
      <c r="AX67" s="247"/>
      <c r="AY67" s="247"/>
      <c r="AZ67" s="247"/>
      <c r="BA67" s="247"/>
      <c r="BB67" s="247"/>
      <c r="BC67" s="247"/>
      <c r="BD67" s="248"/>
      <c r="BG67" s="159"/>
      <c r="BH67" s="159"/>
      <c r="BI67" s="159"/>
      <c r="BJ67" s="159"/>
      <c r="BK67" s="159"/>
      <c r="BL67" s="159"/>
      <c r="BM67" s="159"/>
    </row>
    <row r="68" spans="1:77" s="249" customFormat="1" ht="13.5" thickBot="1" x14ac:dyDescent="0.6">
      <c r="B68" s="1352"/>
      <c r="C68" s="1353"/>
      <c r="D68" s="250"/>
      <c r="E68" s="1317" t="s">
        <v>366</v>
      </c>
      <c r="F68" s="1317"/>
      <c r="G68" s="1317"/>
      <c r="H68" s="1317"/>
      <c r="I68" s="1317"/>
      <c r="J68" s="1317"/>
      <c r="K68" s="1317"/>
      <c r="L68" s="1317"/>
      <c r="M68" s="1317"/>
      <c r="N68" s="1317"/>
      <c r="O68" s="1317"/>
      <c r="P68" s="1317"/>
      <c r="Q68" s="1317"/>
      <c r="R68" s="1317"/>
      <c r="S68" s="1317"/>
      <c r="T68" s="1317"/>
      <c r="U68" s="1317"/>
      <c r="V68" s="250"/>
      <c r="W68" s="1326" t="s">
        <v>366</v>
      </c>
      <c r="X68" s="1326"/>
      <c r="Y68" s="1326"/>
      <c r="Z68" s="1326"/>
      <c r="AA68" s="1326"/>
      <c r="AB68" s="1326"/>
      <c r="AC68" s="1326"/>
      <c r="AD68" s="1326"/>
      <c r="AE68" s="1326"/>
      <c r="AF68" s="1326"/>
      <c r="AG68" s="1326"/>
      <c r="AH68" s="1326"/>
      <c r="AI68" s="1326"/>
      <c r="AJ68" s="1326"/>
      <c r="AK68" s="1326"/>
      <c r="AL68" s="1326"/>
      <c r="AM68" s="1326"/>
      <c r="AN68" s="1326" t="s">
        <v>366</v>
      </c>
      <c r="AO68" s="1326"/>
      <c r="AP68" s="1326"/>
      <c r="AQ68" s="1326"/>
      <c r="AR68" s="1326"/>
      <c r="AS68" s="1326"/>
      <c r="AT68" s="1326"/>
      <c r="AU68" s="1326"/>
      <c r="AV68" s="1326"/>
      <c r="AW68" s="1326"/>
      <c r="AX68" s="1326"/>
      <c r="AY68" s="1326"/>
      <c r="AZ68" s="1326"/>
      <c r="BA68" s="1326"/>
      <c r="BB68" s="1326"/>
      <c r="BC68" s="1326"/>
      <c r="BD68" s="1326"/>
      <c r="BG68" s="251"/>
      <c r="BH68" s="251"/>
      <c r="BI68" s="251"/>
      <c r="BJ68" s="251"/>
      <c r="BK68" s="251"/>
    </row>
    <row r="69" spans="1:77" s="40" customFormat="1" ht="6" customHeight="1" x14ac:dyDescent="0.55000000000000004">
      <c r="B69" s="1352"/>
      <c r="C69" s="1353"/>
      <c r="D69" s="95"/>
      <c r="E69" s="1007"/>
      <c r="F69" s="275"/>
      <c r="G69" s="275"/>
      <c r="H69" s="275"/>
      <c r="I69" s="275"/>
      <c r="J69" s="275"/>
      <c r="K69" s="275"/>
      <c r="L69" s="275"/>
      <c r="M69" s="275"/>
      <c r="N69" s="275"/>
      <c r="O69" s="275"/>
      <c r="P69" s="275"/>
      <c r="Q69" s="275"/>
      <c r="R69" s="275"/>
      <c r="S69" s="275"/>
      <c r="T69" s="275"/>
      <c r="U69" s="1008"/>
      <c r="V69" s="95"/>
      <c r="W69" s="252"/>
      <c r="X69" s="253"/>
      <c r="Y69" s="253"/>
      <c r="Z69" s="253"/>
      <c r="AA69" s="253"/>
      <c r="AB69" s="253"/>
      <c r="AC69" s="253"/>
      <c r="AD69" s="253"/>
      <c r="AE69" s="253"/>
      <c r="AF69" s="253"/>
      <c r="AG69" s="253"/>
      <c r="AH69" s="253"/>
      <c r="AI69" s="253"/>
      <c r="AJ69" s="253"/>
      <c r="AK69" s="253"/>
      <c r="AL69" s="253"/>
      <c r="AM69" s="253"/>
      <c r="AN69" s="253"/>
      <c r="AO69" s="253"/>
      <c r="AP69" s="253"/>
      <c r="AQ69" s="253"/>
      <c r="AR69" s="253"/>
      <c r="AS69" s="253"/>
      <c r="AT69" s="253"/>
      <c r="AU69" s="253"/>
      <c r="AV69" s="253"/>
      <c r="AW69" s="253"/>
      <c r="AX69" s="253"/>
      <c r="AY69" s="253"/>
      <c r="AZ69" s="253"/>
      <c r="BA69" s="253"/>
      <c r="BB69" s="253"/>
      <c r="BC69" s="253"/>
      <c r="BD69" s="254"/>
      <c r="BG69" s="159"/>
      <c r="BH69" s="159"/>
      <c r="BI69" s="159"/>
      <c r="BJ69" s="159"/>
      <c r="BK69" s="159"/>
    </row>
    <row r="70" spans="1:77" ht="10.5" customHeight="1" x14ac:dyDescent="0.55000000000000004">
      <c r="B70" s="1352"/>
      <c r="C70" s="1353"/>
      <c r="E70" s="1009"/>
      <c r="F70" s="1019" t="s">
        <v>634</v>
      </c>
      <c r="G70" s="1019"/>
      <c r="H70" s="1019"/>
      <c r="I70" s="1019"/>
      <c r="J70" s="1019"/>
      <c r="K70" s="1019"/>
      <c r="L70" s="1019"/>
      <c r="M70" s="1019"/>
      <c r="N70" s="1019"/>
      <c r="O70" s="1019"/>
      <c r="P70" s="1019"/>
      <c r="Q70" s="1019"/>
      <c r="R70" s="1019"/>
      <c r="S70" s="1019"/>
      <c r="T70" s="1019"/>
      <c r="U70" s="1010"/>
      <c r="V70" s="131"/>
      <c r="W70" s="255"/>
      <c r="X70" s="1333" t="s">
        <v>447</v>
      </c>
      <c r="Y70" s="1333"/>
      <c r="Z70" s="1333"/>
      <c r="AA70" s="1333"/>
      <c r="AB70" s="1333"/>
      <c r="AD70" s="1459" t="s">
        <v>579</v>
      </c>
      <c r="AE70" s="1460"/>
      <c r="AF70" s="1460"/>
      <c r="AG70" s="1460"/>
      <c r="AH70" s="1460"/>
      <c r="AI70" s="1460"/>
      <c r="AJ70" s="1460"/>
      <c r="AK70" s="1460"/>
      <c r="AL70" s="1460"/>
      <c r="AM70" s="1460"/>
      <c r="AN70" s="1460"/>
      <c r="AO70" s="1460"/>
      <c r="AP70" s="1460"/>
      <c r="AQ70" s="1460"/>
      <c r="AR70" s="1460"/>
      <c r="AS70" s="1460"/>
      <c r="AT70" s="1460"/>
      <c r="AU70" s="1460"/>
      <c r="AV70" s="1460"/>
      <c r="AW70" s="1460"/>
      <c r="AX70" s="1460"/>
      <c r="AY70" s="1460"/>
      <c r="AZ70" s="1460"/>
      <c r="BA70" s="1460"/>
      <c r="BB70" s="1460"/>
      <c r="BC70" s="1461"/>
      <c r="BD70" s="256"/>
      <c r="BG70" s="92"/>
      <c r="BH70" s="92"/>
      <c r="BI70" s="92"/>
      <c r="BJ70" s="92"/>
      <c r="BK70" s="92"/>
    </row>
    <row r="71" spans="1:77" ht="10.5" customHeight="1" x14ac:dyDescent="0.55000000000000004">
      <c r="B71" s="1352"/>
      <c r="C71" s="1353"/>
      <c r="E71" s="1011"/>
      <c r="F71" s="1019" t="s">
        <v>635</v>
      </c>
      <c r="G71" s="1019"/>
      <c r="H71" s="1019"/>
      <c r="I71" s="1019"/>
      <c r="J71" s="1019"/>
      <c r="K71" s="1019"/>
      <c r="L71" s="1019"/>
      <c r="M71" s="1019"/>
      <c r="N71" s="1019"/>
      <c r="O71" s="1019"/>
      <c r="P71" s="1019"/>
      <c r="Q71" s="134" t="s">
        <v>368</v>
      </c>
      <c r="R71" s="1318">
        <f>IF(R40-N121-AW121&gt;0,R40-N121-AW121,0)</f>
        <v>0</v>
      </c>
      <c r="S71" s="1318"/>
      <c r="T71" s="86" t="s">
        <v>18</v>
      </c>
      <c r="U71" s="1010"/>
      <c r="V71" s="131"/>
      <c r="W71" s="255"/>
      <c r="Y71" s="131"/>
      <c r="Z71" s="131"/>
      <c r="AA71" s="131"/>
      <c r="AB71" s="131"/>
      <c r="AC71" s="131"/>
      <c r="AD71" s="1462"/>
      <c r="AE71" s="1463"/>
      <c r="AF71" s="1463"/>
      <c r="AG71" s="1463"/>
      <c r="AH71" s="1463"/>
      <c r="AI71" s="1463"/>
      <c r="AJ71" s="1463"/>
      <c r="AK71" s="1463"/>
      <c r="AL71" s="1463"/>
      <c r="AM71" s="1463"/>
      <c r="AN71" s="1463"/>
      <c r="AO71" s="1463"/>
      <c r="AP71" s="1463"/>
      <c r="AQ71" s="1463"/>
      <c r="AR71" s="1463"/>
      <c r="AS71" s="1463"/>
      <c r="AT71" s="1463"/>
      <c r="AU71" s="1463"/>
      <c r="AV71" s="1463"/>
      <c r="AW71" s="1463"/>
      <c r="AX71" s="1463"/>
      <c r="AY71" s="1463"/>
      <c r="AZ71" s="1463"/>
      <c r="BA71" s="1463"/>
      <c r="BB71" s="1463"/>
      <c r="BC71" s="1464"/>
      <c r="BD71" s="256"/>
      <c r="BG71" s="92"/>
      <c r="BH71" s="92"/>
      <c r="BI71" s="92"/>
      <c r="BJ71" s="92"/>
      <c r="BK71" s="92"/>
    </row>
    <row r="72" spans="1:77" s="40" customFormat="1" ht="6" customHeight="1" x14ac:dyDescent="0.55000000000000004">
      <c r="A72" s="95"/>
      <c r="B72" s="1352"/>
      <c r="C72" s="1353"/>
      <c r="D72" s="138"/>
      <c r="E72" s="1012"/>
      <c r="F72" s="95"/>
      <c r="G72" s="95"/>
      <c r="H72" s="95"/>
      <c r="I72" s="95"/>
      <c r="J72" s="95"/>
      <c r="K72" s="95"/>
      <c r="L72" s="95"/>
      <c r="M72" s="95"/>
      <c r="N72" s="95"/>
      <c r="O72" s="95"/>
      <c r="P72" s="95"/>
      <c r="Q72" s="95"/>
      <c r="R72" s="95"/>
      <c r="S72" s="95"/>
      <c r="T72" s="95"/>
      <c r="U72" s="1013"/>
      <c r="V72" s="257"/>
      <c r="W72" s="199"/>
      <c r="X72" s="186"/>
      <c r="Y72" s="121"/>
      <c r="Z72" s="208"/>
      <c r="AA72" s="186"/>
      <c r="AB72" s="186"/>
      <c r="AC72" s="186"/>
      <c r="AD72" s="121"/>
      <c r="AE72" s="121"/>
      <c r="AF72" s="186"/>
      <c r="AG72" s="121"/>
      <c r="AH72" s="186"/>
      <c r="AI72" s="216"/>
      <c r="AJ72" s="216"/>
      <c r="AK72" s="197"/>
      <c r="AL72" s="197"/>
      <c r="AM72" s="121"/>
      <c r="AN72" s="186"/>
      <c r="AO72" s="186"/>
      <c r="AP72" s="121"/>
      <c r="AQ72" s="208"/>
      <c r="AR72" s="186"/>
      <c r="AS72" s="186"/>
      <c r="AT72" s="186"/>
      <c r="AU72" s="121"/>
      <c r="AV72" s="121"/>
      <c r="AW72" s="186"/>
      <c r="AX72" s="121"/>
      <c r="AY72" s="186"/>
      <c r="AZ72" s="216"/>
      <c r="BA72" s="216"/>
      <c r="BB72" s="197"/>
      <c r="BC72" s="197"/>
      <c r="BD72" s="205"/>
      <c r="BE72" s="95"/>
      <c r="BF72" s="95"/>
      <c r="BG72" s="159"/>
      <c r="BH72" s="159"/>
      <c r="BI72" s="184"/>
      <c r="BJ72" s="167"/>
      <c r="BK72" s="167"/>
      <c r="BL72" s="167"/>
      <c r="BM72" s="167"/>
      <c r="BN72" s="167"/>
      <c r="BO72" s="167"/>
      <c r="BP72" s="167"/>
      <c r="BQ72" s="167"/>
      <c r="BR72" s="167"/>
      <c r="BS72" s="167"/>
      <c r="BT72" s="167"/>
      <c r="BU72" s="167"/>
      <c r="BV72" s="167"/>
      <c r="BW72" s="167"/>
      <c r="BX72" s="167"/>
      <c r="BY72" s="95"/>
    </row>
    <row r="73" spans="1:77" ht="10.5" customHeight="1" thickBot="1" x14ac:dyDescent="0.6">
      <c r="A73" s="910"/>
      <c r="B73" s="1352"/>
      <c r="C73" s="1353"/>
      <c r="D73" s="122"/>
      <c r="E73" s="1011"/>
      <c r="F73" s="1019"/>
      <c r="G73" s="1019" t="s">
        <v>22</v>
      </c>
      <c r="H73" s="1019" t="s">
        <v>636</v>
      </c>
      <c r="I73" s="1019"/>
      <c r="J73" s="1019"/>
      <c r="K73" s="1019"/>
      <c r="L73" s="1019"/>
      <c r="M73" s="1019"/>
      <c r="N73" s="1019"/>
      <c r="O73" s="1019"/>
      <c r="P73" s="1019"/>
      <c r="Q73" s="1019"/>
      <c r="R73" s="1019"/>
      <c r="S73" s="1019"/>
      <c r="T73" s="1019"/>
      <c r="U73" s="1010"/>
      <c r="V73" s="258"/>
      <c r="W73" s="124"/>
      <c r="X73" s="134" t="s">
        <v>228</v>
      </c>
      <c r="Y73" s="910" t="s">
        <v>444</v>
      </c>
      <c r="Z73" s="123"/>
      <c r="AA73" s="134"/>
      <c r="AB73" s="910"/>
      <c r="AC73" s="134"/>
      <c r="AD73" s="134"/>
      <c r="AE73" s="910"/>
      <c r="AF73" s="259"/>
      <c r="AG73" s="259"/>
      <c r="AH73" s="134"/>
      <c r="AI73" s="910"/>
      <c r="AJ73" s="259"/>
      <c r="AK73" s="910"/>
      <c r="AL73" s="910"/>
      <c r="AM73" s="910"/>
      <c r="AN73" s="910"/>
      <c r="AO73" s="131"/>
      <c r="AP73" s="910" t="s">
        <v>341</v>
      </c>
      <c r="AQ73" s="1394" t="str">
        <f>IF(AJ52+BA52-ROUND((AD18*0.5+AT18*0.3),0)&gt;=0,"〇適合","×不適合（計画の数を見直してください）")</f>
        <v>〇適合</v>
      </c>
      <c r="AR73" s="1394"/>
      <c r="AS73" s="1394"/>
      <c r="AT73" s="1394"/>
      <c r="AU73" s="1394"/>
      <c r="AV73" s="1394"/>
      <c r="AW73" s="1394"/>
      <c r="AX73" s="1394"/>
      <c r="AY73" s="1394"/>
      <c r="AZ73" s="1394"/>
      <c r="BA73" s="1394"/>
      <c r="BB73" s="1394"/>
      <c r="BC73" s="1394"/>
      <c r="BD73" s="109"/>
      <c r="BG73" s="92" t="s">
        <v>147</v>
      </c>
      <c r="BH73" s="92" t="s">
        <v>480</v>
      </c>
      <c r="BI73" s="123"/>
      <c r="BJ73" s="123"/>
      <c r="BK73" s="123"/>
      <c r="BL73" s="123"/>
      <c r="BM73" s="123"/>
      <c r="BN73" s="123"/>
      <c r="BO73" s="910"/>
    </row>
    <row r="74" spans="1:77" s="1006" customFormat="1" ht="10.5" customHeight="1" thickBot="1" x14ac:dyDescent="0.6">
      <c r="A74" s="1005"/>
      <c r="B74" s="1352"/>
      <c r="C74" s="1353"/>
      <c r="D74" s="122"/>
      <c r="E74" s="1011"/>
      <c r="F74" s="1019"/>
      <c r="G74" s="1019"/>
      <c r="H74" s="1319"/>
      <c r="I74" s="1320"/>
      <c r="J74" s="1019" t="s">
        <v>637</v>
      </c>
      <c r="K74" s="1019"/>
      <c r="L74" s="1019"/>
      <c r="M74" s="1019"/>
      <c r="N74" s="1019"/>
      <c r="O74" s="1019"/>
      <c r="P74" s="1019"/>
      <c r="Q74" s="1019"/>
      <c r="R74" s="1019"/>
      <c r="S74" s="1019"/>
      <c r="T74" s="1019"/>
      <c r="U74" s="1010"/>
      <c r="V74" s="258"/>
      <c r="W74" s="124"/>
      <c r="X74" s="134"/>
      <c r="Y74" s="1005"/>
      <c r="Z74" s="123"/>
      <c r="AA74" s="134"/>
      <c r="AB74" s="1005"/>
      <c r="AC74" s="134"/>
      <c r="AD74" s="134"/>
      <c r="AE74" s="1005"/>
      <c r="AF74" s="259"/>
      <c r="AG74" s="259"/>
      <c r="AH74" s="134"/>
      <c r="AI74" s="1005"/>
      <c r="AJ74" s="259"/>
      <c r="AK74" s="1005"/>
      <c r="AL74" s="1005"/>
      <c r="AM74" s="1005"/>
      <c r="AN74" s="1005"/>
      <c r="AO74" s="131"/>
      <c r="AP74" s="1005"/>
      <c r="AQ74" s="1004"/>
      <c r="AR74" s="1004"/>
      <c r="AS74" s="1004"/>
      <c r="AT74" s="1004"/>
      <c r="AU74" s="1004"/>
      <c r="AV74" s="1004"/>
      <c r="AW74" s="1004"/>
      <c r="AX74" s="1004"/>
      <c r="AY74" s="1004"/>
      <c r="AZ74" s="1004"/>
      <c r="BA74" s="1004"/>
      <c r="BB74" s="1004"/>
      <c r="BC74" s="1004"/>
      <c r="BD74" s="109"/>
      <c r="BG74" s="92"/>
      <c r="BH74" s="92"/>
      <c r="BI74" s="123"/>
      <c r="BJ74" s="123"/>
      <c r="BK74" s="123"/>
      <c r="BL74" s="123"/>
      <c r="BM74" s="123"/>
      <c r="BN74" s="123"/>
      <c r="BO74" s="1005"/>
    </row>
    <row r="75" spans="1:77" s="40" customFormat="1" ht="6.5" customHeight="1" thickBot="1" x14ac:dyDescent="0.6">
      <c r="A75" s="95"/>
      <c r="B75" s="1352"/>
      <c r="C75" s="1353"/>
      <c r="D75" s="138"/>
      <c r="E75" s="1014"/>
      <c r="F75" s="1015"/>
      <c r="G75" s="1015"/>
      <c r="H75" s="1016"/>
      <c r="I75" s="1016"/>
      <c r="J75" s="1015"/>
      <c r="K75" s="1015"/>
      <c r="L75" s="1015"/>
      <c r="M75" s="1015"/>
      <c r="N75" s="1015"/>
      <c r="O75" s="1015"/>
      <c r="P75" s="1015"/>
      <c r="Q75" s="1015"/>
      <c r="R75" s="1015"/>
      <c r="S75" s="1015"/>
      <c r="T75" s="1015"/>
      <c r="U75" s="1017"/>
      <c r="V75" s="257"/>
      <c r="W75" s="140"/>
      <c r="X75" s="110"/>
      <c r="Y75" s="110"/>
      <c r="Z75" s="110"/>
      <c r="AA75" s="110"/>
      <c r="AB75" s="110"/>
      <c r="AC75" s="110"/>
      <c r="AD75" s="110"/>
      <c r="AE75" s="110"/>
      <c r="AF75" s="110"/>
      <c r="AG75" s="110"/>
      <c r="AH75" s="110"/>
      <c r="AI75" s="110"/>
      <c r="AJ75" s="110"/>
      <c r="AK75" s="110"/>
      <c r="AL75" s="110"/>
      <c r="AM75" s="110"/>
      <c r="AN75" s="110"/>
      <c r="AO75" s="110"/>
      <c r="AP75" s="110"/>
      <c r="AQ75" s="110"/>
      <c r="AR75" s="110"/>
      <c r="AS75" s="110"/>
      <c r="AT75" s="110"/>
      <c r="AU75" s="110"/>
      <c r="AV75" s="110"/>
      <c r="AW75" s="110"/>
      <c r="AX75" s="110"/>
      <c r="AY75" s="110"/>
      <c r="AZ75" s="110"/>
      <c r="BA75" s="110"/>
      <c r="BB75" s="110"/>
      <c r="BC75" s="110"/>
      <c r="BD75" s="112"/>
      <c r="BE75" s="95"/>
      <c r="BF75" s="95"/>
      <c r="BG75" s="159"/>
      <c r="BH75" s="159"/>
      <c r="BI75" s="184"/>
      <c r="BJ75" s="184"/>
      <c r="BK75" s="184"/>
      <c r="BL75" s="184"/>
      <c r="BM75" s="95"/>
      <c r="BN75" s="95"/>
      <c r="BO75" s="95"/>
      <c r="BP75" s="95"/>
      <c r="BQ75" s="95"/>
      <c r="BR75" s="95"/>
      <c r="BS75" s="95"/>
      <c r="BT75" s="95"/>
      <c r="BU75" s="95"/>
      <c r="BV75" s="95"/>
      <c r="BW75" s="95"/>
      <c r="BX75" s="95"/>
      <c r="BY75" s="95"/>
    </row>
    <row r="76" spans="1:77" ht="11" customHeight="1" thickBot="1" x14ac:dyDescent="0.6">
      <c r="B76" s="1352"/>
      <c r="C76" s="1353"/>
      <c r="E76" s="1321" t="s">
        <v>354</v>
      </c>
      <c r="F76" s="1321"/>
      <c r="G76" s="1321"/>
      <c r="H76" s="1321"/>
      <c r="I76" s="1321"/>
      <c r="J76" s="1321"/>
      <c r="K76" s="1321"/>
      <c r="L76" s="1321"/>
      <c r="M76" s="1321"/>
      <c r="N76" s="1321"/>
      <c r="O76" s="1321"/>
      <c r="P76" s="1321"/>
      <c r="Q76" s="1321"/>
      <c r="R76" s="1321"/>
      <c r="S76" s="1321"/>
      <c r="T76" s="1321"/>
      <c r="U76" s="1321"/>
      <c r="W76" s="1334" t="s">
        <v>354</v>
      </c>
      <c r="X76" s="1334"/>
      <c r="Y76" s="1334"/>
      <c r="Z76" s="1334"/>
      <c r="AA76" s="1334"/>
      <c r="AB76" s="1334"/>
      <c r="AC76" s="1334"/>
      <c r="AD76" s="1334"/>
      <c r="AE76" s="1334"/>
      <c r="AF76" s="1334"/>
      <c r="AG76" s="1334"/>
      <c r="AH76" s="1334"/>
      <c r="AI76" s="1334"/>
      <c r="AJ76" s="1334"/>
      <c r="AK76" s="1334"/>
      <c r="AL76" s="1334"/>
      <c r="AM76" s="1334"/>
      <c r="AN76" s="1334" t="s">
        <v>354</v>
      </c>
      <c r="AO76" s="1334"/>
      <c r="AP76" s="1334"/>
      <c r="AQ76" s="1334"/>
      <c r="AR76" s="1334"/>
      <c r="AS76" s="1334"/>
      <c r="AT76" s="1334"/>
      <c r="AU76" s="1334"/>
      <c r="AV76" s="1334"/>
      <c r="AW76" s="1334"/>
      <c r="AX76" s="1334"/>
      <c r="AY76" s="1334"/>
      <c r="AZ76" s="1334"/>
      <c r="BA76" s="1334"/>
      <c r="BB76" s="1334"/>
      <c r="BC76" s="1334"/>
      <c r="BD76" s="1334"/>
      <c r="BG76" s="92"/>
      <c r="BH76" s="92"/>
      <c r="BI76" s="92"/>
      <c r="BJ76" s="92"/>
      <c r="BK76" s="92"/>
      <c r="BL76" s="92"/>
      <c r="BM76" s="92"/>
    </row>
    <row r="77" spans="1:77" s="40" customFormat="1" ht="6" x14ac:dyDescent="0.55000000000000004">
      <c r="B77" s="1352"/>
      <c r="C77" s="1353"/>
      <c r="D77" s="138"/>
      <c r="E77" s="260"/>
      <c r="F77" s="261"/>
      <c r="G77" s="261"/>
      <c r="H77" s="261"/>
      <c r="I77" s="261"/>
      <c r="J77" s="261"/>
      <c r="K77" s="261"/>
      <c r="L77" s="261"/>
      <c r="M77" s="261"/>
      <c r="N77" s="261"/>
      <c r="O77" s="261"/>
      <c r="P77" s="261"/>
      <c r="Q77" s="261"/>
      <c r="R77" s="103"/>
      <c r="S77" s="103"/>
      <c r="T77" s="103"/>
      <c r="U77" s="262"/>
      <c r="V77" s="208"/>
      <c r="W77" s="260"/>
      <c r="X77" s="261"/>
      <c r="Y77" s="261"/>
      <c r="Z77" s="261"/>
      <c r="AA77" s="261"/>
      <c r="AB77" s="261"/>
      <c r="AC77" s="119"/>
      <c r="AD77" s="261"/>
      <c r="AE77" s="261"/>
      <c r="AF77" s="261"/>
      <c r="AG77" s="263"/>
      <c r="AH77" s="103"/>
      <c r="AI77" s="103"/>
      <c r="AJ77" s="103"/>
      <c r="AK77" s="103"/>
      <c r="AL77" s="103"/>
      <c r="AM77" s="104"/>
      <c r="AN77" s="118"/>
      <c r="AO77" s="103"/>
      <c r="AP77" s="103"/>
      <c r="AQ77" s="103"/>
      <c r="AR77" s="103"/>
      <c r="AS77" s="103"/>
      <c r="AT77" s="103"/>
      <c r="AU77" s="103"/>
      <c r="AV77" s="103"/>
      <c r="AW77" s="103"/>
      <c r="AX77" s="103"/>
      <c r="AY77" s="103"/>
      <c r="AZ77" s="103"/>
      <c r="BA77" s="103"/>
      <c r="BB77" s="103"/>
      <c r="BC77" s="103"/>
      <c r="BD77" s="104"/>
      <c r="BG77" s="159"/>
      <c r="BH77" s="184"/>
      <c r="BI77" s="184"/>
      <c r="BJ77" s="184"/>
      <c r="BK77" s="184"/>
      <c r="BL77" s="184"/>
      <c r="BM77" s="159"/>
    </row>
    <row r="78" spans="1:77" x14ac:dyDescent="0.55000000000000004">
      <c r="A78" s="910"/>
      <c r="B78" s="1352"/>
      <c r="C78" s="1353"/>
      <c r="D78" s="122"/>
      <c r="E78" s="264"/>
      <c r="F78" s="213" t="s">
        <v>629</v>
      </c>
      <c r="G78" s="213"/>
      <c r="H78" s="213"/>
      <c r="I78" s="910"/>
      <c r="J78" s="910"/>
      <c r="K78" s="910"/>
      <c r="L78" s="213"/>
      <c r="N78" s="213"/>
      <c r="O78" s="910"/>
      <c r="P78" s="910"/>
      <c r="U78" s="109"/>
      <c r="W78" s="124"/>
      <c r="X78" s="213" t="s">
        <v>630</v>
      </c>
      <c r="Y78" s="213"/>
      <c r="Z78" s="213"/>
      <c r="AA78" s="213"/>
      <c r="AB78" s="131"/>
      <c r="AC78" s="910"/>
      <c r="AD78" s="131"/>
      <c r="AE78" s="265"/>
      <c r="AF78" s="265"/>
      <c r="AG78" s="86"/>
      <c r="AH78" s="265"/>
      <c r="AM78" s="109"/>
      <c r="AN78" s="124"/>
      <c r="AO78" s="213" t="s">
        <v>631</v>
      </c>
      <c r="AP78" s="213"/>
      <c r="AQ78" s="910"/>
      <c r="AR78" s="910"/>
      <c r="AS78" s="910"/>
      <c r="AT78" s="910"/>
      <c r="AU78" s="910"/>
      <c r="AV78" s="910"/>
      <c r="AW78" s="910"/>
      <c r="AX78" s="86"/>
      <c r="AY78" s="910"/>
      <c r="BD78" s="109"/>
      <c r="BG78" s="92"/>
      <c r="BH78" s="910"/>
      <c r="BI78" s="910"/>
      <c r="BJ78" s="93"/>
      <c r="BK78" s="93"/>
      <c r="BL78" s="93"/>
      <c r="BM78" s="92"/>
      <c r="BN78" s="92"/>
      <c r="BO78" s="92"/>
      <c r="BP78" s="92"/>
    </row>
    <row r="79" spans="1:77" x14ac:dyDescent="0.55000000000000004">
      <c r="B79" s="1352"/>
      <c r="C79" s="1353"/>
      <c r="D79" s="122"/>
      <c r="E79" s="264"/>
      <c r="F79" s="1005" t="s">
        <v>638</v>
      </c>
      <c r="G79" s="213"/>
      <c r="H79" s="213"/>
      <c r="I79" s="213"/>
      <c r="J79" s="213"/>
      <c r="K79" s="910"/>
      <c r="L79" s="910"/>
      <c r="M79" s="213"/>
      <c r="N79" s="910"/>
      <c r="O79" s="910"/>
      <c r="P79" s="910"/>
      <c r="Q79" s="134" t="s">
        <v>352</v>
      </c>
      <c r="R79" s="1318">
        <f>IF(R52-R71&gt;0,(IF(R44&lt;R52-R71,R44,R52-R71)),0)</f>
        <v>0</v>
      </c>
      <c r="S79" s="1318"/>
      <c r="T79" s="86" t="s">
        <v>18</v>
      </c>
      <c r="U79" s="266"/>
      <c r="V79" s="232"/>
      <c r="W79" s="209"/>
      <c r="X79" s="213" t="s">
        <v>411</v>
      </c>
      <c r="Y79" s="213"/>
      <c r="Z79" s="213"/>
      <c r="AA79" s="213"/>
      <c r="AB79" s="265"/>
      <c r="AC79" s="86"/>
      <c r="AD79" s="910"/>
      <c r="AE79" s="910"/>
      <c r="AF79" s="910"/>
      <c r="AG79" s="265"/>
      <c r="AH79" s="910"/>
      <c r="AI79" s="134" t="s">
        <v>353</v>
      </c>
      <c r="AJ79" s="1318">
        <f>IF(AJ52-AJ40&gt;0,AJ44-AJ40,0)</f>
        <v>0</v>
      </c>
      <c r="AK79" s="1318"/>
      <c r="AL79" s="86" t="s">
        <v>18</v>
      </c>
      <c r="AM79" s="109"/>
      <c r="AN79" s="124"/>
      <c r="AO79" s="86" t="s">
        <v>464</v>
      </c>
      <c r="AP79" s="213"/>
      <c r="AQ79" s="910"/>
      <c r="AR79" s="910"/>
      <c r="AS79" s="910"/>
      <c r="AT79" s="910"/>
      <c r="AU79" s="910"/>
      <c r="AV79" s="910"/>
      <c r="AW79" s="910"/>
      <c r="AX79" s="910"/>
      <c r="AY79" s="910"/>
      <c r="AZ79" s="134" t="s">
        <v>641</v>
      </c>
      <c r="BA79" s="1318">
        <f>IF(BA52-BA40&gt;0,(IF(BA44&lt;BA52-BA40,BA44,BA52-BA40)),0)</f>
        <v>0</v>
      </c>
      <c r="BB79" s="1318"/>
      <c r="BC79" s="86" t="s">
        <v>18</v>
      </c>
      <c r="BD79" s="109"/>
      <c r="BH79" s="910"/>
      <c r="BI79" s="910"/>
      <c r="BJ79" s="93"/>
      <c r="BK79" s="93"/>
      <c r="BL79" s="93"/>
      <c r="BM79" s="92"/>
      <c r="BN79" s="92"/>
      <c r="BO79" s="92"/>
      <c r="BP79" s="92"/>
    </row>
    <row r="80" spans="1:77" s="40" customFormat="1" ht="6.5" thickBot="1" x14ac:dyDescent="0.6">
      <c r="B80" s="1352"/>
      <c r="C80" s="1353"/>
      <c r="D80" s="138"/>
      <c r="E80" s="267"/>
      <c r="F80" s="197"/>
      <c r="G80" s="95"/>
      <c r="H80" s="197"/>
      <c r="I80" s="197"/>
      <c r="J80" s="197"/>
      <c r="K80" s="197"/>
      <c r="L80" s="95"/>
      <c r="M80" s="95"/>
      <c r="N80" s="95"/>
      <c r="O80" s="95"/>
      <c r="P80" s="95"/>
      <c r="Q80" s="95"/>
      <c r="R80" s="95"/>
      <c r="S80" s="95"/>
      <c r="T80" s="95"/>
      <c r="U80" s="268"/>
      <c r="V80" s="196"/>
      <c r="W80" s="199"/>
      <c r="X80" s="186"/>
      <c r="Y80" s="269"/>
      <c r="Z80" s="269"/>
      <c r="AA80" s="269"/>
      <c r="AB80" s="269"/>
      <c r="AC80" s="269"/>
      <c r="AD80" s="269"/>
      <c r="AE80" s="269"/>
      <c r="AF80" s="269"/>
      <c r="AG80" s="269"/>
      <c r="AH80" s="95"/>
      <c r="AI80" s="95"/>
      <c r="AJ80" s="95"/>
      <c r="AK80" s="95"/>
      <c r="AL80" s="95"/>
      <c r="AM80" s="148"/>
      <c r="AN80" s="147"/>
      <c r="AO80" s="95"/>
      <c r="AP80" s="95"/>
      <c r="AQ80" s="95"/>
      <c r="AR80" s="95"/>
      <c r="AS80" s="95"/>
      <c r="AT80" s="95"/>
      <c r="AU80" s="95"/>
      <c r="AV80" s="95"/>
      <c r="AW80" s="95"/>
      <c r="AX80" s="95"/>
      <c r="AY80" s="95"/>
      <c r="AZ80" s="95"/>
      <c r="BA80" s="95"/>
      <c r="BB80" s="95"/>
      <c r="BC80" s="95"/>
      <c r="BD80" s="148"/>
      <c r="BG80" s="41"/>
      <c r="BJ80" s="159"/>
      <c r="BK80" s="159"/>
      <c r="BL80" s="159"/>
      <c r="BM80" s="159"/>
      <c r="BN80" s="159"/>
      <c r="BO80" s="159"/>
      <c r="BP80" s="159"/>
    </row>
    <row r="81" spans="2:71" s="40" customFormat="1" ht="6" x14ac:dyDescent="0.55000000000000004">
      <c r="B81" s="1352"/>
      <c r="C81" s="1353"/>
      <c r="D81" s="138"/>
      <c r="E81" s="270"/>
      <c r="F81" s="271"/>
      <c r="G81" s="271"/>
      <c r="H81" s="271"/>
      <c r="I81" s="272"/>
      <c r="J81" s="272"/>
      <c r="K81" s="271"/>
      <c r="L81" s="272"/>
      <c r="M81" s="272"/>
      <c r="N81" s="272"/>
      <c r="O81" s="272"/>
      <c r="P81" s="272"/>
      <c r="Q81" s="272"/>
      <c r="R81" s="272"/>
      <c r="S81" s="272"/>
      <c r="T81" s="271"/>
      <c r="U81" s="273"/>
      <c r="V81" s="196"/>
      <c r="W81" s="274"/>
      <c r="X81" s="272"/>
      <c r="Y81" s="275"/>
      <c r="Z81" s="276"/>
      <c r="AA81" s="275"/>
      <c r="AB81" s="272"/>
      <c r="AC81" s="272"/>
      <c r="AD81" s="272"/>
      <c r="AE81" s="277"/>
      <c r="AF81" s="277"/>
      <c r="AG81" s="271"/>
      <c r="AH81" s="272"/>
      <c r="AI81" s="272"/>
      <c r="AJ81" s="272"/>
      <c r="AK81" s="272"/>
      <c r="AL81" s="278"/>
      <c r="AM81" s="279"/>
      <c r="AN81" s="280"/>
      <c r="AO81" s="272"/>
      <c r="AP81" s="275"/>
      <c r="AQ81" s="276"/>
      <c r="AR81" s="275"/>
      <c r="AS81" s="272"/>
      <c r="AT81" s="272"/>
      <c r="AU81" s="272"/>
      <c r="AV81" s="277"/>
      <c r="AW81" s="277"/>
      <c r="AX81" s="271"/>
      <c r="AY81" s="272"/>
      <c r="AZ81" s="272"/>
      <c r="BA81" s="272"/>
      <c r="BB81" s="272"/>
      <c r="BC81" s="272"/>
      <c r="BD81" s="279"/>
      <c r="BG81" s="41"/>
      <c r="BJ81" s="159"/>
      <c r="BK81" s="159"/>
      <c r="BL81" s="159"/>
      <c r="BM81" s="159"/>
      <c r="BN81" s="159"/>
      <c r="BO81" s="159"/>
      <c r="BP81" s="159"/>
    </row>
    <row r="82" spans="2:71" s="910" customFormat="1" x14ac:dyDescent="0.55000000000000004">
      <c r="B82" s="1352"/>
      <c r="C82" s="1353"/>
      <c r="D82" s="122"/>
      <c r="E82" s="209"/>
      <c r="F82" s="910" t="s">
        <v>639</v>
      </c>
      <c r="I82" s="86"/>
      <c r="J82" s="86"/>
      <c r="K82" s="86"/>
      <c r="L82" s="281"/>
      <c r="M82" s="86"/>
      <c r="N82" s="86"/>
      <c r="O82" s="86"/>
      <c r="P82" s="281"/>
      <c r="U82" s="282"/>
      <c r="V82" s="86"/>
      <c r="W82" s="283"/>
      <c r="X82" s="86" t="s">
        <v>640</v>
      </c>
      <c r="Z82" s="86"/>
      <c r="AA82" s="86"/>
      <c r="AB82" s="86"/>
      <c r="AC82" s="86"/>
      <c r="AD82" s="86"/>
      <c r="AE82" s="86"/>
      <c r="AF82" s="123"/>
      <c r="AG82" s="134"/>
      <c r="AL82" s="281"/>
      <c r="AM82" s="109"/>
      <c r="AN82" s="283"/>
      <c r="AO82" s="910" t="s">
        <v>642</v>
      </c>
      <c r="AP82" s="86"/>
      <c r="AQ82" s="86"/>
      <c r="AU82" s="131"/>
      <c r="AX82" s="134"/>
      <c r="BB82" s="86"/>
      <c r="BC82" s="281"/>
      <c r="BD82" s="109"/>
      <c r="BG82" s="131"/>
    </row>
    <row r="83" spans="2:71" s="40" customFormat="1" ht="6.5" thickBot="1" x14ac:dyDescent="0.6">
      <c r="B83" s="1352"/>
      <c r="C83" s="1353"/>
      <c r="D83" s="138"/>
      <c r="E83" s="199"/>
      <c r="F83" s="95"/>
      <c r="G83" s="95"/>
      <c r="H83" s="95"/>
      <c r="I83" s="186"/>
      <c r="J83" s="95"/>
      <c r="K83" s="186"/>
      <c r="L83" s="95"/>
      <c r="M83" s="95"/>
      <c r="N83" s="95"/>
      <c r="O83" s="95"/>
      <c r="P83" s="186"/>
      <c r="Q83" s="186"/>
      <c r="R83" s="186"/>
      <c r="S83" s="186"/>
      <c r="T83" s="186"/>
      <c r="U83" s="284"/>
      <c r="V83" s="186"/>
      <c r="W83" s="199"/>
      <c r="X83" s="186"/>
      <c r="Y83" s="186"/>
      <c r="Z83" s="186"/>
      <c r="AA83" s="186"/>
      <c r="AB83" s="186"/>
      <c r="AC83" s="186"/>
      <c r="AD83" s="186"/>
      <c r="AE83" s="167"/>
      <c r="AF83" s="121"/>
      <c r="AG83" s="95"/>
      <c r="AH83" s="95"/>
      <c r="AI83" s="95"/>
      <c r="AJ83" s="95"/>
      <c r="AK83" s="95"/>
      <c r="AL83" s="186"/>
      <c r="AM83" s="148"/>
      <c r="AN83" s="206"/>
      <c r="AO83" s="121"/>
      <c r="AP83" s="121"/>
      <c r="AQ83" s="121"/>
      <c r="AR83" s="95"/>
      <c r="AS83" s="95"/>
      <c r="AT83" s="95"/>
      <c r="AU83" s="121"/>
      <c r="AV83" s="95"/>
      <c r="AW83" s="95"/>
      <c r="AX83" s="105"/>
      <c r="AY83" s="95"/>
      <c r="AZ83" s="95"/>
      <c r="BA83" s="95"/>
      <c r="BB83" s="95"/>
      <c r="BC83" s="121"/>
      <c r="BD83" s="148"/>
      <c r="BG83" s="41"/>
    </row>
    <row r="84" spans="2:71" ht="11" thickBot="1" x14ac:dyDescent="0.6">
      <c r="B84" s="1352"/>
      <c r="C84" s="1353"/>
      <c r="D84" s="122"/>
      <c r="E84" s="209"/>
      <c r="F84" s="281" t="s">
        <v>364</v>
      </c>
      <c r="G84" s="918" t="s">
        <v>586</v>
      </c>
      <c r="J84" s="86"/>
      <c r="K84" s="86"/>
      <c r="L84" s="86"/>
      <c r="M84" s="86"/>
      <c r="N84" s="123"/>
      <c r="O84" s="86"/>
      <c r="P84" s="910"/>
      <c r="Q84" s="134" t="s">
        <v>421</v>
      </c>
      <c r="R84" s="1324"/>
      <c r="S84" s="1325"/>
      <c r="T84" s="910" t="s">
        <v>87</v>
      </c>
      <c r="U84" s="109"/>
      <c r="V84" s="86"/>
      <c r="W84" s="124"/>
      <c r="X84" s="281" t="s">
        <v>364</v>
      </c>
      <c r="Y84" s="918" t="s">
        <v>587</v>
      </c>
      <c r="AB84" s="86"/>
      <c r="AC84" s="86"/>
      <c r="AD84" s="86"/>
      <c r="AE84" s="86"/>
      <c r="AF84" s="123"/>
      <c r="AG84" s="86"/>
      <c r="AH84" s="910"/>
      <c r="AI84" s="134" t="s">
        <v>423</v>
      </c>
      <c r="AJ84" s="1324"/>
      <c r="AK84" s="1325"/>
      <c r="AL84" s="910" t="s">
        <v>87</v>
      </c>
      <c r="AM84" s="109"/>
      <c r="AN84" s="130"/>
      <c r="AO84" s="281" t="s">
        <v>364</v>
      </c>
      <c r="AP84" s="918" t="s">
        <v>587</v>
      </c>
      <c r="AS84" s="86"/>
      <c r="AT84" s="86"/>
      <c r="AU84" s="86"/>
      <c r="AV84" s="86"/>
      <c r="AW84" s="123"/>
      <c r="AX84" s="86"/>
      <c r="AY84" s="910"/>
      <c r="AZ84" s="210" t="s">
        <v>425</v>
      </c>
      <c r="BA84" s="1324"/>
      <c r="BB84" s="1325"/>
      <c r="BC84" s="910" t="s">
        <v>87</v>
      </c>
      <c r="BD84" s="109"/>
    </row>
    <row r="85" spans="2:71" x14ac:dyDescent="0.55000000000000004">
      <c r="B85" s="1352"/>
      <c r="C85" s="1353"/>
      <c r="D85" s="122"/>
      <c r="E85" s="209"/>
      <c r="F85" s="281"/>
      <c r="G85" s="86" t="s">
        <v>441</v>
      </c>
      <c r="H85" s="86"/>
      <c r="I85" s="910"/>
      <c r="J85" s="910"/>
      <c r="K85" s="910"/>
      <c r="L85" s="910"/>
      <c r="M85" s="281"/>
      <c r="N85" s="285"/>
      <c r="O85" s="285"/>
      <c r="U85" s="109"/>
      <c r="W85" s="124"/>
      <c r="X85" s="281"/>
      <c r="Y85" s="86" t="s">
        <v>437</v>
      </c>
      <c r="Z85" s="86"/>
      <c r="AA85" s="910"/>
      <c r="AB85" s="910"/>
      <c r="AC85" s="910"/>
      <c r="AD85" s="910"/>
      <c r="AE85" s="281"/>
      <c r="AF85" s="285"/>
      <c r="AG85" s="285"/>
      <c r="AM85" s="109"/>
      <c r="AN85" s="286"/>
      <c r="AO85" s="281"/>
      <c r="AP85" s="86" t="s">
        <v>439</v>
      </c>
      <c r="AQ85" s="86"/>
      <c r="AR85" s="910"/>
      <c r="AS85" s="910"/>
      <c r="AT85" s="910"/>
      <c r="AU85" s="910"/>
      <c r="AV85" s="281"/>
      <c r="AW85" s="285"/>
      <c r="AX85" s="285"/>
      <c r="BD85" s="109"/>
    </row>
    <row r="86" spans="2:71" s="40" customFormat="1" ht="6.5" thickBot="1" x14ac:dyDescent="0.6">
      <c r="B86" s="1352"/>
      <c r="C86" s="1353"/>
      <c r="D86" s="138"/>
      <c r="E86" s="199"/>
      <c r="F86" s="203"/>
      <c r="G86" s="186"/>
      <c r="H86" s="186"/>
      <c r="I86" s="95"/>
      <c r="J86" s="95"/>
      <c r="K86" s="95"/>
      <c r="L86" s="95"/>
      <c r="M86" s="203"/>
      <c r="N86" s="287"/>
      <c r="O86" s="287"/>
      <c r="P86" s="186"/>
      <c r="Q86" s="95"/>
      <c r="R86" s="95"/>
      <c r="S86" s="95"/>
      <c r="T86" s="95"/>
      <c r="U86" s="148"/>
      <c r="V86" s="95"/>
      <c r="W86" s="147"/>
      <c r="X86" s="203"/>
      <c r="Y86" s="186"/>
      <c r="Z86" s="186"/>
      <c r="AA86" s="95"/>
      <c r="AB86" s="95"/>
      <c r="AC86" s="95"/>
      <c r="AD86" s="95"/>
      <c r="AE86" s="203"/>
      <c r="AF86" s="287"/>
      <c r="AG86" s="287"/>
      <c r="AH86" s="186"/>
      <c r="AI86" s="95"/>
      <c r="AJ86" s="95"/>
      <c r="AK86" s="95"/>
      <c r="AL86" s="95"/>
      <c r="AM86" s="148"/>
      <c r="AN86" s="288"/>
      <c r="AO86" s="203"/>
      <c r="AP86" s="186"/>
      <c r="AQ86" s="186"/>
      <c r="AR86" s="95"/>
      <c r="AS86" s="95"/>
      <c r="AT86" s="95"/>
      <c r="AU86" s="95"/>
      <c r="AV86" s="203"/>
      <c r="AW86" s="287"/>
      <c r="AX86" s="287"/>
      <c r="AY86" s="186"/>
      <c r="AZ86" s="95"/>
      <c r="BA86" s="95"/>
      <c r="BB86" s="95"/>
      <c r="BC86" s="95"/>
      <c r="BD86" s="148"/>
      <c r="BG86" s="41"/>
      <c r="BH86" s="186"/>
    </row>
    <row r="87" spans="2:71" s="40" customFormat="1" ht="11" thickBot="1" x14ac:dyDescent="0.6">
      <c r="B87" s="1352"/>
      <c r="C87" s="1353"/>
      <c r="D87" s="138"/>
      <c r="E87" s="199"/>
      <c r="F87" s="281" t="s">
        <v>364</v>
      </c>
      <c r="G87" s="86" t="s">
        <v>588</v>
      </c>
      <c r="H87" s="918"/>
      <c r="I87" s="918"/>
      <c r="J87" s="918"/>
      <c r="K87" s="86"/>
      <c r="L87" s="86"/>
      <c r="M87" s="131"/>
      <c r="N87" s="86"/>
      <c r="O87" s="910"/>
      <c r="P87" s="123"/>
      <c r="Q87" s="134" t="s">
        <v>422</v>
      </c>
      <c r="R87" s="1324"/>
      <c r="S87" s="1325"/>
      <c r="T87" s="910" t="s">
        <v>16</v>
      </c>
      <c r="U87" s="109"/>
      <c r="V87" s="186"/>
      <c r="W87" s="199"/>
      <c r="X87" s="281" t="s">
        <v>364</v>
      </c>
      <c r="Y87" s="86" t="s">
        <v>588</v>
      </c>
      <c r="Z87" s="918"/>
      <c r="AA87" s="918"/>
      <c r="AB87" s="918"/>
      <c r="AC87" s="86"/>
      <c r="AD87" s="86"/>
      <c r="AE87" s="131"/>
      <c r="AF87" s="86"/>
      <c r="AG87" s="910"/>
      <c r="AH87" s="123"/>
      <c r="AI87" s="281" t="s">
        <v>424</v>
      </c>
      <c r="AJ87" s="1324"/>
      <c r="AK87" s="1325"/>
      <c r="AL87" s="910" t="s">
        <v>16</v>
      </c>
      <c r="AM87" s="109"/>
      <c r="AN87" s="288"/>
      <c r="AO87" s="281" t="s">
        <v>364</v>
      </c>
      <c r="AP87" s="86" t="s">
        <v>589</v>
      </c>
      <c r="AQ87" s="918"/>
      <c r="AR87" s="918"/>
      <c r="AS87" s="918"/>
      <c r="AT87" s="86"/>
      <c r="AU87" s="86"/>
      <c r="AV87" s="131"/>
      <c r="AW87" s="86"/>
      <c r="AX87" s="910"/>
      <c r="AY87" s="123"/>
      <c r="AZ87" s="210" t="s">
        <v>426</v>
      </c>
      <c r="BA87" s="1324"/>
      <c r="BB87" s="1325"/>
      <c r="BC87" s="910" t="s">
        <v>16</v>
      </c>
      <c r="BD87" s="148"/>
      <c r="BG87" s="41"/>
      <c r="BH87" s="86"/>
    </row>
    <row r="88" spans="2:71" x14ac:dyDescent="0.55000000000000004">
      <c r="B88" s="1352"/>
      <c r="C88" s="1353"/>
      <c r="D88" s="122"/>
      <c r="E88" s="209"/>
      <c r="F88" s="86"/>
      <c r="G88" s="918" t="s">
        <v>442</v>
      </c>
      <c r="H88" s="86"/>
      <c r="I88" s="86"/>
      <c r="J88" s="910"/>
      <c r="K88" s="910"/>
      <c r="L88" s="910"/>
      <c r="M88" s="910"/>
      <c r="N88" s="281"/>
      <c r="O88" s="285"/>
      <c r="P88" s="285"/>
      <c r="U88" s="109"/>
      <c r="W88" s="124"/>
      <c r="X88" s="86"/>
      <c r="Y88" s="918" t="s">
        <v>438</v>
      </c>
      <c r="Z88" s="86"/>
      <c r="AA88" s="86"/>
      <c r="AB88" s="910"/>
      <c r="AC88" s="910"/>
      <c r="AD88" s="910"/>
      <c r="AE88" s="910"/>
      <c r="AF88" s="281"/>
      <c r="AG88" s="285"/>
      <c r="AH88" s="285"/>
      <c r="AM88" s="109"/>
      <c r="AO88" s="86"/>
      <c r="AP88" s="918" t="s">
        <v>440</v>
      </c>
      <c r="AQ88" s="86"/>
      <c r="AR88" s="86"/>
      <c r="AS88" s="910"/>
      <c r="AT88" s="910"/>
      <c r="AU88" s="910"/>
      <c r="AV88" s="910"/>
      <c r="AW88" s="281"/>
      <c r="AX88" s="285"/>
      <c r="AY88" s="285"/>
      <c r="BD88" s="109"/>
    </row>
    <row r="89" spans="2:71" s="40" customFormat="1" ht="6.5" thickBot="1" x14ac:dyDescent="0.6">
      <c r="B89" s="1352"/>
      <c r="C89" s="1353"/>
      <c r="D89" s="138"/>
      <c r="E89" s="199"/>
      <c r="F89" s="186"/>
      <c r="G89" s="186"/>
      <c r="H89" s="186"/>
      <c r="I89" s="186"/>
      <c r="J89" s="186"/>
      <c r="K89" s="186"/>
      <c r="L89" s="95"/>
      <c r="M89" s="186"/>
      <c r="N89" s="186"/>
      <c r="O89" s="186"/>
      <c r="P89" s="186"/>
      <c r="Q89" s="95"/>
      <c r="R89" s="95"/>
      <c r="S89" s="95"/>
      <c r="T89" s="121"/>
      <c r="U89" s="284"/>
      <c r="V89" s="186"/>
      <c r="W89" s="147"/>
      <c r="X89" s="95"/>
      <c r="Y89" s="95"/>
      <c r="Z89" s="95"/>
      <c r="AA89" s="95"/>
      <c r="AB89" s="95"/>
      <c r="AC89" s="95"/>
      <c r="AD89" s="95"/>
      <c r="AE89" s="95"/>
      <c r="AF89" s="95"/>
      <c r="AG89" s="95"/>
      <c r="AH89" s="95"/>
      <c r="AI89" s="95"/>
      <c r="AJ89" s="95"/>
      <c r="AK89" s="95"/>
      <c r="AL89" s="95"/>
      <c r="AM89" s="148"/>
      <c r="AN89" s="199"/>
      <c r="AO89" s="289"/>
      <c r="AP89" s="121"/>
      <c r="AQ89" s="121"/>
      <c r="AR89" s="121"/>
      <c r="AS89" s="95"/>
      <c r="AT89" s="95"/>
      <c r="AU89" s="95"/>
      <c r="AV89" s="95"/>
      <c r="AW89" s="95"/>
      <c r="AX89" s="95"/>
      <c r="AY89" s="95"/>
      <c r="AZ89" s="95"/>
      <c r="BA89" s="95"/>
      <c r="BB89" s="95"/>
      <c r="BC89" s="186"/>
      <c r="BD89" s="148"/>
      <c r="BG89" s="41"/>
    </row>
    <row r="90" spans="2:71" s="40" customFormat="1" ht="6.5" thickTop="1" x14ac:dyDescent="0.55000000000000004">
      <c r="B90" s="1352"/>
      <c r="C90" s="1353"/>
      <c r="D90" s="138"/>
      <c r="E90" s="218"/>
      <c r="F90" s="219"/>
      <c r="G90" s="219"/>
      <c r="H90" s="219"/>
      <c r="I90" s="219"/>
      <c r="J90" s="219"/>
      <c r="K90" s="114"/>
      <c r="L90" s="114"/>
      <c r="M90" s="220"/>
      <c r="N90" s="219"/>
      <c r="O90" s="219"/>
      <c r="P90" s="219"/>
      <c r="Q90" s="221"/>
      <c r="R90" s="221"/>
      <c r="S90" s="221"/>
      <c r="T90" s="221"/>
      <c r="U90" s="222"/>
      <c r="V90" s="121"/>
      <c r="W90" s="223"/>
      <c r="X90" s="224"/>
      <c r="Y90" s="224"/>
      <c r="Z90" s="224"/>
      <c r="AA90" s="224"/>
      <c r="AB90" s="225"/>
      <c r="AC90" s="225"/>
      <c r="AD90" s="114"/>
      <c r="AE90" s="224"/>
      <c r="AF90" s="224"/>
      <c r="AG90" s="224"/>
      <c r="AH90" s="114"/>
      <c r="AI90" s="114"/>
      <c r="AJ90" s="114"/>
      <c r="AK90" s="114"/>
      <c r="AL90" s="114"/>
      <c r="AM90" s="226"/>
      <c r="AN90" s="227"/>
      <c r="AO90" s="228"/>
      <c r="AP90" s="228"/>
      <c r="AQ90" s="228"/>
      <c r="AR90" s="228"/>
      <c r="AS90" s="225"/>
      <c r="AT90" s="225"/>
      <c r="AU90" s="114"/>
      <c r="AV90" s="228"/>
      <c r="AW90" s="228"/>
      <c r="AX90" s="228"/>
      <c r="AY90" s="229"/>
      <c r="AZ90" s="114"/>
      <c r="BA90" s="114"/>
      <c r="BB90" s="114"/>
      <c r="BC90" s="114"/>
      <c r="BD90" s="226"/>
      <c r="BG90" s="41"/>
    </row>
    <row r="91" spans="2:71" x14ac:dyDescent="0.55000000000000004">
      <c r="B91" s="1352"/>
      <c r="C91" s="1353"/>
      <c r="D91" s="122"/>
      <c r="E91" s="83"/>
      <c r="F91" s="1333" t="s">
        <v>447</v>
      </c>
      <c r="G91" s="1333"/>
      <c r="H91" s="1333"/>
      <c r="I91" s="1333"/>
      <c r="J91" s="1333"/>
      <c r="K91" s="86"/>
      <c r="L91" s="86"/>
      <c r="M91" s="86"/>
      <c r="N91" s="86"/>
      <c r="O91" s="86"/>
      <c r="P91" s="86"/>
      <c r="Q91" s="86"/>
      <c r="R91" s="86"/>
      <c r="S91" s="86"/>
      <c r="T91" s="86"/>
      <c r="U91" s="214"/>
      <c r="V91" s="131"/>
      <c r="W91" s="83"/>
      <c r="X91" s="1333" t="s">
        <v>447</v>
      </c>
      <c r="Y91" s="1333"/>
      <c r="Z91" s="1333"/>
      <c r="AA91" s="1333"/>
      <c r="AB91" s="1333"/>
      <c r="AC91" s="86"/>
      <c r="AD91" s="86"/>
      <c r="AE91" s="86"/>
      <c r="AF91" s="86"/>
      <c r="AG91" s="86"/>
      <c r="AH91" s="86"/>
      <c r="AI91" s="86"/>
      <c r="AJ91" s="86"/>
      <c r="AK91" s="86"/>
      <c r="AL91" s="86"/>
      <c r="AM91" s="214"/>
      <c r="AN91" s="83"/>
      <c r="AO91" s="1333" t="s">
        <v>447</v>
      </c>
      <c r="AP91" s="1333"/>
      <c r="AQ91" s="1333"/>
      <c r="AR91" s="1333"/>
      <c r="AS91" s="1333"/>
      <c r="AT91" s="86"/>
      <c r="AU91" s="86"/>
      <c r="AV91" s="86"/>
      <c r="AW91" s="86"/>
      <c r="AX91" s="86"/>
      <c r="AY91" s="86"/>
      <c r="AZ91" s="86"/>
      <c r="BA91" s="86"/>
      <c r="BB91" s="86"/>
      <c r="BC91" s="86"/>
      <c r="BD91" s="214"/>
    </row>
    <row r="92" spans="2:71" x14ac:dyDescent="0.55000000000000004">
      <c r="B92" s="1352"/>
      <c r="C92" s="1353"/>
      <c r="D92" s="122"/>
      <c r="E92" s="209"/>
      <c r="F92" s="134" t="s">
        <v>228</v>
      </c>
      <c r="G92" s="86" t="s">
        <v>590</v>
      </c>
      <c r="H92" s="86"/>
      <c r="I92" s="86"/>
      <c r="J92" s="86"/>
      <c r="K92" s="86"/>
      <c r="L92" s="910"/>
      <c r="M92" s="86"/>
      <c r="N92" s="86"/>
      <c r="O92" s="86"/>
      <c r="P92" s="86"/>
      <c r="Q92" s="910"/>
      <c r="R92" s="910"/>
      <c r="S92" s="910"/>
      <c r="T92" s="131"/>
      <c r="U92" s="282"/>
      <c r="V92" s="86"/>
      <c r="W92" s="209"/>
      <c r="X92" s="134" t="s">
        <v>228</v>
      </c>
      <c r="Y92" s="86" t="s">
        <v>591</v>
      </c>
      <c r="Z92" s="86"/>
      <c r="AA92" s="86"/>
      <c r="AB92" s="86"/>
      <c r="AC92" s="86"/>
      <c r="AD92" s="910"/>
      <c r="AE92" s="86"/>
      <c r="AF92" s="86"/>
      <c r="AG92" s="86"/>
      <c r="AH92" s="86"/>
      <c r="AI92" s="910"/>
      <c r="AJ92" s="910"/>
      <c r="AK92" s="910"/>
      <c r="AL92" s="131"/>
      <c r="AM92" s="282"/>
      <c r="AN92" s="209"/>
      <c r="AO92" s="134" t="s">
        <v>228</v>
      </c>
      <c r="AP92" s="86" t="s">
        <v>643</v>
      </c>
      <c r="AQ92" s="86"/>
      <c r="AR92" s="86"/>
      <c r="AS92" s="86"/>
      <c r="AT92" s="86"/>
      <c r="AU92" s="910"/>
      <c r="AV92" s="86"/>
      <c r="AW92" s="86"/>
      <c r="AX92" s="86"/>
      <c r="AY92" s="86"/>
      <c r="AZ92" s="910"/>
      <c r="BA92" s="910"/>
      <c r="BB92" s="910"/>
      <c r="BC92" s="131"/>
      <c r="BD92" s="282"/>
    </row>
    <row r="93" spans="2:71" x14ac:dyDescent="0.55000000000000004">
      <c r="B93" s="1352"/>
      <c r="C93" s="1353"/>
      <c r="D93" s="122"/>
      <c r="E93" s="124"/>
      <c r="F93" s="265"/>
      <c r="G93" s="918" t="s">
        <v>446</v>
      </c>
      <c r="H93" s="290" t="str">
        <f>IF(R84+R87&gt;R79,"×","〇")</f>
        <v>〇</v>
      </c>
      <c r="I93" s="1362" t="str">
        <f>IF(R84+R87&gt;R79,"不適合（振替する数を見直してください）","適合")</f>
        <v>適合</v>
      </c>
      <c r="J93" s="1362"/>
      <c r="K93" s="1362"/>
      <c r="L93" s="1362"/>
      <c r="M93" s="1362"/>
      <c r="N93" s="1362"/>
      <c r="O93" s="1362"/>
      <c r="P93" s="1362"/>
      <c r="Q93" s="1362"/>
      <c r="R93" s="1362"/>
      <c r="S93" s="1362"/>
      <c r="T93" s="1362"/>
      <c r="U93" s="1363"/>
      <c r="V93" s="265"/>
      <c r="W93" s="124"/>
      <c r="X93" s="265"/>
      <c r="Y93" s="918" t="s">
        <v>446</v>
      </c>
      <c r="Z93" s="290" t="str">
        <f>IF(AJ84+AJ87&gt;AJ79,"×","〇")</f>
        <v>〇</v>
      </c>
      <c r="AA93" s="1362" t="str">
        <f>IF(AJ84+AJ87&gt;AJ79,"不適合（振替する数を見直してください）","適合")</f>
        <v>適合</v>
      </c>
      <c r="AB93" s="1362"/>
      <c r="AC93" s="1362"/>
      <c r="AD93" s="1362"/>
      <c r="AE93" s="1362"/>
      <c r="AF93" s="1362"/>
      <c r="AG93" s="1362"/>
      <c r="AH93" s="1362"/>
      <c r="AI93" s="1362"/>
      <c r="AJ93" s="1362"/>
      <c r="AK93" s="1362"/>
      <c r="AL93" s="1362"/>
      <c r="AM93" s="1363"/>
      <c r="AN93" s="124"/>
      <c r="AO93" s="265"/>
      <c r="AP93" s="918" t="s">
        <v>446</v>
      </c>
      <c r="AQ93" s="290" t="str">
        <f>IF(BA84+BA87&gt;BA79,"×","〇")</f>
        <v>〇</v>
      </c>
      <c r="AR93" s="1362" t="str">
        <f>IF(BA84+BA87&gt;BA79,"不適合（振替する数を見直してください）","適合")</f>
        <v>適合</v>
      </c>
      <c r="AS93" s="1362"/>
      <c r="AT93" s="1362"/>
      <c r="AU93" s="1362"/>
      <c r="AV93" s="1362"/>
      <c r="AW93" s="1362"/>
      <c r="AX93" s="1362"/>
      <c r="AY93" s="1362"/>
      <c r="AZ93" s="1362"/>
      <c r="BA93" s="1362"/>
      <c r="BB93" s="1362"/>
      <c r="BC93" s="1362"/>
      <c r="BD93" s="1363"/>
      <c r="BG93" s="92" t="s">
        <v>147</v>
      </c>
      <c r="BH93" s="92" t="s">
        <v>480</v>
      </c>
    </row>
    <row r="94" spans="2:71" s="40" customFormat="1" ht="6.5" thickBot="1" x14ac:dyDescent="0.6">
      <c r="B94" s="1352"/>
      <c r="C94" s="1353"/>
      <c r="D94" s="138"/>
      <c r="E94" s="291"/>
      <c r="F94" s="292"/>
      <c r="G94" s="292"/>
      <c r="H94" s="292"/>
      <c r="I94" s="292"/>
      <c r="J94" s="292"/>
      <c r="K94" s="292"/>
      <c r="L94" s="292"/>
      <c r="M94" s="292"/>
      <c r="N94" s="292"/>
      <c r="O94" s="292"/>
      <c r="P94" s="292"/>
      <c r="Q94" s="292"/>
      <c r="R94" s="110"/>
      <c r="S94" s="110"/>
      <c r="T94" s="110"/>
      <c r="U94" s="293"/>
      <c r="V94" s="186"/>
      <c r="W94" s="140"/>
      <c r="X94" s="110"/>
      <c r="Y94" s="110"/>
      <c r="Z94" s="110"/>
      <c r="AA94" s="110"/>
      <c r="AB94" s="110"/>
      <c r="AC94" s="110"/>
      <c r="AD94" s="110"/>
      <c r="AE94" s="110"/>
      <c r="AF94" s="110"/>
      <c r="AG94" s="110"/>
      <c r="AH94" s="110"/>
      <c r="AI94" s="110"/>
      <c r="AJ94" s="110"/>
      <c r="AK94" s="110"/>
      <c r="AL94" s="110"/>
      <c r="AM94" s="112"/>
      <c r="AN94" s="291"/>
      <c r="AO94" s="292"/>
      <c r="AP94" s="236"/>
      <c r="AQ94" s="236"/>
      <c r="AR94" s="236"/>
      <c r="AS94" s="236"/>
      <c r="AT94" s="110"/>
      <c r="AU94" s="110"/>
      <c r="AV94" s="110"/>
      <c r="AW94" s="110"/>
      <c r="AX94" s="110"/>
      <c r="AY94" s="110"/>
      <c r="AZ94" s="110"/>
      <c r="BA94" s="110"/>
      <c r="BB94" s="110"/>
      <c r="BC94" s="110"/>
      <c r="BD94" s="112"/>
      <c r="BG94" s="41"/>
      <c r="BH94" s="95"/>
      <c r="BI94" s="95"/>
      <c r="BJ94" s="95"/>
      <c r="BK94" s="95"/>
      <c r="BL94" s="95"/>
      <c r="BM94" s="95"/>
      <c r="BN94" s="95"/>
      <c r="BO94" s="95"/>
      <c r="BP94" s="95"/>
      <c r="BQ94" s="95"/>
      <c r="BR94" s="95"/>
      <c r="BS94" s="95"/>
    </row>
    <row r="95" spans="2:71" ht="11" thickBot="1" x14ac:dyDescent="0.6">
      <c r="B95" s="1352"/>
      <c r="C95" s="1353"/>
      <c r="E95" s="1379" t="s">
        <v>445</v>
      </c>
      <c r="F95" s="1379"/>
      <c r="G95" s="1379"/>
      <c r="H95" s="1379"/>
      <c r="I95" s="1379"/>
      <c r="J95" s="1379"/>
      <c r="K95" s="1379"/>
      <c r="L95" s="1379"/>
      <c r="M95" s="1379"/>
      <c r="N95" s="1379"/>
      <c r="O95" s="1379"/>
      <c r="P95" s="1379"/>
      <c r="Q95" s="1379"/>
      <c r="R95" s="1379"/>
      <c r="S95" s="1379"/>
      <c r="T95" s="1379"/>
      <c r="U95" s="1379"/>
      <c r="W95" s="1334" t="s">
        <v>354</v>
      </c>
      <c r="X95" s="1334"/>
      <c r="Y95" s="1334"/>
      <c r="Z95" s="1334"/>
      <c r="AA95" s="1334"/>
      <c r="AB95" s="1334"/>
      <c r="AC95" s="1334"/>
      <c r="AD95" s="1334"/>
      <c r="AE95" s="1334"/>
      <c r="AF95" s="1334"/>
      <c r="AG95" s="1334"/>
      <c r="AH95" s="1334"/>
      <c r="AI95" s="1334"/>
      <c r="AJ95" s="1334"/>
      <c r="AK95" s="1334"/>
      <c r="AL95" s="1334"/>
      <c r="AM95" s="1334"/>
      <c r="AN95" s="1334" t="s">
        <v>354</v>
      </c>
      <c r="AO95" s="1334"/>
      <c r="AP95" s="1334"/>
      <c r="AQ95" s="1334"/>
      <c r="AR95" s="1334"/>
      <c r="AS95" s="1334"/>
      <c r="AT95" s="1334"/>
      <c r="AU95" s="1334"/>
      <c r="AV95" s="1334"/>
      <c r="AW95" s="1334"/>
      <c r="AX95" s="1334"/>
      <c r="AY95" s="1334"/>
      <c r="AZ95" s="1334"/>
      <c r="BA95" s="1334"/>
      <c r="BB95" s="1334"/>
      <c r="BC95" s="1334"/>
      <c r="BD95" s="1334"/>
      <c r="BG95" s="92"/>
      <c r="BH95" s="92"/>
      <c r="BI95" s="92"/>
      <c r="BJ95" s="92"/>
      <c r="BK95" s="92"/>
      <c r="BL95" s="92"/>
      <c r="BM95" s="92"/>
    </row>
    <row r="96" spans="2:71" s="40" customFormat="1" ht="6" x14ac:dyDescent="0.55000000000000004">
      <c r="B96" s="1352"/>
      <c r="C96" s="1353"/>
      <c r="D96" s="95"/>
      <c r="E96" s="1380"/>
      <c r="F96" s="1380"/>
      <c r="G96" s="1380"/>
      <c r="H96" s="1380"/>
      <c r="I96" s="1380"/>
      <c r="J96" s="1380"/>
      <c r="K96" s="1380"/>
      <c r="L96" s="1380"/>
      <c r="M96" s="1380"/>
      <c r="N96" s="1380"/>
      <c r="O96" s="1380"/>
      <c r="P96" s="1380"/>
      <c r="Q96" s="1380"/>
      <c r="R96" s="1380"/>
      <c r="S96" s="1380"/>
      <c r="T96" s="1380"/>
      <c r="U96" s="1380"/>
      <c r="V96" s="95"/>
      <c r="W96" s="252"/>
      <c r="X96" s="253"/>
      <c r="Y96" s="253"/>
      <c r="Z96" s="253"/>
      <c r="AA96" s="253"/>
      <c r="AB96" s="253"/>
      <c r="AC96" s="253"/>
      <c r="AD96" s="253"/>
      <c r="AE96" s="253"/>
      <c r="AF96" s="253"/>
      <c r="AG96" s="253"/>
      <c r="AH96" s="253"/>
      <c r="AI96" s="253"/>
      <c r="AJ96" s="253"/>
      <c r="AK96" s="253"/>
      <c r="AL96" s="253"/>
      <c r="AM96" s="253"/>
      <c r="AN96" s="253"/>
      <c r="AO96" s="253"/>
      <c r="AP96" s="253"/>
      <c r="AQ96" s="253"/>
      <c r="AR96" s="253"/>
      <c r="AS96" s="253"/>
      <c r="AT96" s="253"/>
      <c r="AU96" s="253"/>
      <c r="AV96" s="253"/>
      <c r="AW96" s="253"/>
      <c r="AX96" s="253"/>
      <c r="AY96" s="253"/>
      <c r="AZ96" s="253"/>
      <c r="BA96" s="253"/>
      <c r="BB96" s="253"/>
      <c r="BC96" s="253"/>
      <c r="BD96" s="254"/>
      <c r="BG96" s="159"/>
      <c r="BH96" s="159"/>
      <c r="BI96" s="159"/>
      <c r="BJ96" s="159"/>
      <c r="BK96" s="159"/>
      <c r="BL96" s="159"/>
      <c r="BM96" s="159"/>
    </row>
    <row r="97" spans="1:77" ht="10.5" customHeight="1" x14ac:dyDescent="0.55000000000000004">
      <c r="B97" s="1352"/>
      <c r="C97" s="1353"/>
      <c r="E97" s="1380"/>
      <c r="F97" s="1380"/>
      <c r="G97" s="1380"/>
      <c r="H97" s="1380"/>
      <c r="I97" s="1380"/>
      <c r="J97" s="1380"/>
      <c r="K97" s="1380"/>
      <c r="L97" s="1380"/>
      <c r="M97" s="1380"/>
      <c r="N97" s="1380"/>
      <c r="O97" s="1380"/>
      <c r="P97" s="1380"/>
      <c r="Q97" s="1380"/>
      <c r="R97" s="1380"/>
      <c r="S97" s="1380"/>
      <c r="T97" s="1380"/>
      <c r="U97" s="1380"/>
      <c r="V97" s="131"/>
      <c r="W97" s="255"/>
      <c r="X97" s="1333" t="s">
        <v>447</v>
      </c>
      <c r="Y97" s="1333"/>
      <c r="Z97" s="1333"/>
      <c r="AA97" s="1333"/>
      <c r="AB97" s="1333"/>
      <c r="AD97" s="1459" t="s">
        <v>626</v>
      </c>
      <c r="AE97" s="1460"/>
      <c r="AF97" s="1460"/>
      <c r="AG97" s="1460"/>
      <c r="AH97" s="1460"/>
      <c r="AI97" s="1460"/>
      <c r="AJ97" s="1460"/>
      <c r="AK97" s="1460"/>
      <c r="AL97" s="1460"/>
      <c r="AM97" s="1460"/>
      <c r="AN97" s="1460"/>
      <c r="AO97" s="1460"/>
      <c r="AP97" s="1460"/>
      <c r="AQ97" s="1460"/>
      <c r="AR97" s="1460"/>
      <c r="AS97" s="1460"/>
      <c r="AT97" s="1460"/>
      <c r="AU97" s="1460"/>
      <c r="AV97" s="1460"/>
      <c r="AW97" s="1460"/>
      <c r="AX97" s="1460"/>
      <c r="AY97" s="1460"/>
      <c r="AZ97" s="1460"/>
      <c r="BA97" s="1460"/>
      <c r="BB97" s="1460"/>
      <c r="BC97" s="1461"/>
      <c r="BD97" s="256"/>
      <c r="BG97" s="92"/>
      <c r="BH97" s="92"/>
      <c r="BI97" s="92"/>
      <c r="BJ97" s="92"/>
      <c r="BK97" s="92"/>
      <c r="BL97" s="92"/>
      <c r="BM97" s="92"/>
    </row>
    <row r="98" spans="1:77" x14ac:dyDescent="0.55000000000000004">
      <c r="B98" s="1352"/>
      <c r="C98" s="1353"/>
      <c r="E98" s="1380"/>
      <c r="F98" s="1380"/>
      <c r="G98" s="1380"/>
      <c r="H98" s="1380"/>
      <c r="I98" s="1380"/>
      <c r="J98" s="1380"/>
      <c r="K98" s="1380"/>
      <c r="L98" s="1380"/>
      <c r="M98" s="1380"/>
      <c r="N98" s="1380"/>
      <c r="O98" s="1380"/>
      <c r="P98" s="1380"/>
      <c r="Q98" s="1380"/>
      <c r="R98" s="1380"/>
      <c r="S98" s="1380"/>
      <c r="T98" s="1380"/>
      <c r="U98" s="1380"/>
      <c r="V98" s="131"/>
      <c r="W98" s="255"/>
      <c r="Y98" s="131"/>
      <c r="Z98" s="131"/>
      <c r="AA98" s="131"/>
      <c r="AB98" s="131"/>
      <c r="AC98" s="131"/>
      <c r="AD98" s="1462"/>
      <c r="AE98" s="1463"/>
      <c r="AF98" s="1463"/>
      <c r="AG98" s="1463"/>
      <c r="AH98" s="1463"/>
      <c r="AI98" s="1463"/>
      <c r="AJ98" s="1463"/>
      <c r="AK98" s="1463"/>
      <c r="AL98" s="1463"/>
      <c r="AM98" s="1463"/>
      <c r="AN98" s="1463"/>
      <c r="AO98" s="1463"/>
      <c r="AP98" s="1463"/>
      <c r="AQ98" s="1463"/>
      <c r="AR98" s="1463"/>
      <c r="AS98" s="1463"/>
      <c r="AT98" s="1463"/>
      <c r="AU98" s="1463"/>
      <c r="AV98" s="1463"/>
      <c r="AW98" s="1463"/>
      <c r="AX98" s="1463"/>
      <c r="AY98" s="1463"/>
      <c r="AZ98" s="1463"/>
      <c r="BA98" s="1463"/>
      <c r="BB98" s="1463"/>
      <c r="BC98" s="1464"/>
      <c r="BD98" s="256"/>
      <c r="BG98" s="92"/>
      <c r="BH98" s="92"/>
      <c r="BI98" s="92"/>
      <c r="BJ98" s="92"/>
      <c r="BK98" s="92"/>
      <c r="BL98" s="92"/>
      <c r="BM98" s="92"/>
    </row>
    <row r="99" spans="1:77" s="40" customFormat="1" ht="6" x14ac:dyDescent="0.55000000000000004">
      <c r="B99" s="1352"/>
      <c r="C99" s="1353"/>
      <c r="D99" s="138"/>
      <c r="E99" s="1380"/>
      <c r="F99" s="1380"/>
      <c r="G99" s="1380"/>
      <c r="H99" s="1380"/>
      <c r="I99" s="1380"/>
      <c r="J99" s="1380"/>
      <c r="K99" s="1380"/>
      <c r="L99" s="1380"/>
      <c r="M99" s="1380"/>
      <c r="N99" s="1380"/>
      <c r="O99" s="1380"/>
      <c r="P99" s="1380"/>
      <c r="Q99" s="1380"/>
      <c r="R99" s="1380"/>
      <c r="S99" s="1380"/>
      <c r="T99" s="1380"/>
      <c r="U99" s="1380"/>
      <c r="V99" s="196"/>
      <c r="W99" s="199"/>
      <c r="X99" s="186"/>
      <c r="Y99" s="95"/>
      <c r="Z99" s="185"/>
      <c r="AA99" s="184"/>
      <c r="AB99" s="184"/>
      <c r="AC99" s="184"/>
      <c r="AD99" s="95"/>
      <c r="AE99" s="95"/>
      <c r="AF99" s="184"/>
      <c r="AG99" s="95"/>
      <c r="AH99" s="184"/>
      <c r="AI99" s="95"/>
      <c r="AJ99" s="95"/>
      <c r="AK99" s="95"/>
      <c r="AL99" s="95"/>
      <c r="AM99" s="95"/>
      <c r="AN99" s="95"/>
      <c r="AO99" s="95"/>
      <c r="AP99" s="95"/>
      <c r="AQ99" s="185"/>
      <c r="AR99" s="184"/>
      <c r="AS99" s="184"/>
      <c r="AT99" s="184"/>
      <c r="AU99" s="95"/>
      <c r="AV99" s="95"/>
      <c r="AW99" s="184"/>
      <c r="AX99" s="95"/>
      <c r="AY99" s="184"/>
      <c r="AZ99" s="95"/>
      <c r="BA99" s="95"/>
      <c r="BB99" s="95"/>
      <c r="BC99" s="95"/>
      <c r="BD99" s="148"/>
      <c r="BG99" s="41"/>
      <c r="BJ99" s="159"/>
      <c r="BK99" s="159"/>
      <c r="BL99" s="159"/>
      <c r="BM99" s="159"/>
      <c r="BN99" s="159"/>
      <c r="BO99" s="159"/>
      <c r="BP99" s="159"/>
    </row>
    <row r="100" spans="1:77" x14ac:dyDescent="0.55000000000000004">
      <c r="B100" s="1352"/>
      <c r="C100" s="1353"/>
      <c r="D100" s="122"/>
      <c r="E100" s="1380"/>
      <c r="F100" s="1380"/>
      <c r="G100" s="1380"/>
      <c r="H100" s="1380"/>
      <c r="I100" s="1380"/>
      <c r="J100" s="1380"/>
      <c r="K100" s="1380"/>
      <c r="L100" s="1380"/>
      <c r="M100" s="1380"/>
      <c r="N100" s="1380"/>
      <c r="O100" s="1380"/>
      <c r="P100" s="1380"/>
      <c r="Q100" s="1380"/>
      <c r="R100" s="1380"/>
      <c r="S100" s="1380"/>
      <c r="T100" s="1380"/>
      <c r="U100" s="1380"/>
      <c r="V100" s="232"/>
      <c r="W100" s="124"/>
      <c r="X100" s="134" t="s">
        <v>228</v>
      </c>
      <c r="Y100" s="993" t="s">
        <v>627</v>
      </c>
      <c r="Z100" s="285"/>
      <c r="AA100" s="285"/>
      <c r="AB100" s="258"/>
      <c r="AC100" s="210"/>
      <c r="AD100" s="285"/>
      <c r="AE100" s="285"/>
      <c r="AF100" s="258"/>
      <c r="AG100" s="210"/>
      <c r="AH100" s="285"/>
      <c r="AI100" s="285"/>
      <c r="AJ100" s="258"/>
      <c r="AK100" s="210"/>
      <c r="AL100" s="285"/>
      <c r="AM100" s="285"/>
      <c r="AN100" s="285"/>
      <c r="AO100" s="131"/>
      <c r="AP100" s="910" t="s">
        <v>341</v>
      </c>
      <c r="AQ100" s="1018" t="str">
        <f>IF((AD18+AT18*4/10)-(AJ84+AJ87+BA84+BA87)&gt;=0,"〇","×")</f>
        <v>〇</v>
      </c>
      <c r="AR100" s="1018" t="str">
        <f>IF((AD18+AT18*4/10)-(AJ84+AJ87+BA84+BA87)&gt;=0,"適合","不適合（振替する数を見直してください）")</f>
        <v>適合</v>
      </c>
      <c r="AS100" s="912"/>
      <c r="AT100" s="912"/>
      <c r="AU100" s="912"/>
      <c r="AV100" s="912"/>
      <c r="AW100" s="912"/>
      <c r="AX100" s="912"/>
      <c r="AY100" s="912"/>
      <c r="AZ100" s="912"/>
      <c r="BA100" s="912"/>
      <c r="BB100" s="912"/>
      <c r="BC100" s="912"/>
      <c r="BD100" s="109"/>
      <c r="BF100" s="92"/>
      <c r="BG100" s="92" t="s">
        <v>147</v>
      </c>
      <c r="BH100" s="92" t="s">
        <v>480</v>
      </c>
      <c r="BK100" s="92"/>
      <c r="BL100" s="92"/>
    </row>
    <row r="101" spans="1:77" s="40" customFormat="1" ht="6.5" thickBot="1" x14ac:dyDescent="0.6">
      <c r="B101" s="1352"/>
      <c r="C101" s="1353"/>
      <c r="D101" s="138"/>
      <c r="E101" s="1380"/>
      <c r="F101" s="1380"/>
      <c r="G101" s="1380"/>
      <c r="H101" s="1380"/>
      <c r="I101" s="1380"/>
      <c r="J101" s="1380"/>
      <c r="K101" s="1380"/>
      <c r="L101" s="1380"/>
      <c r="M101" s="1380"/>
      <c r="N101" s="1380"/>
      <c r="O101" s="1380"/>
      <c r="P101" s="1380"/>
      <c r="Q101" s="1380"/>
      <c r="R101" s="1380"/>
      <c r="S101" s="1380"/>
      <c r="T101" s="1380"/>
      <c r="U101" s="1380"/>
      <c r="V101" s="196"/>
      <c r="W101" s="291"/>
      <c r="X101" s="292"/>
      <c r="Y101" s="110"/>
      <c r="Z101" s="165"/>
      <c r="AA101" s="294"/>
      <c r="AB101" s="165"/>
      <c r="AC101" s="236"/>
      <c r="AD101" s="236"/>
      <c r="AE101" s="236"/>
      <c r="AF101" s="295"/>
      <c r="AG101" s="295"/>
      <c r="AH101" s="296"/>
      <c r="AI101" s="236"/>
      <c r="AJ101" s="236"/>
      <c r="AK101" s="236"/>
      <c r="AL101" s="236"/>
      <c r="AM101" s="236"/>
      <c r="AN101" s="236"/>
      <c r="AO101" s="236"/>
      <c r="AP101" s="236"/>
      <c r="AQ101" s="297"/>
      <c r="AR101" s="298"/>
      <c r="AS101" s="297"/>
      <c r="AT101" s="236"/>
      <c r="AU101" s="236"/>
      <c r="AV101" s="236"/>
      <c r="AW101" s="295"/>
      <c r="AX101" s="295"/>
      <c r="AY101" s="296"/>
      <c r="AZ101" s="236"/>
      <c r="BA101" s="236"/>
      <c r="BB101" s="236"/>
      <c r="BC101" s="236"/>
      <c r="BD101" s="299"/>
      <c r="BG101" s="41"/>
      <c r="BJ101" s="159"/>
      <c r="BK101" s="159"/>
      <c r="BL101" s="159"/>
      <c r="BM101" s="159"/>
      <c r="BN101" s="159"/>
      <c r="BO101" s="159"/>
      <c r="BP101" s="159"/>
    </row>
    <row r="102" spans="1:77" ht="11" thickBot="1" x14ac:dyDescent="0.6">
      <c r="B102" s="1352"/>
      <c r="C102" s="1353"/>
      <c r="E102" s="1381"/>
      <c r="F102" s="1381"/>
      <c r="G102" s="1381"/>
      <c r="H102" s="1381"/>
      <c r="I102" s="1381"/>
      <c r="J102" s="1381"/>
      <c r="K102" s="1381"/>
      <c r="L102" s="1381"/>
      <c r="M102" s="1381"/>
      <c r="N102" s="1381"/>
      <c r="O102" s="1381"/>
      <c r="P102" s="1381"/>
      <c r="Q102" s="1381"/>
      <c r="R102" s="1381"/>
      <c r="S102" s="1381"/>
      <c r="T102" s="1381"/>
      <c r="U102" s="1381"/>
      <c r="W102" s="1334" t="s">
        <v>354</v>
      </c>
      <c r="X102" s="1334"/>
      <c r="Y102" s="1334"/>
      <c r="Z102" s="1334"/>
      <c r="AA102" s="1334"/>
      <c r="AB102" s="1334"/>
      <c r="AC102" s="1334"/>
      <c r="AD102" s="1334"/>
      <c r="AE102" s="1334"/>
      <c r="AF102" s="1334"/>
      <c r="AG102" s="1334"/>
      <c r="AH102" s="1334"/>
      <c r="AI102" s="1334"/>
      <c r="AJ102" s="1334"/>
      <c r="AK102" s="1334"/>
      <c r="AL102" s="1334"/>
      <c r="AM102" s="1334"/>
      <c r="AN102" s="1334" t="s">
        <v>354</v>
      </c>
      <c r="AO102" s="1334"/>
      <c r="AP102" s="1334"/>
      <c r="AQ102" s="1334"/>
      <c r="AR102" s="1334"/>
      <c r="AS102" s="1334"/>
      <c r="AT102" s="1334"/>
      <c r="AU102" s="1334"/>
      <c r="AV102" s="1334"/>
      <c r="AW102" s="1334"/>
      <c r="AX102" s="1334"/>
      <c r="AY102" s="1334"/>
      <c r="AZ102" s="1334"/>
      <c r="BA102" s="1334"/>
      <c r="BB102" s="1334"/>
      <c r="BC102" s="1334"/>
      <c r="BD102" s="1334"/>
      <c r="BG102" s="92"/>
      <c r="BH102" s="92"/>
      <c r="BI102" s="92"/>
      <c r="BJ102" s="92"/>
      <c r="BK102" s="92"/>
      <c r="BL102" s="92"/>
      <c r="BM102" s="92"/>
    </row>
    <row r="103" spans="1:77" s="40" customFormat="1" ht="6" x14ac:dyDescent="0.55000000000000004">
      <c r="B103" s="1352"/>
      <c r="C103" s="1353"/>
      <c r="D103" s="138"/>
      <c r="E103" s="300"/>
      <c r="F103" s="103"/>
      <c r="G103" s="103"/>
      <c r="H103" s="103"/>
      <c r="I103" s="175"/>
      <c r="J103" s="103"/>
      <c r="K103" s="175"/>
      <c r="L103" s="103"/>
      <c r="M103" s="103"/>
      <c r="N103" s="103"/>
      <c r="O103" s="103"/>
      <c r="P103" s="175"/>
      <c r="Q103" s="175"/>
      <c r="R103" s="175"/>
      <c r="S103" s="175"/>
      <c r="T103" s="175"/>
      <c r="U103" s="301"/>
      <c r="V103" s="186"/>
      <c r="W103" s="300"/>
      <c r="X103" s="175"/>
      <c r="Y103" s="175"/>
      <c r="Z103" s="175"/>
      <c r="AA103" s="175"/>
      <c r="AB103" s="175"/>
      <c r="AC103" s="175"/>
      <c r="AD103" s="175"/>
      <c r="AE103" s="263"/>
      <c r="AF103" s="119"/>
      <c r="AG103" s="103"/>
      <c r="AH103" s="103"/>
      <c r="AI103" s="103"/>
      <c r="AJ103" s="103"/>
      <c r="AK103" s="103"/>
      <c r="AL103" s="175"/>
      <c r="AM103" s="104"/>
      <c r="AN103" s="302"/>
      <c r="AO103" s="119"/>
      <c r="AP103" s="119"/>
      <c r="AQ103" s="119"/>
      <c r="AR103" s="103"/>
      <c r="AS103" s="103"/>
      <c r="AT103" s="103"/>
      <c r="AU103" s="119"/>
      <c r="AV103" s="103"/>
      <c r="AW103" s="103"/>
      <c r="AX103" s="303"/>
      <c r="AY103" s="103"/>
      <c r="AZ103" s="103"/>
      <c r="BA103" s="103"/>
      <c r="BB103" s="103"/>
      <c r="BC103" s="119"/>
      <c r="BD103" s="104"/>
      <c r="BG103" s="41"/>
    </row>
    <row r="104" spans="1:77" x14ac:dyDescent="0.55000000000000004">
      <c r="B104" s="1352"/>
      <c r="C104" s="1353"/>
      <c r="D104" s="122"/>
      <c r="E104" s="209"/>
      <c r="F104" s="281" t="s">
        <v>364</v>
      </c>
      <c r="G104" s="918" t="s">
        <v>362</v>
      </c>
      <c r="M104" s="134" t="s">
        <v>421</v>
      </c>
      <c r="N104" s="1318">
        <f>IF(H93="×",0,IF(AQ100="×",0,R84))</f>
        <v>0</v>
      </c>
      <c r="O104" s="1318"/>
      <c r="P104" s="86" t="s">
        <v>436</v>
      </c>
      <c r="Q104" s="910"/>
      <c r="R104" s="86"/>
      <c r="S104" s="86"/>
      <c r="T104" s="86"/>
      <c r="U104" s="282"/>
      <c r="V104" s="86"/>
      <c r="W104" s="124"/>
      <c r="X104" s="281" t="s">
        <v>364</v>
      </c>
      <c r="Y104" s="918" t="s">
        <v>363</v>
      </c>
      <c r="AD104" s="86"/>
      <c r="AE104" s="134" t="s">
        <v>423</v>
      </c>
      <c r="AF104" s="1318">
        <f>IF(Z93="×",0,IF(AQ100="×",0,AJ84))</f>
        <v>0</v>
      </c>
      <c r="AG104" s="1318"/>
      <c r="AH104" s="86" t="s">
        <v>436</v>
      </c>
      <c r="AI104" s="86"/>
      <c r="AJ104" s="910"/>
      <c r="AK104" s="910"/>
      <c r="AL104" s="86"/>
      <c r="AM104" s="109"/>
      <c r="AN104" s="130"/>
      <c r="AO104" s="134" t="s">
        <v>364</v>
      </c>
      <c r="AP104" s="918" t="s">
        <v>360</v>
      </c>
      <c r="AU104" s="910"/>
      <c r="AV104" s="210" t="s">
        <v>425</v>
      </c>
      <c r="AW104" s="1318">
        <f>IF(AQ93="×",0,IF(AQ100="×",0,BA84))</f>
        <v>0</v>
      </c>
      <c r="AX104" s="1318"/>
      <c r="AY104" s="86" t="s">
        <v>436</v>
      </c>
      <c r="AZ104" s="910"/>
      <c r="BA104" s="910"/>
      <c r="BB104" s="910"/>
      <c r="BC104" s="910"/>
      <c r="BD104" s="109"/>
      <c r="BG104" s="92"/>
      <c r="BH104" s="92"/>
      <c r="BK104" s="910"/>
    </row>
    <row r="105" spans="1:77" x14ac:dyDescent="0.55000000000000004">
      <c r="B105" s="1352"/>
      <c r="C105" s="1353"/>
      <c r="D105" s="122"/>
      <c r="E105" s="209"/>
      <c r="F105" s="281"/>
      <c r="G105" s="86" t="s">
        <v>363</v>
      </c>
      <c r="I105" s="86"/>
      <c r="J105" s="910"/>
      <c r="K105" s="910"/>
      <c r="L105" s="86"/>
      <c r="M105" s="281" t="s">
        <v>215</v>
      </c>
      <c r="N105" s="1318">
        <f>N104*5</f>
        <v>0</v>
      </c>
      <c r="O105" s="1318"/>
      <c r="P105" s="86" t="s">
        <v>361</v>
      </c>
      <c r="Q105" s="910"/>
      <c r="R105" s="910"/>
      <c r="S105" s="910"/>
      <c r="T105" s="910"/>
      <c r="U105" s="109"/>
      <c r="W105" s="124"/>
      <c r="X105" s="281"/>
      <c r="Y105" s="86" t="s">
        <v>362</v>
      </c>
      <c r="AA105" s="86"/>
      <c r="AB105" s="910"/>
      <c r="AC105" s="910"/>
      <c r="AD105" s="910"/>
      <c r="AE105" s="281" t="s">
        <v>217</v>
      </c>
      <c r="AF105" s="1318">
        <f>ROUNDDOWN(AF104/5,0)</f>
        <v>0</v>
      </c>
      <c r="AG105" s="1318"/>
      <c r="AH105" s="86" t="s">
        <v>361</v>
      </c>
      <c r="AI105" s="910"/>
      <c r="AJ105" s="910"/>
      <c r="AK105" s="910"/>
      <c r="AL105" s="910"/>
      <c r="AM105" s="109"/>
      <c r="AN105" s="286"/>
      <c r="AO105" s="86"/>
      <c r="AP105" s="86" t="s">
        <v>362</v>
      </c>
      <c r="AR105" s="86"/>
      <c r="AS105" s="910"/>
      <c r="AT105" s="910"/>
      <c r="AU105" s="910"/>
      <c r="AV105" s="281" t="s">
        <v>219</v>
      </c>
      <c r="AW105" s="1318">
        <f>ROUNDDOWN(AW104/10,0)</f>
        <v>0</v>
      </c>
      <c r="AX105" s="1318"/>
      <c r="AY105" s="86" t="s">
        <v>361</v>
      </c>
      <c r="AZ105" s="910"/>
      <c r="BA105" s="910"/>
      <c r="BB105" s="910"/>
      <c r="BC105" s="86"/>
      <c r="BD105" s="109"/>
    </row>
    <row r="106" spans="1:77" s="40" customFormat="1" ht="6" x14ac:dyDescent="0.55000000000000004">
      <c r="B106" s="1352"/>
      <c r="C106" s="1353"/>
      <c r="D106" s="138"/>
      <c r="E106" s="199"/>
      <c r="F106" s="203"/>
      <c r="G106" s="186"/>
      <c r="H106" s="186"/>
      <c r="I106" s="95"/>
      <c r="J106" s="95"/>
      <c r="K106" s="186"/>
      <c r="L106" s="95"/>
      <c r="M106" s="203"/>
      <c r="N106" s="287"/>
      <c r="O106" s="287"/>
      <c r="P106" s="186"/>
      <c r="Q106" s="95"/>
      <c r="R106" s="95"/>
      <c r="S106" s="186"/>
      <c r="T106" s="95"/>
      <c r="U106" s="148"/>
      <c r="V106" s="95"/>
      <c r="W106" s="147"/>
      <c r="X106" s="203"/>
      <c r="Y106" s="186"/>
      <c r="Z106" s="186"/>
      <c r="AA106" s="95"/>
      <c r="AB106" s="95"/>
      <c r="AC106" s="95"/>
      <c r="AD106" s="95"/>
      <c r="AE106" s="287"/>
      <c r="AF106" s="287"/>
      <c r="AG106" s="186"/>
      <c r="AH106" s="95"/>
      <c r="AI106" s="95"/>
      <c r="AJ106" s="95"/>
      <c r="AK106" s="95"/>
      <c r="AL106" s="203"/>
      <c r="AM106" s="148"/>
      <c r="AN106" s="288"/>
      <c r="AO106" s="186"/>
      <c r="AP106" s="186"/>
      <c r="AQ106" s="186"/>
      <c r="AR106" s="95"/>
      <c r="AS106" s="95"/>
      <c r="AT106" s="95"/>
      <c r="AU106" s="186"/>
      <c r="AV106" s="287"/>
      <c r="AW106" s="287"/>
      <c r="AX106" s="186"/>
      <c r="AY106" s="95"/>
      <c r="AZ106" s="95"/>
      <c r="BA106" s="95"/>
      <c r="BB106" s="289"/>
      <c r="BC106" s="203"/>
      <c r="BD106" s="148"/>
      <c r="BG106" s="41"/>
      <c r="BH106" s="186"/>
      <c r="BI106" s="186"/>
      <c r="BJ106" s="186"/>
      <c r="BK106" s="121"/>
      <c r="BL106" s="121"/>
      <c r="BM106" s="121"/>
      <c r="BN106" s="186"/>
      <c r="BO106" s="41"/>
      <c r="BP106" s="41"/>
      <c r="BQ106" s="41"/>
      <c r="BR106" s="41"/>
    </row>
    <row r="107" spans="1:77" s="40" customFormat="1" x14ac:dyDescent="0.55000000000000004">
      <c r="B107" s="1352"/>
      <c r="C107" s="1353"/>
      <c r="D107" s="138"/>
      <c r="E107" s="199"/>
      <c r="F107" s="281" t="s">
        <v>364</v>
      </c>
      <c r="G107" s="918" t="s">
        <v>362</v>
      </c>
      <c r="L107" s="86"/>
      <c r="M107" s="134" t="s">
        <v>422</v>
      </c>
      <c r="N107" s="1318">
        <f>IF(H93="×",0,IF(AQ100="×",0,R87))</f>
        <v>0</v>
      </c>
      <c r="O107" s="1318"/>
      <c r="P107" s="86" t="s">
        <v>436</v>
      </c>
      <c r="Q107" s="910"/>
      <c r="R107" s="95"/>
      <c r="S107" s="95"/>
      <c r="T107" s="95"/>
      <c r="U107" s="284"/>
      <c r="V107" s="186"/>
      <c r="W107" s="199"/>
      <c r="X107" s="281" t="s">
        <v>364</v>
      </c>
      <c r="Y107" s="86" t="s">
        <v>363</v>
      </c>
      <c r="AD107" s="186"/>
      <c r="AE107" s="281" t="s">
        <v>424</v>
      </c>
      <c r="AF107" s="1318">
        <f>IF(Z93="×",0,IF(AQ100="×",0,AJ87))</f>
        <v>0</v>
      </c>
      <c r="AG107" s="1318"/>
      <c r="AH107" s="86" t="s">
        <v>436</v>
      </c>
      <c r="AI107" s="86"/>
      <c r="AJ107" s="95"/>
      <c r="AK107" s="95"/>
      <c r="AL107" s="121"/>
      <c r="AM107" s="148"/>
      <c r="AN107" s="288"/>
      <c r="AO107" s="281" t="s">
        <v>364</v>
      </c>
      <c r="AP107" s="918" t="s">
        <v>360</v>
      </c>
      <c r="AQ107" s="918"/>
      <c r="AR107" s="918"/>
      <c r="AS107" s="918"/>
      <c r="AT107" s="918"/>
      <c r="AU107" s="910"/>
      <c r="AV107" s="210" t="s">
        <v>426</v>
      </c>
      <c r="AW107" s="1318">
        <f>IF(AQ93="×",0,IF(AQ100="×",0,BA87))</f>
        <v>0</v>
      </c>
      <c r="AX107" s="1318"/>
      <c r="AY107" s="910" t="s">
        <v>443</v>
      </c>
      <c r="AZ107" s="86"/>
      <c r="BA107" s="95"/>
      <c r="BB107" s="95"/>
      <c r="BC107" s="186"/>
      <c r="BD107" s="148"/>
      <c r="BG107" s="41"/>
      <c r="BH107" s="86"/>
      <c r="BI107" s="86"/>
      <c r="BJ107" s="86"/>
      <c r="BK107" s="131"/>
      <c r="BL107" s="131"/>
      <c r="BM107" s="131"/>
      <c r="BN107" s="86"/>
      <c r="BO107" s="281"/>
      <c r="BP107" s="285"/>
      <c r="BQ107" s="285"/>
      <c r="BR107" s="86"/>
      <c r="BS107" s="910"/>
    </row>
    <row r="108" spans="1:77" x14ac:dyDescent="0.55000000000000004">
      <c r="B108" s="1352"/>
      <c r="C108" s="1353"/>
      <c r="D108" s="122"/>
      <c r="E108" s="209"/>
      <c r="F108" s="86"/>
      <c r="G108" s="86" t="s">
        <v>360</v>
      </c>
      <c r="I108" s="86"/>
      <c r="J108" s="910"/>
      <c r="K108" s="910"/>
      <c r="L108" s="86"/>
      <c r="M108" s="281" t="s">
        <v>216</v>
      </c>
      <c r="N108" s="1318">
        <f>N107*10</f>
        <v>0</v>
      </c>
      <c r="O108" s="1318"/>
      <c r="P108" s="86" t="s">
        <v>361</v>
      </c>
      <c r="Q108" s="910"/>
      <c r="R108" s="910"/>
      <c r="S108" s="910"/>
      <c r="T108" s="910"/>
      <c r="U108" s="109"/>
      <c r="W108" s="124"/>
      <c r="X108" s="86"/>
      <c r="Y108" s="86" t="s">
        <v>360</v>
      </c>
      <c r="AA108" s="86"/>
      <c r="AB108" s="910"/>
      <c r="AC108" s="910"/>
      <c r="AD108" s="910"/>
      <c r="AE108" s="281" t="s">
        <v>218</v>
      </c>
      <c r="AF108" s="1318">
        <f>AF107*2</f>
        <v>0</v>
      </c>
      <c r="AG108" s="1318"/>
      <c r="AH108" s="86" t="s">
        <v>361</v>
      </c>
      <c r="AI108" s="910"/>
      <c r="AJ108" s="910"/>
      <c r="AK108" s="910"/>
      <c r="AL108" s="910"/>
      <c r="AM108" s="109"/>
      <c r="AN108" s="130"/>
      <c r="AO108" s="86"/>
      <c r="AP108" s="86" t="s">
        <v>363</v>
      </c>
      <c r="AR108" s="86"/>
      <c r="AS108" s="910"/>
      <c r="AT108" s="910"/>
      <c r="AU108" s="910"/>
      <c r="AV108" s="281" t="s">
        <v>220</v>
      </c>
      <c r="AW108" s="1318">
        <f>ROUNDDOWN(AW107/2,0)</f>
        <v>0</v>
      </c>
      <c r="AX108" s="1318"/>
      <c r="AY108" s="86" t="s">
        <v>361</v>
      </c>
      <c r="AZ108" s="910"/>
      <c r="BA108" s="910"/>
      <c r="BB108" s="910"/>
      <c r="BC108" s="131"/>
      <c r="BD108" s="109"/>
    </row>
    <row r="109" spans="1:77" s="40" customFormat="1" ht="6.5" thickBot="1" x14ac:dyDescent="0.6">
      <c r="B109" s="1354"/>
      <c r="C109" s="1355"/>
      <c r="D109" s="138"/>
      <c r="E109" s="291"/>
      <c r="F109" s="292"/>
      <c r="G109" s="236"/>
      <c r="H109" s="292"/>
      <c r="I109" s="292"/>
      <c r="J109" s="236"/>
      <c r="K109" s="236"/>
      <c r="L109" s="292"/>
      <c r="M109" s="236"/>
      <c r="N109" s="304"/>
      <c r="O109" s="305"/>
      <c r="P109" s="305"/>
      <c r="Q109" s="292"/>
      <c r="R109" s="236"/>
      <c r="S109" s="236"/>
      <c r="T109" s="236"/>
      <c r="U109" s="299"/>
      <c r="V109" s="121"/>
      <c r="W109" s="235"/>
      <c r="X109" s="292"/>
      <c r="Y109" s="236"/>
      <c r="Z109" s="292"/>
      <c r="AA109" s="292"/>
      <c r="AB109" s="236"/>
      <c r="AC109" s="236"/>
      <c r="AD109" s="236"/>
      <c r="AE109" s="236"/>
      <c r="AF109" s="304"/>
      <c r="AG109" s="305"/>
      <c r="AH109" s="305"/>
      <c r="AI109" s="292"/>
      <c r="AJ109" s="236"/>
      <c r="AK109" s="236"/>
      <c r="AL109" s="236"/>
      <c r="AM109" s="299"/>
      <c r="AN109" s="235"/>
      <c r="AO109" s="292"/>
      <c r="AP109" s="236"/>
      <c r="AQ109" s="292"/>
      <c r="AR109" s="292"/>
      <c r="AS109" s="236"/>
      <c r="AT109" s="236"/>
      <c r="AU109" s="236"/>
      <c r="AV109" s="236"/>
      <c r="AW109" s="304"/>
      <c r="AX109" s="305"/>
      <c r="AY109" s="305"/>
      <c r="AZ109" s="292"/>
      <c r="BA109" s="236"/>
      <c r="BB109" s="236"/>
      <c r="BC109" s="236"/>
      <c r="BD109" s="299"/>
      <c r="BG109" s="41"/>
    </row>
    <row r="110" spans="1:77" s="810" customFormat="1" ht="6" thickBot="1" x14ac:dyDescent="0.6">
      <c r="B110" s="812"/>
      <c r="C110" s="807"/>
      <c r="D110" s="807"/>
      <c r="V110" s="807"/>
      <c r="W110" s="807"/>
      <c r="X110" s="807"/>
      <c r="Y110" s="807"/>
      <c r="Z110" s="807"/>
      <c r="AA110" s="807"/>
      <c r="AB110" s="807"/>
      <c r="AC110" s="807"/>
      <c r="AD110" s="807"/>
      <c r="AE110" s="807"/>
      <c r="AF110" s="807"/>
      <c r="AG110" s="807"/>
      <c r="AH110" s="807"/>
      <c r="AI110" s="807"/>
      <c r="AJ110" s="807"/>
      <c r="AK110" s="807"/>
      <c r="AL110" s="807"/>
      <c r="AM110" s="807"/>
      <c r="AN110" s="807"/>
      <c r="AO110" s="807"/>
      <c r="AP110" s="807"/>
      <c r="AQ110" s="807"/>
      <c r="AR110" s="807"/>
      <c r="AS110" s="807"/>
      <c r="AT110" s="807"/>
      <c r="AU110" s="807"/>
      <c r="AV110" s="807"/>
      <c r="AW110" s="807"/>
      <c r="AX110" s="807"/>
      <c r="AY110" s="807"/>
      <c r="AZ110" s="807"/>
      <c r="BA110" s="807"/>
      <c r="BB110" s="807"/>
      <c r="BC110" s="807"/>
      <c r="BD110" s="807"/>
      <c r="BG110" s="818"/>
    </row>
    <row r="111" spans="1:77" s="40" customFormat="1" ht="6" x14ac:dyDescent="0.55000000000000004">
      <c r="A111" s="95"/>
      <c r="B111" s="1357" t="s">
        <v>429</v>
      </c>
      <c r="C111" s="1428"/>
      <c r="D111" s="95"/>
      <c r="E111" s="239"/>
      <c r="F111" s="240"/>
      <c r="G111" s="240"/>
      <c r="H111" s="240"/>
      <c r="I111" s="240"/>
      <c r="J111" s="240"/>
      <c r="K111" s="240"/>
      <c r="L111" s="240"/>
      <c r="M111" s="240"/>
      <c r="N111" s="240"/>
      <c r="O111" s="240"/>
      <c r="P111" s="240"/>
      <c r="Q111" s="240"/>
      <c r="R111" s="240"/>
      <c r="S111" s="240"/>
      <c r="T111" s="240"/>
      <c r="U111" s="241"/>
      <c r="V111" s="95"/>
      <c r="W111" s="239"/>
      <c r="X111" s="240"/>
      <c r="Y111" s="240"/>
      <c r="Z111" s="240"/>
      <c r="AA111" s="240"/>
      <c r="AB111" s="240"/>
      <c r="AC111" s="240"/>
      <c r="AD111" s="240"/>
      <c r="AE111" s="240"/>
      <c r="AF111" s="240"/>
      <c r="AG111" s="240"/>
      <c r="AH111" s="240"/>
      <c r="AI111" s="240"/>
      <c r="AJ111" s="240"/>
      <c r="AK111" s="240"/>
      <c r="AL111" s="240"/>
      <c r="AM111" s="240"/>
      <c r="AN111" s="240"/>
      <c r="AO111" s="240"/>
      <c r="AP111" s="240"/>
      <c r="AQ111" s="240"/>
      <c r="AR111" s="240"/>
      <c r="AS111" s="240"/>
      <c r="AT111" s="240"/>
      <c r="AU111" s="240"/>
      <c r="AV111" s="240"/>
      <c r="AW111" s="240"/>
      <c r="AX111" s="240"/>
      <c r="AY111" s="240"/>
      <c r="AZ111" s="240"/>
      <c r="BA111" s="240"/>
      <c r="BB111" s="240"/>
      <c r="BC111" s="240"/>
      <c r="BD111" s="241"/>
      <c r="BE111" s="95"/>
      <c r="BF111" s="95"/>
      <c r="BG111" s="159"/>
      <c r="BH111" s="159"/>
      <c r="BI111" s="184"/>
      <c r="BJ111" s="184"/>
      <c r="BK111" s="184"/>
      <c r="BL111" s="184"/>
      <c r="BM111" s="95"/>
      <c r="BN111" s="95"/>
      <c r="BO111" s="95"/>
      <c r="BP111" s="95"/>
      <c r="BQ111" s="95"/>
      <c r="BR111" s="95"/>
      <c r="BS111" s="95"/>
      <c r="BT111" s="95"/>
      <c r="BU111" s="95"/>
      <c r="BV111" s="95"/>
      <c r="BW111" s="95"/>
      <c r="BX111" s="95"/>
      <c r="BY111" s="95"/>
    </row>
    <row r="112" spans="1:77" ht="10.5" customHeight="1" x14ac:dyDescent="0.55000000000000004">
      <c r="A112" s="910"/>
      <c r="B112" s="1429"/>
      <c r="C112" s="1430"/>
      <c r="E112" s="242"/>
      <c r="F112" s="1322" t="s">
        <v>622</v>
      </c>
      <c r="G112" s="1322"/>
      <c r="H112" s="1323" t="s">
        <v>623</v>
      </c>
      <c r="I112" s="1323"/>
      <c r="J112" s="1323"/>
      <c r="K112" s="1323"/>
      <c r="L112" s="1323"/>
      <c r="M112" s="1323"/>
      <c r="N112" s="1323"/>
      <c r="O112" s="1323"/>
      <c r="P112" s="1323"/>
      <c r="Q112" s="1323"/>
      <c r="R112" s="1323"/>
      <c r="S112" s="1323"/>
      <c r="T112" s="1323"/>
      <c r="U112" s="245"/>
      <c r="V112" s="993"/>
      <c r="W112" s="242"/>
      <c r="X112" s="1322" t="s">
        <v>624</v>
      </c>
      <c r="Y112" s="1322"/>
      <c r="Z112" s="1323" t="s">
        <v>625</v>
      </c>
      <c r="AA112" s="1323"/>
      <c r="AB112" s="1323"/>
      <c r="AC112" s="1323"/>
      <c r="AD112" s="1323"/>
      <c r="AE112" s="1323"/>
      <c r="AF112" s="1323"/>
      <c r="AG112" s="1323"/>
      <c r="AH112" s="1323"/>
      <c r="AI112" s="1323"/>
      <c r="AJ112" s="1323"/>
      <c r="AK112" s="1323"/>
      <c r="AL112" s="1323"/>
      <c r="AM112" s="1323"/>
      <c r="AN112" s="1323"/>
      <c r="AO112" s="1323"/>
      <c r="AP112" s="1323"/>
      <c r="AQ112" s="1323"/>
      <c r="AR112" s="1323"/>
      <c r="AS112" s="1323"/>
      <c r="AT112" s="1323"/>
      <c r="AU112" s="1323"/>
      <c r="AV112" s="1323"/>
      <c r="AW112" s="1323"/>
      <c r="AX112" s="1323"/>
      <c r="AY112" s="1323"/>
      <c r="AZ112" s="1323"/>
      <c r="BA112" s="1323"/>
      <c r="BB112" s="1323"/>
      <c r="BC112" s="1323"/>
      <c r="BD112" s="245"/>
      <c r="BE112" s="910"/>
      <c r="BF112" s="910"/>
      <c r="BG112" s="92"/>
      <c r="BH112" s="92"/>
      <c r="BI112" s="93"/>
      <c r="BJ112" s="93"/>
      <c r="BK112" s="93"/>
      <c r="BL112" s="93"/>
      <c r="BM112" s="910"/>
      <c r="BN112" s="910"/>
      <c r="BO112" s="910"/>
      <c r="BP112" s="910"/>
      <c r="BQ112" s="910"/>
      <c r="BR112" s="910"/>
      <c r="BS112" s="910"/>
      <c r="BT112" s="910"/>
      <c r="BU112" s="910"/>
      <c r="BV112" s="910"/>
      <c r="BW112" s="910"/>
      <c r="BX112" s="910"/>
      <c r="BY112" s="910"/>
    </row>
    <row r="113" spans="1:77" ht="10.5" customHeight="1" x14ac:dyDescent="0.55000000000000004">
      <c r="A113" s="910"/>
      <c r="B113" s="1352" t="s">
        <v>432</v>
      </c>
      <c r="C113" s="1353"/>
      <c r="E113" s="242"/>
      <c r="F113" s="243"/>
      <c r="G113" s="243"/>
      <c r="H113" s="1323"/>
      <c r="I113" s="1323"/>
      <c r="J113" s="1323"/>
      <c r="K113" s="1323"/>
      <c r="L113" s="1323"/>
      <c r="M113" s="1323"/>
      <c r="N113" s="1323"/>
      <c r="O113" s="1323"/>
      <c r="P113" s="1323"/>
      <c r="Q113" s="1323"/>
      <c r="R113" s="1323"/>
      <c r="S113" s="1323"/>
      <c r="T113" s="1323"/>
      <c r="U113" s="245"/>
      <c r="V113" s="993"/>
      <c r="W113" s="242"/>
      <c r="X113" s="243"/>
      <c r="Y113" s="994"/>
      <c r="Z113" s="306" t="s">
        <v>22</v>
      </c>
      <c r="AA113" s="1323" t="s">
        <v>592</v>
      </c>
      <c r="AB113" s="1323"/>
      <c r="AC113" s="1323"/>
      <c r="AD113" s="1323"/>
      <c r="AE113" s="1323"/>
      <c r="AF113" s="1323"/>
      <c r="AG113" s="1323"/>
      <c r="AH113" s="1323"/>
      <c r="AI113" s="1323"/>
      <c r="AJ113" s="1323"/>
      <c r="AK113" s="1323"/>
      <c r="AL113" s="1323"/>
      <c r="AM113" s="1323"/>
      <c r="AN113" s="1323"/>
      <c r="AO113" s="1323"/>
      <c r="AP113" s="1323"/>
      <c r="AQ113" s="1323"/>
      <c r="AR113" s="1323"/>
      <c r="AS113" s="1323"/>
      <c r="AT113" s="1323"/>
      <c r="AU113" s="1323"/>
      <c r="AV113" s="1323"/>
      <c r="AW113" s="1323"/>
      <c r="AX113" s="1323"/>
      <c r="AY113" s="1323"/>
      <c r="AZ113" s="1323"/>
      <c r="BA113" s="1323"/>
      <c r="BB113" s="1323"/>
      <c r="BC113" s="1323"/>
      <c r="BD113" s="245"/>
      <c r="BE113" s="910"/>
      <c r="BF113" s="910"/>
      <c r="BG113" s="92"/>
      <c r="BH113" s="92"/>
      <c r="BI113" s="93"/>
      <c r="BJ113" s="93"/>
      <c r="BK113" s="93"/>
      <c r="BL113" s="93"/>
      <c r="BM113" s="910"/>
      <c r="BN113" s="910"/>
      <c r="BO113" s="910"/>
      <c r="BP113" s="910"/>
      <c r="BQ113" s="910"/>
      <c r="BR113" s="910"/>
      <c r="BS113" s="910"/>
      <c r="BT113" s="910"/>
      <c r="BU113" s="910"/>
      <c r="BV113" s="910"/>
      <c r="BW113" s="910"/>
      <c r="BX113" s="910"/>
      <c r="BY113" s="910"/>
    </row>
    <row r="114" spans="1:77" x14ac:dyDescent="0.55000000000000004">
      <c r="A114" s="910"/>
      <c r="B114" s="1352"/>
      <c r="C114" s="1353"/>
      <c r="E114" s="242"/>
      <c r="F114" s="243"/>
      <c r="G114" s="306"/>
      <c r="H114" s="306" t="s">
        <v>22</v>
      </c>
      <c r="I114" s="243" t="s">
        <v>343</v>
      </c>
      <c r="J114" s="243"/>
      <c r="K114" s="243"/>
      <c r="L114" s="243"/>
      <c r="M114" s="243"/>
      <c r="N114" s="243"/>
      <c r="O114" s="243"/>
      <c r="P114" s="243"/>
      <c r="Q114" s="243"/>
      <c r="R114" s="243"/>
      <c r="S114" s="243"/>
      <c r="T114" s="243"/>
      <c r="U114" s="245"/>
      <c r="V114" s="993"/>
      <c r="W114" s="242"/>
      <c r="X114" s="243"/>
      <c r="Y114" s="994"/>
      <c r="Z114" s="243"/>
      <c r="AA114" s="1323"/>
      <c r="AB114" s="1323"/>
      <c r="AC114" s="1323"/>
      <c r="AD114" s="1323"/>
      <c r="AE114" s="1323"/>
      <c r="AF114" s="1323"/>
      <c r="AG114" s="1323"/>
      <c r="AH114" s="1323"/>
      <c r="AI114" s="1323"/>
      <c r="AJ114" s="1323"/>
      <c r="AK114" s="1323"/>
      <c r="AL114" s="1323"/>
      <c r="AM114" s="1323"/>
      <c r="AN114" s="1323"/>
      <c r="AO114" s="1323"/>
      <c r="AP114" s="1323"/>
      <c r="AQ114" s="1323"/>
      <c r="AR114" s="1323"/>
      <c r="AS114" s="1323"/>
      <c r="AT114" s="1323"/>
      <c r="AU114" s="1323"/>
      <c r="AV114" s="1323"/>
      <c r="AW114" s="1323"/>
      <c r="AX114" s="1323"/>
      <c r="AY114" s="1323"/>
      <c r="AZ114" s="1323"/>
      <c r="BA114" s="1323"/>
      <c r="BB114" s="1323"/>
      <c r="BC114" s="1323"/>
      <c r="BD114" s="245"/>
      <c r="BE114" s="910"/>
      <c r="BF114" s="910"/>
      <c r="BG114" s="92"/>
      <c r="BH114" s="92"/>
      <c r="BI114" s="93"/>
      <c r="BJ114" s="93"/>
      <c r="BK114" s="93"/>
      <c r="BL114" s="93"/>
      <c r="BM114" s="910"/>
      <c r="BN114" s="910"/>
      <c r="BO114" s="910"/>
      <c r="BP114" s="910"/>
      <c r="BQ114" s="910"/>
      <c r="BR114" s="910"/>
      <c r="BS114" s="910"/>
      <c r="BT114" s="910"/>
      <c r="BU114" s="910"/>
      <c r="BV114" s="910"/>
      <c r="BW114" s="910"/>
      <c r="BX114" s="910"/>
      <c r="BY114" s="910"/>
    </row>
    <row r="115" spans="1:77" s="40" customFormat="1" ht="6.5" thickBot="1" x14ac:dyDescent="0.6">
      <c r="A115" s="95"/>
      <c r="B115" s="1352"/>
      <c r="C115" s="1353"/>
      <c r="D115" s="95"/>
      <c r="E115" s="246"/>
      <c r="F115" s="247"/>
      <c r="G115" s="247"/>
      <c r="H115" s="247"/>
      <c r="I115" s="247"/>
      <c r="J115" s="247"/>
      <c r="K115" s="247"/>
      <c r="L115" s="247"/>
      <c r="M115" s="247"/>
      <c r="N115" s="247"/>
      <c r="O115" s="247"/>
      <c r="P115" s="247"/>
      <c r="Q115" s="247"/>
      <c r="R115" s="247"/>
      <c r="S115" s="247"/>
      <c r="T115" s="247"/>
      <c r="U115" s="248"/>
      <c r="V115" s="95"/>
      <c r="W115" s="246"/>
      <c r="X115" s="247"/>
      <c r="Y115" s="247"/>
      <c r="Z115" s="247"/>
      <c r="AA115" s="247"/>
      <c r="AB115" s="247"/>
      <c r="AC115" s="247"/>
      <c r="AD115" s="247"/>
      <c r="AE115" s="247"/>
      <c r="AF115" s="247"/>
      <c r="AG115" s="247"/>
      <c r="AH115" s="247"/>
      <c r="AI115" s="247"/>
      <c r="AJ115" s="247"/>
      <c r="AK115" s="247"/>
      <c r="AL115" s="247"/>
      <c r="AM115" s="247"/>
      <c r="AN115" s="247"/>
      <c r="AO115" s="247"/>
      <c r="AP115" s="247"/>
      <c r="AQ115" s="247"/>
      <c r="AR115" s="247"/>
      <c r="AS115" s="247"/>
      <c r="AT115" s="247"/>
      <c r="AU115" s="247"/>
      <c r="AV115" s="247"/>
      <c r="AW115" s="247"/>
      <c r="AX115" s="247"/>
      <c r="AY115" s="247"/>
      <c r="AZ115" s="247"/>
      <c r="BA115" s="247"/>
      <c r="BB115" s="247"/>
      <c r="BC115" s="247"/>
      <c r="BD115" s="248"/>
      <c r="BE115" s="95"/>
      <c r="BF115" s="95"/>
      <c r="BG115" s="159"/>
      <c r="BH115" s="159"/>
      <c r="BI115" s="184"/>
      <c r="BJ115" s="184"/>
      <c r="BK115" s="184"/>
      <c r="BL115" s="184"/>
      <c r="BM115" s="95"/>
      <c r="BN115" s="95"/>
      <c r="BO115" s="95"/>
      <c r="BX115" s="95"/>
      <c r="BY115" s="95"/>
    </row>
    <row r="116" spans="1:77" s="249" customFormat="1" ht="13.5" thickBot="1" x14ac:dyDescent="0.6">
      <c r="B116" s="1352"/>
      <c r="C116" s="1353"/>
      <c r="D116" s="250"/>
      <c r="E116" s="1376" t="s">
        <v>366</v>
      </c>
      <c r="F116" s="1376"/>
      <c r="G116" s="1376"/>
      <c r="H116" s="1376"/>
      <c r="I116" s="1376"/>
      <c r="J116" s="1376"/>
      <c r="K116" s="1376"/>
      <c r="L116" s="1376"/>
      <c r="M116" s="1376"/>
      <c r="N116" s="1376"/>
      <c r="O116" s="1376"/>
      <c r="P116" s="1376"/>
      <c r="Q116" s="1376"/>
      <c r="R116" s="1376"/>
      <c r="S116" s="1376"/>
      <c r="T116" s="1376"/>
      <c r="U116" s="1376"/>
      <c r="V116" s="250"/>
      <c r="W116" s="1382"/>
      <c r="X116" s="1382"/>
      <c r="Y116" s="1382"/>
      <c r="Z116" s="1382"/>
      <c r="AA116" s="1382"/>
      <c r="AB116" s="1382"/>
      <c r="AC116" s="1382"/>
      <c r="AD116" s="1382"/>
      <c r="AE116" s="1382"/>
      <c r="AF116" s="1382"/>
      <c r="AG116" s="1382"/>
      <c r="AH116" s="1382"/>
      <c r="AI116" s="1382"/>
      <c r="AJ116" s="1382"/>
      <c r="AK116" s="1382"/>
      <c r="AL116" s="1382"/>
      <c r="AM116" s="1382"/>
      <c r="AN116" s="1382" t="s">
        <v>366</v>
      </c>
      <c r="AO116" s="1382"/>
      <c r="AP116" s="1382"/>
      <c r="AQ116" s="1382"/>
      <c r="AR116" s="1382"/>
      <c r="AS116" s="1382"/>
      <c r="AT116" s="1382"/>
      <c r="AU116" s="1382"/>
      <c r="AV116" s="1382"/>
      <c r="AW116" s="1382"/>
      <c r="AX116" s="1382"/>
      <c r="AY116" s="1382"/>
      <c r="AZ116" s="1382"/>
      <c r="BA116" s="1382"/>
      <c r="BB116" s="1382"/>
      <c r="BC116" s="1382"/>
      <c r="BD116" s="1382"/>
      <c r="BG116" s="251"/>
      <c r="BH116" s="251"/>
      <c r="BI116" s="251"/>
      <c r="BJ116" s="251"/>
      <c r="BK116" s="251"/>
      <c r="BL116" s="251"/>
      <c r="BM116" s="251"/>
    </row>
    <row r="117" spans="1:77" s="40" customFormat="1" ht="6.5" thickBot="1" x14ac:dyDescent="0.6">
      <c r="A117" s="95"/>
      <c r="B117" s="1352"/>
      <c r="C117" s="1353"/>
      <c r="D117" s="138"/>
      <c r="E117" s="172"/>
      <c r="F117" s="173"/>
      <c r="G117" s="103"/>
      <c r="H117" s="103"/>
      <c r="I117" s="174"/>
      <c r="J117" s="173"/>
      <c r="K117" s="173"/>
      <c r="L117" s="173"/>
      <c r="M117" s="103"/>
      <c r="N117" s="103"/>
      <c r="O117" s="173"/>
      <c r="P117" s="103"/>
      <c r="Q117" s="307"/>
      <c r="R117" s="308"/>
      <c r="S117" s="308"/>
      <c r="T117" s="309"/>
      <c r="U117" s="104"/>
      <c r="AN117" s="118"/>
      <c r="AO117" s="103"/>
      <c r="AP117" s="103"/>
      <c r="AQ117" s="103"/>
      <c r="AR117" s="103"/>
      <c r="AS117" s="103"/>
      <c r="AT117" s="103"/>
      <c r="AU117" s="103"/>
      <c r="AV117" s="103"/>
      <c r="AW117" s="103"/>
      <c r="AX117" s="103"/>
      <c r="AY117" s="103"/>
      <c r="AZ117" s="103"/>
      <c r="BA117" s="103"/>
      <c r="BB117" s="103"/>
      <c r="BC117" s="103"/>
      <c r="BD117" s="104"/>
      <c r="BG117" s="159"/>
      <c r="BH117" s="159"/>
      <c r="BI117" s="159"/>
      <c r="BJ117" s="159"/>
      <c r="BK117" s="159"/>
      <c r="BL117" s="159"/>
    </row>
    <row r="118" spans="1:77" ht="11" thickBot="1" x14ac:dyDescent="0.6">
      <c r="A118" s="910"/>
      <c r="B118" s="1352"/>
      <c r="C118" s="1353"/>
      <c r="D118" s="122"/>
      <c r="E118" s="180"/>
      <c r="F118" s="910" t="s">
        <v>580</v>
      </c>
      <c r="H118" s="910"/>
      <c r="I118" s="910"/>
      <c r="J118" s="910"/>
      <c r="K118" s="910"/>
      <c r="L118" s="910"/>
      <c r="M118" s="910"/>
      <c r="N118" s="910"/>
      <c r="O118" s="93"/>
      <c r="P118" s="910"/>
      <c r="Q118" s="134" t="s">
        <v>427</v>
      </c>
      <c r="R118" s="1377"/>
      <c r="S118" s="1378"/>
      <c r="T118" s="86" t="s">
        <v>18</v>
      </c>
      <c r="U118" s="109"/>
      <c r="AN118" s="124"/>
      <c r="AO118" s="213" t="s">
        <v>632</v>
      </c>
      <c r="AP118" s="910"/>
      <c r="AQ118" s="910"/>
      <c r="AR118" s="910"/>
      <c r="AS118" s="910"/>
      <c r="AT118" s="910"/>
      <c r="AU118" s="910"/>
      <c r="AV118" s="910"/>
      <c r="AW118" s="910"/>
      <c r="AX118" s="86"/>
      <c r="AY118" s="910"/>
      <c r="BD118" s="109"/>
      <c r="BG118" s="92" t="s">
        <v>147</v>
      </c>
      <c r="BH118" s="918" t="s">
        <v>581</v>
      </c>
      <c r="BI118" s="92"/>
      <c r="BJ118" s="92"/>
      <c r="BK118" s="92"/>
      <c r="BL118" s="92"/>
    </row>
    <row r="119" spans="1:77" x14ac:dyDescent="0.55000000000000004">
      <c r="B119" s="1352"/>
      <c r="C119" s="1353"/>
      <c r="D119" s="122"/>
      <c r="E119" s="264"/>
      <c r="F119" s="910" t="s">
        <v>460</v>
      </c>
      <c r="G119" s="213"/>
      <c r="H119" s="213"/>
      <c r="I119" s="213"/>
      <c r="J119" s="213"/>
      <c r="K119" s="910"/>
      <c r="L119" s="910"/>
      <c r="M119" s="910"/>
      <c r="N119" s="910"/>
      <c r="O119" s="910"/>
      <c r="P119" s="910"/>
      <c r="Q119" s="910"/>
      <c r="R119" s="910"/>
      <c r="S119" s="910"/>
      <c r="T119" s="213"/>
      <c r="U119" s="266"/>
      <c r="V119" s="232"/>
      <c r="Y119" s="213"/>
      <c r="Z119" s="213"/>
      <c r="AA119" s="213"/>
      <c r="AB119" s="213"/>
      <c r="AC119" s="265"/>
      <c r="AD119" s="910"/>
      <c r="AE119" s="910"/>
      <c r="AF119" s="910"/>
      <c r="AG119" s="265"/>
      <c r="AH119" s="910"/>
      <c r="AI119" s="910"/>
      <c r="AJ119" s="910"/>
      <c r="AK119" s="910"/>
      <c r="AL119" s="910"/>
      <c r="AM119" s="109"/>
      <c r="AN119" s="124"/>
      <c r="AO119" s="86" t="s">
        <v>449</v>
      </c>
      <c r="AP119" s="213"/>
      <c r="AQ119" s="910"/>
      <c r="AR119" s="910"/>
      <c r="AS119" s="910"/>
      <c r="AT119" s="910"/>
      <c r="AU119" s="910"/>
      <c r="AV119" s="910"/>
      <c r="AW119" s="910"/>
      <c r="AX119" s="910"/>
      <c r="AY119" s="910"/>
      <c r="AZ119" s="134"/>
      <c r="BA119" s="1316">
        <f>IF(BA44+AF108-AW104-AW107&lt;BA40,BA44+AF108-AW104-AW107,BA40)</f>
        <v>0</v>
      </c>
      <c r="BB119" s="1316"/>
      <c r="BC119" s="86" t="s">
        <v>18</v>
      </c>
      <c r="BD119" s="109"/>
      <c r="BH119" s="910" t="s">
        <v>465</v>
      </c>
      <c r="BI119" s="910"/>
      <c r="BJ119" s="93"/>
      <c r="BK119" s="93"/>
      <c r="BL119" s="93"/>
      <c r="BM119" s="92"/>
      <c r="BN119" s="92"/>
      <c r="BO119" s="92"/>
      <c r="BP119" s="92"/>
    </row>
    <row r="120" spans="1:77" s="40" customFormat="1" ht="6" x14ac:dyDescent="0.55000000000000004">
      <c r="A120" s="95"/>
      <c r="B120" s="1352"/>
      <c r="C120" s="1353"/>
      <c r="D120" s="138"/>
      <c r="E120" s="183"/>
      <c r="F120" s="310"/>
      <c r="G120" s="310"/>
      <c r="H120" s="310"/>
      <c r="I120" s="310"/>
      <c r="J120" s="310"/>
      <c r="K120" s="310"/>
      <c r="L120" s="310"/>
      <c r="M120" s="310"/>
      <c r="N120" s="310"/>
      <c r="O120" s="95"/>
      <c r="P120" s="95"/>
      <c r="Q120" s="95"/>
      <c r="R120" s="95"/>
      <c r="S120" s="95"/>
      <c r="T120" s="184"/>
      <c r="U120" s="148"/>
      <c r="V120" s="95"/>
      <c r="AN120" s="147"/>
      <c r="AO120" s="197"/>
      <c r="AP120" s="95"/>
      <c r="AQ120" s="95"/>
      <c r="AR120" s="95"/>
      <c r="AS120" s="95"/>
      <c r="AT120" s="95"/>
      <c r="AU120" s="95"/>
      <c r="AV120" s="95"/>
      <c r="AW120" s="95"/>
      <c r="AX120" s="95"/>
      <c r="AY120" s="204"/>
      <c r="AZ120" s="204"/>
      <c r="BA120" s="186"/>
      <c r="BB120" s="186"/>
      <c r="BC120" s="95"/>
      <c r="BD120" s="148"/>
      <c r="BG120" s="159"/>
      <c r="BH120" s="159"/>
      <c r="BI120" s="159"/>
      <c r="BJ120" s="159"/>
      <c r="BK120" s="159"/>
      <c r="BL120" s="159"/>
    </row>
    <row r="121" spans="1:77" x14ac:dyDescent="0.55000000000000004">
      <c r="B121" s="1352"/>
      <c r="C121" s="1353"/>
      <c r="D121" s="122"/>
      <c r="E121" s="124"/>
      <c r="F121" s="86" t="s">
        <v>93</v>
      </c>
      <c r="G121" s="86" t="s">
        <v>575</v>
      </c>
      <c r="H121" s="198"/>
      <c r="I121" s="93"/>
      <c r="J121" s="93"/>
      <c r="M121" s="281" t="s">
        <v>223</v>
      </c>
      <c r="N121" s="1316">
        <f>IF(R118&gt;=1,2,0)</f>
        <v>0</v>
      </c>
      <c r="O121" s="1316"/>
      <c r="P121" s="86" t="s">
        <v>358</v>
      </c>
      <c r="T121" s="910"/>
      <c r="U121" s="109"/>
      <c r="AN121" s="124"/>
      <c r="AO121" s="86" t="s">
        <v>93</v>
      </c>
      <c r="AP121" s="86" t="s">
        <v>575</v>
      </c>
      <c r="AQ121" s="910"/>
      <c r="AR121" s="910"/>
      <c r="AU121" s="910"/>
      <c r="AV121" s="281" t="s">
        <v>428</v>
      </c>
      <c r="AW121" s="1316">
        <f>IF(BA40&gt;=20,(IF(BA119&gt;=20,ROUNDDOWN(BA119/20,0),0)),IF(BA119&gt;0,IF(BA119&gt;=BA40,1,0),0))</f>
        <v>0</v>
      </c>
      <c r="AX121" s="1316"/>
      <c r="AY121" s="86" t="s">
        <v>358</v>
      </c>
      <c r="BC121" s="910"/>
      <c r="BD121" s="109"/>
      <c r="BG121" s="92"/>
      <c r="BH121" s="92"/>
      <c r="BI121" s="92"/>
      <c r="BJ121" s="92"/>
      <c r="BK121" s="92"/>
      <c r="BL121" s="92"/>
      <c r="BM121" s="92"/>
    </row>
    <row r="122" spans="1:77" s="40" customFormat="1" ht="6" x14ac:dyDescent="0.55000000000000004">
      <c r="B122" s="1352"/>
      <c r="C122" s="1353"/>
      <c r="D122" s="138"/>
      <c r="E122" s="183"/>
      <c r="Q122" s="310"/>
      <c r="R122" s="310"/>
      <c r="S122" s="310"/>
      <c r="T122" s="184"/>
      <c r="U122" s="148"/>
      <c r="AN122" s="147"/>
      <c r="AO122" s="95"/>
      <c r="AP122" s="95"/>
      <c r="AQ122" s="95"/>
      <c r="AR122" s="95"/>
      <c r="AS122" s="95"/>
      <c r="AT122" s="95"/>
      <c r="AU122" s="95"/>
      <c r="AV122" s="95"/>
      <c r="AW122" s="95"/>
      <c r="AX122" s="95"/>
      <c r="AY122" s="95"/>
      <c r="AZ122" s="95"/>
      <c r="BA122" s="95"/>
      <c r="BB122" s="95"/>
      <c r="BC122" s="95"/>
      <c r="BD122" s="148"/>
      <c r="BG122" s="159"/>
      <c r="BH122" s="159"/>
      <c r="BI122" s="159"/>
      <c r="BJ122" s="159"/>
      <c r="BK122" s="159"/>
      <c r="BL122" s="159"/>
      <c r="BM122" s="159"/>
    </row>
    <row r="123" spans="1:77" x14ac:dyDescent="0.55000000000000004">
      <c r="B123" s="1352"/>
      <c r="C123" s="1353"/>
      <c r="D123" s="122"/>
      <c r="E123" s="490"/>
      <c r="F123" s="198"/>
      <c r="G123" s="492" t="s">
        <v>448</v>
      </c>
      <c r="H123" s="1361" t="s">
        <v>365</v>
      </c>
      <c r="I123" s="1361"/>
      <c r="J123" s="1361"/>
      <c r="K123" s="1361"/>
      <c r="L123" s="1361"/>
      <c r="M123" s="1361"/>
      <c r="N123" s="1361"/>
      <c r="O123" s="1361"/>
      <c r="P123" s="1361"/>
      <c r="Q123" s="1361"/>
      <c r="R123" s="1361"/>
      <c r="S123" s="1361"/>
      <c r="T123" s="1361"/>
      <c r="U123" s="491"/>
      <c r="AN123" s="124"/>
      <c r="AO123" s="1465" t="str">
        <f>IF(BA40&gt;=20,(IF(BA119&lt;20,"※平面式の数が不足しているため、緩和できません","")),(IF(BA119&gt;=BA40,"","※平面式の数が不足しているため、緩和できません")))</f>
        <v/>
      </c>
      <c r="AP123" s="1465"/>
      <c r="AQ123" s="1465"/>
      <c r="AR123" s="1465"/>
      <c r="AS123" s="1465"/>
      <c r="AT123" s="1465"/>
      <c r="AU123" s="1465"/>
      <c r="AV123" s="1465"/>
      <c r="AW123" s="1465"/>
      <c r="AX123" s="1465"/>
      <c r="AY123" s="1465"/>
      <c r="AZ123" s="1465"/>
      <c r="BA123" s="1465"/>
      <c r="BB123" s="1465"/>
      <c r="BC123" s="1465"/>
      <c r="BD123" s="109"/>
      <c r="BG123" s="92"/>
      <c r="BH123" s="311"/>
      <c r="BI123" s="92"/>
      <c r="BJ123" s="92"/>
      <c r="BK123" s="92"/>
      <c r="BL123" s="92"/>
      <c r="BM123" s="92"/>
    </row>
    <row r="124" spans="1:77" s="40" customFormat="1" x14ac:dyDescent="0.55000000000000004">
      <c r="B124" s="1352"/>
      <c r="C124" s="1353"/>
      <c r="D124" s="138"/>
      <c r="E124" s="490"/>
      <c r="F124" s="198"/>
      <c r="G124" s="92"/>
      <c r="H124" s="1361"/>
      <c r="I124" s="1361"/>
      <c r="J124" s="1361"/>
      <c r="K124" s="1361"/>
      <c r="L124" s="1361"/>
      <c r="M124" s="1361"/>
      <c r="N124" s="1361"/>
      <c r="O124" s="1361"/>
      <c r="P124" s="1361"/>
      <c r="Q124" s="1361"/>
      <c r="R124" s="1361"/>
      <c r="S124" s="1361"/>
      <c r="T124" s="1361"/>
      <c r="U124" s="491"/>
      <c r="V124" s="95"/>
      <c r="AN124" s="313"/>
      <c r="AO124" s="134"/>
      <c r="AP124" s="918"/>
      <c r="AQ124" s="121"/>
      <c r="AR124" s="121"/>
      <c r="AS124" s="121"/>
      <c r="AT124" s="121"/>
      <c r="AU124" s="121"/>
      <c r="AV124" s="121"/>
      <c r="AW124" s="121"/>
      <c r="AX124" s="121"/>
      <c r="AY124" s="121"/>
      <c r="AZ124" s="121"/>
      <c r="BA124" s="121"/>
      <c r="BB124" s="121"/>
      <c r="BC124" s="314"/>
      <c r="BD124" s="148"/>
      <c r="BG124" s="159"/>
      <c r="BH124" s="159"/>
      <c r="BI124" s="159"/>
      <c r="BJ124" s="159"/>
      <c r="BK124" s="159"/>
      <c r="BL124" s="159"/>
      <c r="BM124" s="159"/>
    </row>
    <row r="125" spans="1:77" s="40" customFormat="1" ht="6.5" thickBot="1" x14ac:dyDescent="0.6">
      <c r="B125" s="1354"/>
      <c r="C125" s="1355"/>
      <c r="D125" s="95"/>
      <c r="E125" s="140"/>
      <c r="F125" s="110"/>
      <c r="G125" s="110"/>
      <c r="H125" s="110"/>
      <c r="I125" s="110"/>
      <c r="J125" s="110"/>
      <c r="K125" s="110"/>
      <c r="L125" s="110"/>
      <c r="M125" s="110"/>
      <c r="N125" s="110"/>
      <c r="O125" s="110"/>
      <c r="P125" s="110"/>
      <c r="Q125" s="110"/>
      <c r="R125" s="110"/>
      <c r="S125" s="110"/>
      <c r="T125" s="110"/>
      <c r="U125" s="112"/>
      <c r="V125" s="95"/>
      <c r="AN125" s="140"/>
      <c r="AO125" s="110"/>
      <c r="AP125" s="110"/>
      <c r="AQ125" s="110"/>
      <c r="AR125" s="110"/>
      <c r="AS125" s="110"/>
      <c r="AT125" s="110"/>
      <c r="AU125" s="110"/>
      <c r="AV125" s="110"/>
      <c r="AW125" s="110"/>
      <c r="AX125" s="110"/>
      <c r="AY125" s="110"/>
      <c r="AZ125" s="110"/>
      <c r="BA125" s="110"/>
      <c r="BB125" s="110"/>
      <c r="BC125" s="110"/>
      <c r="BD125" s="112"/>
      <c r="BG125" s="159"/>
      <c r="BH125" s="159"/>
      <c r="BI125" s="159"/>
      <c r="BJ125" s="159"/>
      <c r="BK125" s="159"/>
      <c r="BL125" s="159"/>
      <c r="BM125" s="159"/>
    </row>
    <row r="126" spans="1:77" s="807" customFormat="1" ht="6" thickBot="1" x14ac:dyDescent="0.6">
      <c r="B126" s="812"/>
      <c r="BG126" s="814"/>
    </row>
    <row r="127" spans="1:77" s="40" customFormat="1" ht="6" x14ac:dyDescent="0.55000000000000004">
      <c r="B127" s="1357" t="s">
        <v>430</v>
      </c>
      <c r="C127" s="1358"/>
      <c r="D127" s="138"/>
      <c r="E127" s="260"/>
      <c r="F127" s="261"/>
      <c r="G127" s="261"/>
      <c r="H127" s="261"/>
      <c r="I127" s="261"/>
      <c r="J127" s="261"/>
      <c r="K127" s="103"/>
      <c r="L127" s="103"/>
      <c r="M127" s="263"/>
      <c r="N127" s="261"/>
      <c r="O127" s="261"/>
      <c r="P127" s="261"/>
      <c r="Q127" s="119"/>
      <c r="R127" s="119"/>
      <c r="S127" s="119"/>
      <c r="T127" s="119"/>
      <c r="U127" s="120"/>
      <c r="V127" s="121"/>
      <c r="W127" s="260"/>
      <c r="X127" s="261"/>
      <c r="Y127" s="261"/>
      <c r="Z127" s="261"/>
      <c r="AA127" s="261"/>
      <c r="AB127" s="261"/>
      <c r="AC127" s="103"/>
      <c r="AD127" s="103"/>
      <c r="AE127" s="263"/>
      <c r="AF127" s="261"/>
      <c r="AG127" s="261"/>
      <c r="AH127" s="261"/>
      <c r="AI127" s="119"/>
      <c r="AJ127" s="119"/>
      <c r="AK127" s="119"/>
      <c r="AL127" s="119"/>
      <c r="AM127" s="120"/>
      <c r="AN127" s="260"/>
      <c r="AO127" s="261"/>
      <c r="AP127" s="261"/>
      <c r="AQ127" s="261"/>
      <c r="AR127" s="261"/>
      <c r="AS127" s="261"/>
      <c r="AT127" s="103"/>
      <c r="AU127" s="103"/>
      <c r="AV127" s="263"/>
      <c r="AW127" s="261"/>
      <c r="AX127" s="261"/>
      <c r="AY127" s="261"/>
      <c r="AZ127" s="119"/>
      <c r="BA127" s="119"/>
      <c r="BB127" s="119"/>
      <c r="BC127" s="119"/>
      <c r="BD127" s="120"/>
      <c r="BG127" s="41"/>
    </row>
    <row r="128" spans="1:77" x14ac:dyDescent="0.55000000000000004">
      <c r="B128" s="1359"/>
      <c r="C128" s="1360"/>
      <c r="D128" s="122"/>
      <c r="E128" s="130"/>
      <c r="F128" s="281" t="s">
        <v>364</v>
      </c>
      <c r="G128" s="1327" t="s">
        <v>600</v>
      </c>
      <c r="H128" s="1328"/>
      <c r="I128" s="1328"/>
      <c r="J128" s="1329"/>
      <c r="K128" s="932" t="s">
        <v>593</v>
      </c>
      <c r="L128" s="1330" t="s">
        <v>594</v>
      </c>
      <c r="M128" s="1331"/>
      <c r="N128" s="1331"/>
      <c r="O128" s="1331"/>
      <c r="P128" s="1331"/>
      <c r="Q128" s="1331"/>
      <c r="R128" s="1332"/>
      <c r="S128" s="910"/>
      <c r="T128" s="910"/>
      <c r="U128" s="109"/>
      <c r="W128" s="130"/>
      <c r="X128" s="281" t="s">
        <v>364</v>
      </c>
      <c r="Y128" s="1327" t="s">
        <v>601</v>
      </c>
      <c r="Z128" s="1328"/>
      <c r="AA128" s="1328"/>
      <c r="AB128" s="1329"/>
      <c r="AC128" s="932" t="s">
        <v>593</v>
      </c>
      <c r="AD128" s="1330" t="s">
        <v>596</v>
      </c>
      <c r="AE128" s="1331"/>
      <c r="AF128" s="1331"/>
      <c r="AG128" s="1331"/>
      <c r="AH128" s="1331"/>
      <c r="AI128" s="1331"/>
      <c r="AJ128" s="1332"/>
      <c r="AK128" s="910"/>
      <c r="AL128" s="910"/>
      <c r="AM128" s="109"/>
      <c r="AN128" s="130"/>
      <c r="AO128" s="281" t="s">
        <v>364</v>
      </c>
      <c r="AP128" s="1327" t="s">
        <v>602</v>
      </c>
      <c r="AQ128" s="1328"/>
      <c r="AR128" s="1328"/>
      <c r="AS128" s="1329"/>
      <c r="AT128" s="932" t="s">
        <v>593</v>
      </c>
      <c r="AU128" s="1330" t="s">
        <v>598</v>
      </c>
      <c r="AV128" s="1331"/>
      <c r="AW128" s="1331"/>
      <c r="AX128" s="1331"/>
      <c r="AY128" s="1331"/>
      <c r="AZ128" s="1331"/>
      <c r="BA128" s="1332"/>
      <c r="BB128" s="910"/>
      <c r="BC128" s="910"/>
      <c r="BD128" s="109"/>
    </row>
    <row r="129" spans="1:60" s="810" customFormat="1" ht="5.5" x14ac:dyDescent="0.55000000000000004">
      <c r="B129" s="1352" t="s">
        <v>648</v>
      </c>
      <c r="C129" s="1353"/>
      <c r="D129" s="820"/>
      <c r="E129" s="933"/>
      <c r="F129" s="934"/>
      <c r="G129" s="935"/>
      <c r="H129" s="935"/>
      <c r="I129" s="935"/>
      <c r="J129" s="935"/>
      <c r="K129" s="935"/>
      <c r="L129" s="936"/>
      <c r="M129" s="936"/>
      <c r="N129" s="936"/>
      <c r="O129" s="936"/>
      <c r="P129" s="936"/>
      <c r="Q129" s="936"/>
      <c r="R129" s="807"/>
      <c r="S129" s="807"/>
      <c r="T129" s="807"/>
      <c r="U129" s="937"/>
      <c r="V129" s="807"/>
      <c r="W129" s="933"/>
      <c r="X129" s="934"/>
      <c r="Y129" s="935"/>
      <c r="Z129" s="935"/>
      <c r="AA129" s="935"/>
      <c r="AB129" s="935"/>
      <c r="AC129" s="935"/>
      <c r="AD129" s="936"/>
      <c r="AE129" s="936"/>
      <c r="AF129" s="936"/>
      <c r="AG129" s="936"/>
      <c r="AH129" s="936"/>
      <c r="AI129" s="936"/>
      <c r="AJ129" s="807"/>
      <c r="AK129" s="807"/>
      <c r="AL129" s="807"/>
      <c r="AM129" s="937"/>
      <c r="AN129" s="933"/>
      <c r="AO129" s="934"/>
      <c r="AP129" s="935"/>
      <c r="AQ129" s="935"/>
      <c r="AR129" s="935"/>
      <c r="AS129" s="935"/>
      <c r="AT129" s="935"/>
      <c r="AU129" s="936"/>
      <c r="AV129" s="936"/>
      <c r="AW129" s="936"/>
      <c r="AX129" s="936"/>
      <c r="AY129" s="936"/>
      <c r="AZ129" s="936"/>
      <c r="BA129" s="807"/>
      <c r="BB129" s="807"/>
      <c r="BC129" s="807"/>
      <c r="BD129" s="937"/>
      <c r="BG129" s="818"/>
    </row>
    <row r="130" spans="1:60" x14ac:dyDescent="0.55000000000000004">
      <c r="B130" s="1352"/>
      <c r="C130" s="1353"/>
      <c r="D130" s="122"/>
      <c r="E130" s="130"/>
      <c r="F130" s="281"/>
      <c r="G130" s="932" t="s">
        <v>30</v>
      </c>
      <c r="H130" s="1327" t="s">
        <v>595</v>
      </c>
      <c r="I130" s="1328"/>
      <c r="J130" s="1328"/>
      <c r="K130" s="1328"/>
      <c r="L130" s="1328"/>
      <c r="M130" s="1328"/>
      <c r="N130" s="1329"/>
      <c r="O130" s="123" t="s">
        <v>435</v>
      </c>
      <c r="P130" s="910"/>
      <c r="Q130" s="134" t="s">
        <v>450</v>
      </c>
      <c r="R130" s="1316">
        <f>R52+AF105+AW105-R84-R87</f>
        <v>0</v>
      </c>
      <c r="S130" s="1316"/>
      <c r="T130" s="86" t="s">
        <v>18</v>
      </c>
      <c r="U130" s="109"/>
      <c r="W130" s="130"/>
      <c r="X130" s="281"/>
      <c r="Y130" s="932" t="s">
        <v>30</v>
      </c>
      <c r="Z130" s="1327" t="s">
        <v>597</v>
      </c>
      <c r="AA130" s="1328"/>
      <c r="AB130" s="1328"/>
      <c r="AC130" s="1328"/>
      <c r="AD130" s="1328"/>
      <c r="AE130" s="1328"/>
      <c r="AF130" s="1329"/>
      <c r="AG130" s="123" t="s">
        <v>17</v>
      </c>
      <c r="AH130" s="910"/>
      <c r="AI130" s="134" t="s">
        <v>451</v>
      </c>
      <c r="AJ130" s="1316">
        <f>AJ52+N105+AW108-AJ84-AJ87</f>
        <v>0</v>
      </c>
      <c r="AK130" s="1316"/>
      <c r="AL130" s="86" t="s">
        <v>18</v>
      </c>
      <c r="AM130" s="109"/>
      <c r="AN130" s="130"/>
      <c r="AO130" s="281"/>
      <c r="AP130" s="932" t="s">
        <v>30</v>
      </c>
      <c r="AQ130" s="1327" t="s">
        <v>599</v>
      </c>
      <c r="AR130" s="1328"/>
      <c r="AS130" s="1328"/>
      <c r="AT130" s="1328"/>
      <c r="AU130" s="1328"/>
      <c r="AV130" s="1328"/>
      <c r="AW130" s="1329"/>
      <c r="AX130" s="123" t="s">
        <v>17</v>
      </c>
      <c r="AY130" s="910"/>
      <c r="AZ130" s="134" t="s">
        <v>452</v>
      </c>
      <c r="BA130" s="1316">
        <f>BA52-BA84-BA87+N108+AF108</f>
        <v>0</v>
      </c>
      <c r="BB130" s="1316"/>
      <c r="BC130" s="86" t="s">
        <v>18</v>
      </c>
      <c r="BD130" s="109"/>
    </row>
    <row r="131" spans="1:60" s="40" customFormat="1" ht="6.5" thickBot="1" x14ac:dyDescent="0.6">
      <c r="A131" s="95"/>
      <c r="B131" s="1352"/>
      <c r="C131" s="1353"/>
      <c r="D131" s="315"/>
      <c r="E131" s="199"/>
      <c r="F131" s="186"/>
      <c r="G131" s="186"/>
      <c r="H131" s="186"/>
      <c r="I131" s="186"/>
      <c r="J131" s="186"/>
      <c r="K131" s="186"/>
      <c r="L131" s="95"/>
      <c r="M131" s="186"/>
      <c r="N131" s="186"/>
      <c r="O131" s="186"/>
      <c r="P131" s="186"/>
      <c r="Q131" s="95"/>
      <c r="R131" s="95"/>
      <c r="S131" s="95"/>
      <c r="T131" s="121"/>
      <c r="U131" s="284"/>
      <c r="V131" s="186"/>
      <c r="W131" s="147"/>
      <c r="X131" s="95"/>
      <c r="Y131" s="95"/>
      <c r="Z131" s="95"/>
      <c r="AA131" s="95"/>
      <c r="AB131" s="95"/>
      <c r="AC131" s="95"/>
      <c r="AD131" s="95"/>
      <c r="AE131" s="95"/>
      <c r="AF131" s="95"/>
      <c r="AG131" s="95"/>
      <c r="AH131" s="95"/>
      <c r="AI131" s="95"/>
      <c r="AJ131" s="95"/>
      <c r="AK131" s="95"/>
      <c r="AL131" s="95"/>
      <c r="AM131" s="148"/>
      <c r="AN131" s="199"/>
      <c r="AO131" s="289"/>
      <c r="AP131" s="121"/>
      <c r="AQ131" s="121"/>
      <c r="AR131" s="121"/>
      <c r="AS131" s="95"/>
      <c r="AT131" s="95"/>
      <c r="AU131" s="95"/>
      <c r="AV131" s="95"/>
      <c r="AW131" s="95"/>
      <c r="AX131" s="95"/>
      <c r="AY131" s="95"/>
      <c r="AZ131" s="95"/>
      <c r="BA131" s="95"/>
      <c r="BB131" s="95"/>
      <c r="BC131" s="186"/>
      <c r="BD131" s="148"/>
      <c r="BG131" s="41"/>
    </row>
    <row r="132" spans="1:60" s="40" customFormat="1" ht="6.5" thickTop="1" x14ac:dyDescent="0.55000000000000004">
      <c r="A132" s="95"/>
      <c r="B132" s="1352"/>
      <c r="C132" s="1353"/>
      <c r="D132" s="315"/>
      <c r="E132" s="218"/>
      <c r="F132" s="219"/>
      <c r="G132" s="219"/>
      <c r="H132" s="219"/>
      <c r="I132" s="219"/>
      <c r="J132" s="219"/>
      <c r="K132" s="114"/>
      <c r="L132" s="114"/>
      <c r="M132" s="220"/>
      <c r="N132" s="219"/>
      <c r="O132" s="219"/>
      <c r="P132" s="219"/>
      <c r="Q132" s="221"/>
      <c r="R132" s="221"/>
      <c r="S132" s="221"/>
      <c r="T132" s="221"/>
      <c r="U132" s="222"/>
      <c r="V132" s="121"/>
      <c r="W132" s="223"/>
      <c r="X132" s="224"/>
      <c r="Y132" s="224"/>
      <c r="Z132" s="224"/>
      <c r="AA132" s="224"/>
      <c r="AB132" s="225"/>
      <c r="AC132" s="225"/>
      <c r="AD132" s="114"/>
      <c r="AE132" s="224"/>
      <c r="AF132" s="224"/>
      <c r="AG132" s="224"/>
      <c r="AH132" s="114"/>
      <c r="AI132" s="114"/>
      <c r="AJ132" s="114"/>
      <c r="AK132" s="114"/>
      <c r="AL132" s="114"/>
      <c r="AM132" s="226"/>
      <c r="AN132" s="227"/>
      <c r="AO132" s="228"/>
      <c r="AP132" s="228"/>
      <c r="AQ132" s="228"/>
      <c r="AR132" s="228"/>
      <c r="AS132" s="225"/>
      <c r="AT132" s="225"/>
      <c r="AU132" s="114"/>
      <c r="AV132" s="228"/>
      <c r="AW132" s="228"/>
      <c r="AX132" s="228"/>
      <c r="AY132" s="229"/>
      <c r="AZ132" s="114"/>
      <c r="BA132" s="114"/>
      <c r="BB132" s="114"/>
      <c r="BC132" s="114"/>
      <c r="BD132" s="226"/>
      <c r="BG132" s="41"/>
    </row>
    <row r="133" spans="1:60" x14ac:dyDescent="0.55000000000000004">
      <c r="B133" s="1352"/>
      <c r="C133" s="1353"/>
      <c r="D133" s="122"/>
      <c r="E133" s="83"/>
      <c r="F133" s="1333" t="s">
        <v>340</v>
      </c>
      <c r="G133" s="1333"/>
      <c r="H133" s="1333"/>
      <c r="I133" s="1333"/>
      <c r="J133" s="1333"/>
      <c r="K133" s="86"/>
      <c r="L133" s="86"/>
      <c r="M133" s="86"/>
      <c r="N133" s="86"/>
      <c r="O133" s="86"/>
      <c r="P133" s="86"/>
      <c r="Q133" s="86"/>
      <c r="R133" s="86"/>
      <c r="S133" s="86"/>
      <c r="T133" s="86"/>
      <c r="U133" s="214"/>
      <c r="V133" s="131"/>
      <c r="W133" s="83"/>
      <c r="X133" s="1333" t="s">
        <v>340</v>
      </c>
      <c r="Y133" s="1333"/>
      <c r="Z133" s="1333"/>
      <c r="AA133" s="1333"/>
      <c r="AB133" s="1333"/>
      <c r="AC133" s="86"/>
      <c r="AD133" s="86"/>
      <c r="AE133" s="86"/>
      <c r="AF133" s="86"/>
      <c r="AG133" s="86"/>
      <c r="AH133" s="86"/>
      <c r="AI133" s="86"/>
      <c r="AJ133" s="86"/>
      <c r="AK133" s="86"/>
      <c r="AL133" s="86"/>
      <c r="AM133" s="214"/>
      <c r="AN133" s="83"/>
      <c r="AO133" s="1333" t="s">
        <v>340</v>
      </c>
      <c r="AP133" s="1333"/>
      <c r="AQ133" s="1333"/>
      <c r="AR133" s="1333"/>
      <c r="AS133" s="1333"/>
      <c r="AT133" s="86"/>
      <c r="AU133" s="86"/>
      <c r="AV133" s="86"/>
      <c r="AW133" s="86"/>
      <c r="AX133" s="86"/>
      <c r="AY133" s="86"/>
      <c r="AZ133" s="86"/>
      <c r="BA133" s="86"/>
      <c r="BB133" s="86"/>
      <c r="BC133" s="86"/>
      <c r="BD133" s="214"/>
    </row>
    <row r="134" spans="1:60" s="40" customFormat="1" x14ac:dyDescent="0.55000000000000004">
      <c r="B134" s="1352"/>
      <c r="C134" s="1353"/>
      <c r="D134" s="138"/>
      <c r="E134" s="83"/>
      <c r="F134" s="134" t="s">
        <v>228</v>
      </c>
      <c r="G134" s="86" t="s">
        <v>644</v>
      </c>
      <c r="H134" s="213"/>
      <c r="I134" s="213"/>
      <c r="J134" s="213"/>
      <c r="K134" s="213"/>
      <c r="L134" s="213"/>
      <c r="M134" s="213"/>
      <c r="N134" s="213"/>
      <c r="O134" s="213"/>
      <c r="P134" s="213"/>
      <c r="Q134" s="213"/>
      <c r="R134" s="213"/>
      <c r="S134" s="86"/>
      <c r="T134" s="86"/>
      <c r="U134" s="214"/>
      <c r="V134" s="131"/>
      <c r="W134" s="83"/>
      <c r="X134" s="134" t="s">
        <v>228</v>
      </c>
      <c r="Y134" s="86" t="s">
        <v>645</v>
      </c>
      <c r="Z134" s="213"/>
      <c r="AA134" s="213"/>
      <c r="AB134" s="213"/>
      <c r="AC134" s="213"/>
      <c r="AD134" s="213"/>
      <c r="AE134" s="213"/>
      <c r="AF134" s="213"/>
      <c r="AG134" s="213"/>
      <c r="AH134" s="213"/>
      <c r="AI134" s="213"/>
      <c r="AJ134" s="213"/>
      <c r="AK134" s="86"/>
      <c r="AL134" s="86"/>
      <c r="AM134" s="214"/>
      <c r="AN134" s="83"/>
      <c r="AO134" s="134" t="s">
        <v>228</v>
      </c>
      <c r="AP134" s="86" t="s">
        <v>646</v>
      </c>
      <c r="AQ134" s="213"/>
      <c r="AR134" s="213"/>
      <c r="AS134" s="213"/>
      <c r="AT134" s="213"/>
      <c r="AU134" s="213"/>
      <c r="AV134" s="213"/>
      <c r="AW134" s="213"/>
      <c r="AX134" s="213"/>
      <c r="AY134" s="213"/>
      <c r="AZ134" s="213"/>
      <c r="BA134" s="213"/>
      <c r="BB134" s="86"/>
      <c r="BC134" s="86"/>
      <c r="BD134" s="214"/>
      <c r="BG134" s="41"/>
    </row>
    <row r="135" spans="1:60" s="40" customFormat="1" x14ac:dyDescent="0.55000000000000004">
      <c r="B135" s="1352"/>
      <c r="C135" s="1353"/>
      <c r="D135" s="138"/>
      <c r="E135" s="83"/>
      <c r="F135" s="134"/>
      <c r="G135" s="316" t="s">
        <v>93</v>
      </c>
      <c r="H135" s="912" t="str">
        <f>IF(R130-R71&gt;=0,"〇適合","×不適合")</f>
        <v>〇適合</v>
      </c>
      <c r="I135" s="912"/>
      <c r="J135" s="912"/>
      <c r="K135" s="1466" t="str">
        <f>IF(R130-R71&gt;=0,"",R71-R130)</f>
        <v/>
      </c>
      <c r="L135" s="1466"/>
      <c r="M135" s="497" t="str">
        <f>IF(R130-R71&gt;=0,"","台不足しています）")</f>
        <v/>
      </c>
      <c r="N135" s="497"/>
      <c r="O135" s="498"/>
      <c r="P135" s="498"/>
      <c r="Q135" s="498"/>
      <c r="R135" s="499"/>
      <c r="S135" s="912"/>
      <c r="T135" s="912"/>
      <c r="U135" s="214"/>
      <c r="V135" s="131"/>
      <c r="W135" s="83"/>
      <c r="X135" s="134"/>
      <c r="Y135" s="316" t="s">
        <v>93</v>
      </c>
      <c r="Z135" s="912" t="str">
        <f>IF(AJ130-AJ40&gt;=0,"〇適合","×不適合")</f>
        <v>〇適合</v>
      </c>
      <c r="AA135" s="912"/>
      <c r="AB135" s="912"/>
      <c r="AC135" s="1466" t="str">
        <f>IF(AJ130-AJ40&gt;=0,"",AJ40-AJ130)</f>
        <v/>
      </c>
      <c r="AD135" s="1466"/>
      <c r="AE135" s="497" t="str">
        <f>IF(AJ130-AJ40&gt;=0,"","台不足しています）")</f>
        <v/>
      </c>
      <c r="AF135" s="497"/>
      <c r="AG135" s="498"/>
      <c r="AH135" s="498"/>
      <c r="AI135" s="498"/>
      <c r="AJ135" s="499"/>
      <c r="AK135" s="912"/>
      <c r="AL135" s="912"/>
      <c r="AM135" s="214"/>
      <c r="AN135" s="83"/>
      <c r="AO135" s="134"/>
      <c r="AP135" s="317" t="s">
        <v>93</v>
      </c>
      <c r="AQ135" s="912" t="str">
        <f>IF(BA130-BA40&gt;=0,"〇適合","×不適合")</f>
        <v>〇適合</v>
      </c>
      <c r="AR135" s="912"/>
      <c r="AS135" s="912"/>
      <c r="AT135" s="1466" t="str">
        <f>IF(BA130-BA40&gt;=0,"",BA40-BA130)</f>
        <v/>
      </c>
      <c r="AU135" s="1466"/>
      <c r="AV135" s="497" t="str">
        <f>IF(BA130-BA40&gt;=0,"","台不足しています）")</f>
        <v/>
      </c>
      <c r="AW135" s="497"/>
      <c r="AX135" s="498"/>
      <c r="AY135" s="498"/>
      <c r="AZ135" s="498"/>
      <c r="BA135" s="499"/>
      <c r="BB135" s="912"/>
      <c r="BC135" s="912"/>
      <c r="BD135" s="214"/>
      <c r="BG135" s="92" t="s">
        <v>147</v>
      </c>
      <c r="BH135" s="92" t="s">
        <v>651</v>
      </c>
    </row>
    <row r="136" spans="1:60" s="40" customFormat="1" ht="6.5" thickBot="1" x14ac:dyDescent="0.6">
      <c r="B136" s="1354"/>
      <c r="C136" s="1355"/>
      <c r="D136" s="138"/>
      <c r="E136" s="493"/>
      <c r="F136" s="105"/>
      <c r="G136" s="494"/>
      <c r="H136" s="495"/>
      <c r="I136" s="495"/>
      <c r="J136" s="495"/>
      <c r="K136" s="495"/>
      <c r="L136" s="495"/>
      <c r="M136" s="495"/>
      <c r="N136" s="495"/>
      <c r="O136" s="495"/>
      <c r="P136" s="495"/>
      <c r="Q136" s="495"/>
      <c r="R136" s="495"/>
      <c r="S136" s="495"/>
      <c r="T136" s="495"/>
      <c r="U136" s="205"/>
      <c r="V136" s="121"/>
      <c r="W136" s="493"/>
      <c r="X136" s="105"/>
      <c r="Y136" s="494"/>
      <c r="Z136" s="495"/>
      <c r="AA136" s="495"/>
      <c r="AB136" s="495"/>
      <c r="AC136" s="495"/>
      <c r="AD136" s="495"/>
      <c r="AE136" s="495"/>
      <c r="AF136" s="495"/>
      <c r="AG136" s="495"/>
      <c r="AH136" s="495"/>
      <c r="AI136" s="495"/>
      <c r="AJ136" s="495"/>
      <c r="AK136" s="495"/>
      <c r="AL136" s="495"/>
      <c r="AM136" s="205"/>
      <c r="AN136" s="493"/>
      <c r="AO136" s="105"/>
      <c r="AP136" s="496"/>
      <c r="AQ136" s="495"/>
      <c r="AR136" s="495"/>
      <c r="AS136" s="495"/>
      <c r="AT136" s="495"/>
      <c r="AU136" s="495"/>
      <c r="AV136" s="495"/>
      <c r="AW136" s="495"/>
      <c r="AX136" s="495"/>
      <c r="AY136" s="495"/>
      <c r="AZ136" s="495"/>
      <c r="BA136" s="495"/>
      <c r="BB136" s="495"/>
      <c r="BC136" s="495"/>
      <c r="BD136" s="205"/>
      <c r="BG136" s="41"/>
    </row>
    <row r="137" spans="1:60" s="810" customFormat="1" ht="6" thickBot="1" x14ac:dyDescent="0.6">
      <c r="B137" s="819"/>
      <c r="C137" s="819"/>
      <c r="D137" s="820"/>
      <c r="E137" s="821"/>
      <c r="F137" s="822"/>
      <c r="G137" s="823"/>
      <c r="H137" s="824"/>
      <c r="I137" s="824"/>
      <c r="J137" s="824"/>
      <c r="K137" s="824"/>
      <c r="L137" s="824"/>
      <c r="M137" s="824"/>
      <c r="N137" s="824"/>
      <c r="O137" s="824"/>
      <c r="P137" s="824"/>
      <c r="Q137" s="824"/>
      <c r="R137" s="824"/>
      <c r="S137" s="824"/>
      <c r="T137" s="824"/>
      <c r="U137" s="815"/>
      <c r="V137" s="814"/>
      <c r="W137" s="821"/>
      <c r="X137" s="822"/>
      <c r="Y137" s="823"/>
      <c r="Z137" s="824"/>
      <c r="AA137" s="824"/>
      <c r="AB137" s="824"/>
      <c r="AC137" s="824"/>
      <c r="AD137" s="824"/>
      <c r="AE137" s="824"/>
      <c r="AF137" s="824"/>
      <c r="AG137" s="824"/>
      <c r="AH137" s="824"/>
      <c r="AI137" s="824"/>
      <c r="AJ137" s="824"/>
      <c r="AK137" s="824"/>
      <c r="AL137" s="824"/>
      <c r="AM137" s="815"/>
      <c r="AN137" s="821"/>
      <c r="AO137" s="822"/>
      <c r="AP137" s="823"/>
      <c r="AQ137" s="824"/>
      <c r="AR137" s="824"/>
      <c r="AS137" s="824"/>
      <c r="AT137" s="824"/>
      <c r="AU137" s="824"/>
      <c r="AV137" s="824"/>
      <c r="AW137" s="824"/>
      <c r="AX137" s="824"/>
      <c r="AY137" s="824"/>
      <c r="AZ137" s="824"/>
      <c r="BA137" s="824"/>
      <c r="BB137" s="824"/>
      <c r="BC137" s="824"/>
      <c r="BD137" s="815"/>
      <c r="BG137" s="818"/>
    </row>
    <row r="138" spans="1:60" x14ac:dyDescent="0.55000000000000004">
      <c r="B138" s="1367" t="s">
        <v>539</v>
      </c>
      <c r="C138" s="1369"/>
      <c r="D138" s="122"/>
      <c r="E138" s="1335"/>
      <c r="F138" s="1336"/>
      <c r="G138" s="1336"/>
      <c r="H138" s="1336"/>
      <c r="I138" s="1336"/>
      <c r="J138" s="1336"/>
      <c r="K138" s="1336"/>
      <c r="L138" s="1336"/>
      <c r="M138" s="1336"/>
      <c r="N138" s="1336"/>
      <c r="O138" s="1336"/>
      <c r="P138" s="1336"/>
      <c r="Q138" s="1336"/>
      <c r="R138" s="1336"/>
      <c r="S138" s="1336"/>
      <c r="T138" s="1336"/>
      <c r="U138" s="1336"/>
      <c r="V138" s="1336"/>
      <c r="W138" s="1336"/>
      <c r="X138" s="1336"/>
      <c r="Y138" s="1336"/>
      <c r="Z138" s="1336"/>
      <c r="AA138" s="1336"/>
      <c r="AB138" s="1336"/>
      <c r="AC138" s="1336"/>
      <c r="AD138" s="1336"/>
      <c r="AE138" s="1336"/>
      <c r="AF138" s="1336"/>
      <c r="AG138" s="1336"/>
      <c r="AH138" s="1336"/>
      <c r="AI138" s="1336"/>
      <c r="AJ138" s="1336"/>
      <c r="AK138" s="1336"/>
      <c r="AL138" s="1336"/>
      <c r="AM138" s="1336"/>
      <c r="AN138" s="1336"/>
      <c r="AO138" s="1336"/>
      <c r="AP138" s="1336"/>
      <c r="AQ138" s="1336"/>
      <c r="AR138" s="1336"/>
      <c r="AS138" s="1336"/>
      <c r="AT138" s="1336"/>
      <c r="AU138" s="1336"/>
      <c r="AV138" s="1336"/>
      <c r="AW138" s="1336"/>
      <c r="AX138" s="1336"/>
      <c r="AY138" s="1336"/>
      <c r="AZ138" s="1336"/>
      <c r="BA138" s="1336"/>
      <c r="BB138" s="1336"/>
      <c r="BC138" s="1336"/>
      <c r="BD138" s="1337"/>
      <c r="BG138" s="92" t="s">
        <v>147</v>
      </c>
      <c r="BH138" s="918" t="s">
        <v>544</v>
      </c>
    </row>
    <row r="139" spans="1:60" ht="11" thickBot="1" x14ac:dyDescent="0.6">
      <c r="B139" s="1373"/>
      <c r="C139" s="1375"/>
      <c r="D139" s="122"/>
      <c r="E139" s="1338"/>
      <c r="F139" s="1339"/>
      <c r="G139" s="1339"/>
      <c r="H139" s="1339"/>
      <c r="I139" s="1339"/>
      <c r="J139" s="1339"/>
      <c r="K139" s="1339"/>
      <c r="L139" s="1339"/>
      <c r="M139" s="1339"/>
      <c r="N139" s="1339"/>
      <c r="O139" s="1339"/>
      <c r="P139" s="1339"/>
      <c r="Q139" s="1339"/>
      <c r="R139" s="1339"/>
      <c r="S139" s="1339"/>
      <c r="T139" s="1339"/>
      <c r="U139" s="1339"/>
      <c r="V139" s="1339"/>
      <c r="W139" s="1339"/>
      <c r="X139" s="1339"/>
      <c r="Y139" s="1339"/>
      <c r="Z139" s="1339"/>
      <c r="AA139" s="1339"/>
      <c r="AB139" s="1339"/>
      <c r="AC139" s="1339"/>
      <c r="AD139" s="1339"/>
      <c r="AE139" s="1339"/>
      <c r="AF139" s="1339"/>
      <c r="AG139" s="1339"/>
      <c r="AH139" s="1339"/>
      <c r="AI139" s="1339"/>
      <c r="AJ139" s="1339"/>
      <c r="AK139" s="1339"/>
      <c r="AL139" s="1339"/>
      <c r="AM139" s="1339"/>
      <c r="AN139" s="1339"/>
      <c r="AO139" s="1339"/>
      <c r="AP139" s="1339"/>
      <c r="AQ139" s="1339"/>
      <c r="AR139" s="1339"/>
      <c r="AS139" s="1339"/>
      <c r="AT139" s="1339"/>
      <c r="AU139" s="1339"/>
      <c r="AV139" s="1339"/>
      <c r="AW139" s="1339"/>
      <c r="AX139" s="1339"/>
      <c r="AY139" s="1339"/>
      <c r="AZ139" s="1339"/>
      <c r="BA139" s="1339"/>
      <c r="BB139" s="1339"/>
      <c r="BC139" s="1339"/>
      <c r="BD139" s="1340"/>
      <c r="BH139" s="918" t="s">
        <v>647</v>
      </c>
    </row>
    <row r="140" spans="1:60" s="810" customFormat="1" ht="5.5" x14ac:dyDescent="0.55000000000000004">
      <c r="B140" s="825"/>
      <c r="D140" s="807"/>
      <c r="V140" s="807"/>
      <c r="BG140" s="818"/>
    </row>
  </sheetData>
  <sheetProtection password="D16D" sheet="1" objects="1" scenarios="1"/>
  <mergeCells count="176">
    <mergeCell ref="B138:C139"/>
    <mergeCell ref="BH41:CJ42"/>
    <mergeCell ref="BH57:CJ58"/>
    <mergeCell ref="AD70:BC71"/>
    <mergeCell ref="AD97:BC98"/>
    <mergeCell ref="AO123:BC123"/>
    <mergeCell ref="AN116:BD116"/>
    <mergeCell ref="AQ73:BC73"/>
    <mergeCell ref="W76:AM76"/>
    <mergeCell ref="AN76:BD76"/>
    <mergeCell ref="R79:S79"/>
    <mergeCell ref="AJ79:AK79"/>
    <mergeCell ref="BA79:BB79"/>
    <mergeCell ref="AJ52:AK52"/>
    <mergeCell ref="BA50:BB50"/>
    <mergeCell ref="BA52:BB52"/>
    <mergeCell ref="R44:S44"/>
    <mergeCell ref="AJ44:AK44"/>
    <mergeCell ref="AW121:AX121"/>
    <mergeCell ref="AC135:AD135"/>
    <mergeCell ref="AT135:AU135"/>
    <mergeCell ref="K135:L135"/>
    <mergeCell ref="BA48:BB48"/>
    <mergeCell ref="R48:S48"/>
    <mergeCell ref="B24:C25"/>
    <mergeCell ref="B43:C44"/>
    <mergeCell ref="B45:C57"/>
    <mergeCell ref="B65:C66"/>
    <mergeCell ref="B111:C112"/>
    <mergeCell ref="B113:C125"/>
    <mergeCell ref="Z36:AA36"/>
    <mergeCell ref="AC36:AD36"/>
    <mergeCell ref="E28:F29"/>
    <mergeCell ref="G28:O29"/>
    <mergeCell ref="E30:F31"/>
    <mergeCell ref="G30:O31"/>
    <mergeCell ref="I38:J38"/>
    <mergeCell ref="M38:N38"/>
    <mergeCell ref="F55:J55"/>
    <mergeCell ref="B26:C41"/>
    <mergeCell ref="P28:R29"/>
    <mergeCell ref="S28:U29"/>
    <mergeCell ref="P30:R31"/>
    <mergeCell ref="S30:U31"/>
    <mergeCell ref="E32:F33"/>
    <mergeCell ref="G32:O33"/>
    <mergeCell ref="R87:S87"/>
    <mergeCell ref="R38:T38"/>
    <mergeCell ref="BZ34:CA34"/>
    <mergeCell ref="BZ27:CA27"/>
    <mergeCell ref="P27:R27"/>
    <mergeCell ref="S27:U27"/>
    <mergeCell ref="BR26:BW26"/>
    <mergeCell ref="BR27:BW27"/>
    <mergeCell ref="BR28:BW29"/>
    <mergeCell ref="CC34:CD34"/>
    <mergeCell ref="I36:J36"/>
    <mergeCell ref="M36:N36"/>
    <mergeCell ref="BH30:BQ31"/>
    <mergeCell ref="BH32:BQ33"/>
    <mergeCell ref="BH34:BQ34"/>
    <mergeCell ref="BH35:BQ35"/>
    <mergeCell ref="BR30:BW31"/>
    <mergeCell ref="BZ30:CA31"/>
    <mergeCell ref="BZ32:CA33"/>
    <mergeCell ref="AN30:BD32"/>
    <mergeCell ref="W30:AM32"/>
    <mergeCell ref="AF36:AH36"/>
    <mergeCell ref="P32:R33"/>
    <mergeCell ref="S32:U33"/>
    <mergeCell ref="BH28:BQ29"/>
    <mergeCell ref="BH26:BQ26"/>
    <mergeCell ref="P24:U25"/>
    <mergeCell ref="P26:R26"/>
    <mergeCell ref="S26:U26"/>
    <mergeCell ref="Z27:AA27"/>
    <mergeCell ref="AE27:AF27"/>
    <mergeCell ref="AK27:AN27"/>
    <mergeCell ref="AN102:BD102"/>
    <mergeCell ref="AY56:BA56"/>
    <mergeCell ref="BA84:BB84"/>
    <mergeCell ref="R84:S84"/>
    <mergeCell ref="BH27:BQ27"/>
    <mergeCell ref="P56:R56"/>
    <mergeCell ref="N108:O108"/>
    <mergeCell ref="R50:S50"/>
    <mergeCell ref="R52:S52"/>
    <mergeCell ref="R40:S40"/>
    <mergeCell ref="AJ40:AK40"/>
    <mergeCell ref="BA40:BB40"/>
    <mergeCell ref="BA44:BB44"/>
    <mergeCell ref="R46:S46"/>
    <mergeCell ref="AO55:AS55"/>
    <mergeCell ref="X70:AB70"/>
    <mergeCell ref="N104:O104"/>
    <mergeCell ref="AF104:AG104"/>
    <mergeCell ref="AW104:AX104"/>
    <mergeCell ref="N105:O105"/>
    <mergeCell ref="AF105:AG105"/>
    <mergeCell ref="AW105:AX105"/>
    <mergeCell ref="N107:O107"/>
    <mergeCell ref="AH56:AJ56"/>
    <mergeCell ref="AF107:AG107"/>
    <mergeCell ref="AW107:AX107"/>
    <mergeCell ref="H123:T124"/>
    <mergeCell ref="I93:U93"/>
    <mergeCell ref="AA93:AM93"/>
    <mergeCell ref="B15:H15"/>
    <mergeCell ref="I15:BD15"/>
    <mergeCell ref="L16:BD16"/>
    <mergeCell ref="B17:H19"/>
    <mergeCell ref="B21:C22"/>
    <mergeCell ref="BA87:BB87"/>
    <mergeCell ref="AF108:AG108"/>
    <mergeCell ref="AW108:AX108"/>
    <mergeCell ref="E116:U116"/>
    <mergeCell ref="AJ87:AK87"/>
    <mergeCell ref="R118:S118"/>
    <mergeCell ref="N121:O121"/>
    <mergeCell ref="W95:AM95"/>
    <mergeCell ref="BA119:BB119"/>
    <mergeCell ref="AN95:BD95"/>
    <mergeCell ref="AR93:BD93"/>
    <mergeCell ref="E95:U102"/>
    <mergeCell ref="W116:AM116"/>
    <mergeCell ref="BA46:BB46"/>
    <mergeCell ref="E21:U22"/>
    <mergeCell ref="E24:O27"/>
    <mergeCell ref="E138:BD139"/>
    <mergeCell ref="I16:J16"/>
    <mergeCell ref="BA27:BB27"/>
    <mergeCell ref="W21:BD22"/>
    <mergeCell ref="F91:J91"/>
    <mergeCell ref="X91:AB91"/>
    <mergeCell ref="AO91:AS91"/>
    <mergeCell ref="B16:H16"/>
    <mergeCell ref="AD18:AE18"/>
    <mergeCell ref="AT18:AU18"/>
    <mergeCell ref="M18:N18"/>
    <mergeCell ref="B67:C109"/>
    <mergeCell ref="AQ36:AR36"/>
    <mergeCell ref="AU36:AV36"/>
    <mergeCell ref="AX36:AY36"/>
    <mergeCell ref="X55:AB55"/>
    <mergeCell ref="B127:C128"/>
    <mergeCell ref="B129:C136"/>
    <mergeCell ref="G128:J128"/>
    <mergeCell ref="H130:N130"/>
    <mergeCell ref="L128:R128"/>
    <mergeCell ref="F133:J133"/>
    <mergeCell ref="X133:AB133"/>
    <mergeCell ref="AO133:AS133"/>
    <mergeCell ref="AJ130:AK130"/>
    <mergeCell ref="E68:U68"/>
    <mergeCell ref="R71:S71"/>
    <mergeCell ref="H74:I74"/>
    <mergeCell ref="E76:U76"/>
    <mergeCell ref="F66:G66"/>
    <mergeCell ref="F112:G112"/>
    <mergeCell ref="H112:T113"/>
    <mergeCell ref="X112:Y112"/>
    <mergeCell ref="Z112:BC112"/>
    <mergeCell ref="AA113:BC114"/>
    <mergeCell ref="AJ84:AK84"/>
    <mergeCell ref="W68:AM68"/>
    <mergeCell ref="AN68:BD68"/>
    <mergeCell ref="BA130:BB130"/>
    <mergeCell ref="R130:S130"/>
    <mergeCell ref="Y128:AB128"/>
    <mergeCell ref="AD128:AJ128"/>
    <mergeCell ref="Z130:AF130"/>
    <mergeCell ref="AP128:AS128"/>
    <mergeCell ref="AU128:BA128"/>
    <mergeCell ref="AQ130:AW130"/>
    <mergeCell ref="X97:AB97"/>
    <mergeCell ref="W102:AM102"/>
  </mergeCells>
  <phoneticPr fontId="1"/>
  <conditionalFormatting sqref="I17 L17">
    <cfRule type="cellIs" dxfId="26" priority="26" operator="equal">
      <formula>0</formula>
    </cfRule>
  </conditionalFormatting>
  <conditionalFormatting sqref="AO123">
    <cfRule type="expression" dxfId="25" priority="38">
      <formula>$M$18=0</formula>
    </cfRule>
  </conditionalFormatting>
  <conditionalFormatting sqref="AQ73:BC74">
    <cfRule type="cellIs" dxfId="24" priority="19" operator="equal">
      <formula>"×不適合（計画の数を見直してください）"</formula>
    </cfRule>
  </conditionalFormatting>
  <conditionalFormatting sqref="H93 Z93 AQ93">
    <cfRule type="cellIs" dxfId="23" priority="16" operator="equal">
      <formula>"×"</formula>
    </cfRule>
  </conditionalFormatting>
  <conditionalFormatting sqref="I93 AA93 AR93">
    <cfRule type="cellIs" dxfId="22" priority="15" operator="equal">
      <formula>"不適合（振替する数を見直してください）"</formula>
    </cfRule>
  </conditionalFormatting>
  <conditionalFormatting sqref="H137:T137">
    <cfRule type="cellIs" dxfId="21" priority="14" operator="equal">
      <formula>"×不適合（計画を見直してください）"</formula>
    </cfRule>
  </conditionalFormatting>
  <conditionalFormatting sqref="AS100:BC100">
    <cfRule type="cellIs" dxfId="20" priority="13" operator="equal">
      <formula>"×不適合（振替する台数を見直してください）"</formula>
    </cfRule>
  </conditionalFormatting>
  <conditionalFormatting sqref="Z137:AL137 AQ137:BC137">
    <cfRule type="cellIs" dxfId="19" priority="9" operator="equal">
      <formula>"×不適合（計画を見直してください）"</formula>
    </cfRule>
  </conditionalFormatting>
  <conditionalFormatting sqref="AH56:AJ56">
    <cfRule type="cellIs" dxfId="18" priority="8" operator="equal">
      <formula>"×不適合"</formula>
    </cfRule>
  </conditionalFormatting>
  <conditionalFormatting sqref="AY56:BA56">
    <cfRule type="cellIs" dxfId="17" priority="7" operator="equal">
      <formula>"×不適合"</formula>
    </cfRule>
  </conditionalFormatting>
  <conditionalFormatting sqref="P56:R56">
    <cfRule type="cellIs" dxfId="16" priority="6" operator="equal">
      <formula>"×不適合"</formula>
    </cfRule>
  </conditionalFormatting>
  <conditionalFormatting sqref="H136:T136 Z136:AL136 AQ136:BC136 H135:J135 S135:T135">
    <cfRule type="cellIs" dxfId="15" priority="5" operator="equal">
      <formula>"×不適合"</formula>
    </cfRule>
  </conditionalFormatting>
  <conditionalFormatting sqref="Z135:AB135 AK135:AL135">
    <cfRule type="cellIs" dxfId="14" priority="4" operator="equal">
      <formula>"×不適合"</formula>
    </cfRule>
  </conditionalFormatting>
  <conditionalFormatting sqref="AQ135:AS135 BB135:BC135">
    <cfRule type="cellIs" dxfId="13" priority="3" operator="equal">
      <formula>"×不適合"</formula>
    </cfRule>
  </conditionalFormatting>
  <conditionalFormatting sqref="AR100">
    <cfRule type="cellIs" dxfId="12" priority="2" operator="equal">
      <formula>"不適合（振替する数を見直してください）"</formula>
    </cfRule>
  </conditionalFormatting>
  <conditionalFormatting sqref="AQ100">
    <cfRule type="cellIs" dxfId="11" priority="1" operator="equal">
      <formula>"×"</formula>
    </cfRule>
  </conditionalFormatting>
  <dataValidations count="1">
    <dataValidation type="list" allowBlank="1" showInputMessage="1" showErrorMessage="1" sqref="N62 N60">
      <formula1>"✔,　"</formula1>
    </dataValidation>
  </dataValidations>
  <printOptions horizontalCentered="1"/>
  <pageMargins left="0.19685039370078741" right="0.19685039370078741" top="0.19685039370078741" bottom="0.19685039370078741" header="0.31496062992125984" footer="0.31496062992125984"/>
  <pageSetup paperSize="8" fitToHeight="0" orientation="portrait" r:id="rId1"/>
  <ignoredErrors>
    <ignoredError sqref="H93 Z93 AQ93" unlocked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BG83"/>
  <sheetViews>
    <sheetView showGridLines="0" showZeros="0" zoomScaleNormal="100" workbookViewId="0"/>
  </sheetViews>
  <sheetFormatPr defaultColWidth="8.58203125" defaultRowHeight="14" x14ac:dyDescent="0.55000000000000004"/>
  <cols>
    <col min="1" max="1" width="0.83203125" style="337" customWidth="1"/>
    <col min="2" max="2" width="3.58203125" style="18" customWidth="1"/>
    <col min="3" max="3" width="1.58203125" style="18" customWidth="1"/>
    <col min="4" max="6" width="2.58203125" style="18" customWidth="1"/>
    <col min="7" max="7" width="6.58203125" style="18" customWidth="1"/>
    <col min="8" max="8" width="4.58203125" style="18" customWidth="1"/>
    <col min="9" max="9" width="2.58203125" style="18" customWidth="1"/>
    <col min="10" max="13" width="4.58203125" style="18" customWidth="1"/>
    <col min="14" max="15" width="2.58203125" style="18" customWidth="1"/>
    <col min="16" max="16" width="6.58203125" style="18" customWidth="1"/>
    <col min="17" max="18" width="1.58203125" style="18" customWidth="1"/>
    <col min="19" max="19" width="8.58203125" style="18" customWidth="1"/>
    <col min="20" max="20" width="6.58203125" style="18" customWidth="1"/>
    <col min="21" max="21" width="8.58203125" style="18" customWidth="1"/>
    <col min="22" max="22" width="1.58203125" style="18" customWidth="1"/>
    <col min="23" max="23" width="0.83203125" style="18" customWidth="1"/>
    <col min="24" max="24" width="2.58203125" style="23" customWidth="1"/>
    <col min="25" max="36" width="4.58203125" style="18" customWidth="1"/>
    <col min="37" max="16384" width="8.58203125" style="18"/>
  </cols>
  <sheetData>
    <row r="1" spans="1:59" s="91" customFormat="1" ht="6" x14ac:dyDescent="0.55000000000000004">
      <c r="A1" s="80"/>
      <c r="B1" s="79"/>
      <c r="C1" s="80"/>
      <c r="D1" s="80"/>
      <c r="E1" s="80"/>
      <c r="F1" s="80"/>
      <c r="G1" s="80"/>
      <c r="H1" s="80"/>
      <c r="I1" s="80"/>
      <c r="J1" s="80"/>
      <c r="K1" s="80"/>
      <c r="L1" s="80"/>
      <c r="M1" s="80"/>
      <c r="N1" s="80"/>
      <c r="O1" s="80"/>
      <c r="P1" s="80"/>
      <c r="Q1" s="80"/>
      <c r="R1" s="80"/>
      <c r="S1" s="80"/>
      <c r="T1" s="80"/>
      <c r="U1" s="80"/>
      <c r="V1" s="80"/>
      <c r="W1" s="80"/>
    </row>
    <row r="2" spans="1:59" s="518" customFormat="1" ht="11.5" x14ac:dyDescent="0.55000000000000004">
      <c r="A2" s="517"/>
      <c r="B2" s="523" t="s">
        <v>22</v>
      </c>
      <c r="C2" s="517" t="s">
        <v>478</v>
      </c>
      <c r="D2" s="517"/>
      <c r="E2" s="517"/>
      <c r="F2" s="517"/>
      <c r="G2" s="517"/>
      <c r="H2" s="517"/>
      <c r="I2" s="517"/>
      <c r="J2" s="517"/>
      <c r="K2" s="517"/>
      <c r="L2" s="517"/>
      <c r="M2" s="517"/>
      <c r="N2" s="517"/>
      <c r="O2" s="517"/>
      <c r="P2" s="517"/>
      <c r="Q2" s="517"/>
      <c r="R2" s="517"/>
      <c r="S2" s="517"/>
      <c r="T2" s="517"/>
      <c r="U2" s="517"/>
      <c r="V2" s="517"/>
      <c r="W2" s="517"/>
      <c r="X2" s="537"/>
    </row>
    <row r="3" spans="1:59" s="91" customFormat="1" ht="6" x14ac:dyDescent="0.55000000000000004">
      <c r="A3" s="80"/>
      <c r="B3" s="79"/>
      <c r="C3" s="80"/>
      <c r="D3" s="80"/>
      <c r="E3" s="80"/>
      <c r="F3" s="80"/>
      <c r="G3" s="80"/>
      <c r="H3" s="80"/>
      <c r="I3" s="80"/>
      <c r="J3" s="80"/>
      <c r="K3" s="80"/>
      <c r="L3" s="80"/>
      <c r="M3" s="80"/>
      <c r="N3" s="80"/>
      <c r="O3" s="80"/>
      <c r="P3" s="80"/>
      <c r="Q3" s="80"/>
      <c r="R3" s="80"/>
      <c r="S3" s="80"/>
      <c r="T3" s="80"/>
      <c r="U3" s="80"/>
      <c r="V3" s="80"/>
      <c r="W3" s="80"/>
    </row>
    <row r="4" spans="1:59" s="530" customFormat="1" ht="11.5" x14ac:dyDescent="0.55000000000000004">
      <c r="A4" s="525"/>
      <c r="B4" s="523" t="s">
        <v>22</v>
      </c>
      <c r="C4" s="519"/>
      <c r="D4" s="529"/>
      <c r="E4" s="525" t="s">
        <v>371</v>
      </c>
      <c r="F4" s="525"/>
      <c r="G4" s="525"/>
      <c r="H4" s="525"/>
      <c r="I4" s="525"/>
      <c r="J4" s="525"/>
      <c r="K4" s="525"/>
      <c r="L4" s="525"/>
      <c r="M4" s="525"/>
      <c r="N4" s="525"/>
      <c r="O4" s="525"/>
      <c r="P4" s="525"/>
      <c r="Q4" s="525"/>
      <c r="R4" s="525"/>
      <c r="S4" s="525"/>
      <c r="T4" s="517"/>
      <c r="U4" s="525"/>
      <c r="V4" s="525"/>
      <c r="W4" s="525"/>
      <c r="AD4" s="527"/>
      <c r="AE4" s="531"/>
      <c r="AF4" s="532"/>
      <c r="AG4" s="518"/>
      <c r="BC4" s="518"/>
      <c r="BD4" s="518"/>
      <c r="BE4" s="527"/>
      <c r="BF4" s="518"/>
      <c r="BG4" s="518"/>
    </row>
    <row r="5" spans="1:59" s="91" customFormat="1" ht="6" x14ac:dyDescent="0.55000000000000004">
      <c r="A5" s="80"/>
      <c r="B5" s="79"/>
      <c r="C5" s="80"/>
      <c r="D5" s="80"/>
      <c r="E5" s="80"/>
      <c r="F5" s="80"/>
      <c r="G5" s="80"/>
      <c r="H5" s="80"/>
      <c r="I5" s="80"/>
      <c r="J5" s="80"/>
      <c r="K5" s="80"/>
      <c r="L5" s="80"/>
      <c r="M5" s="80"/>
      <c r="N5" s="80"/>
      <c r="O5" s="80"/>
      <c r="P5" s="80"/>
      <c r="Q5" s="80"/>
      <c r="R5" s="80"/>
      <c r="S5" s="80"/>
      <c r="T5" s="80"/>
      <c r="U5" s="80"/>
      <c r="V5" s="80"/>
      <c r="W5" s="80"/>
    </row>
    <row r="6" spans="1:59" s="528" customFormat="1" ht="11.5" x14ac:dyDescent="0.55000000000000004">
      <c r="A6" s="524"/>
      <c r="B6" s="523" t="s">
        <v>22</v>
      </c>
      <c r="C6" s="520"/>
      <c r="D6" s="533"/>
      <c r="E6" s="517" t="s">
        <v>373</v>
      </c>
      <c r="F6" s="524"/>
      <c r="G6" s="525"/>
      <c r="H6" s="525"/>
      <c r="I6" s="525"/>
      <c r="J6" s="525"/>
      <c r="K6" s="525"/>
      <c r="L6" s="525"/>
      <c r="M6" s="525"/>
      <c r="N6" s="525"/>
      <c r="O6" s="524"/>
      <c r="P6" s="524"/>
      <c r="Q6" s="525"/>
      <c r="R6" s="525"/>
      <c r="S6" s="525"/>
      <c r="T6" s="517"/>
      <c r="U6" s="525"/>
      <c r="V6" s="525"/>
      <c r="W6" s="524"/>
      <c r="AD6" s="527"/>
      <c r="AE6" s="531"/>
      <c r="AF6" s="532"/>
      <c r="AG6" s="518"/>
      <c r="BC6" s="19"/>
      <c r="BD6" s="19"/>
      <c r="BE6" s="527"/>
      <c r="BF6" s="518"/>
      <c r="BG6" s="518"/>
    </row>
    <row r="7" spans="1:59" s="91" customFormat="1" ht="6" x14ac:dyDescent="0.55000000000000004">
      <c r="A7" s="80"/>
      <c r="B7" s="79"/>
      <c r="C7" s="80"/>
      <c r="D7" s="80"/>
      <c r="E7" s="80"/>
      <c r="F7" s="80"/>
      <c r="G7" s="80"/>
      <c r="H7" s="80"/>
      <c r="I7" s="80"/>
      <c r="J7" s="80"/>
      <c r="K7" s="80"/>
      <c r="L7" s="80"/>
      <c r="M7" s="80"/>
      <c r="N7" s="80"/>
      <c r="O7" s="80"/>
      <c r="P7" s="80"/>
      <c r="Q7" s="80"/>
      <c r="R7" s="80"/>
      <c r="S7" s="80"/>
      <c r="T7" s="80"/>
      <c r="U7" s="80"/>
      <c r="V7" s="80"/>
      <c r="W7" s="80"/>
    </row>
    <row r="8" spans="1:59" s="518" customFormat="1" ht="11.5" x14ac:dyDescent="0.55000000000000004">
      <c r="A8" s="517"/>
      <c r="B8" s="523" t="s">
        <v>22</v>
      </c>
      <c r="C8" s="522" t="s">
        <v>604</v>
      </c>
      <c r="D8" s="517"/>
      <c r="E8" s="517"/>
      <c r="F8" s="517"/>
      <c r="G8" s="517"/>
      <c r="H8" s="517"/>
      <c r="I8" s="517"/>
      <c r="J8" s="517"/>
      <c r="K8" s="517"/>
      <c r="L8" s="517"/>
      <c r="M8" s="517"/>
      <c r="N8" s="517"/>
      <c r="O8" s="517"/>
      <c r="P8" s="517"/>
      <c r="Q8" s="517"/>
      <c r="R8" s="517"/>
      <c r="S8" s="517"/>
      <c r="T8" s="517"/>
      <c r="U8" s="517"/>
      <c r="V8" s="517"/>
      <c r="W8" s="517"/>
    </row>
    <row r="9" spans="1:59" s="91" customFormat="1" ht="6" x14ac:dyDescent="0.55000000000000004">
      <c r="A9" s="80"/>
      <c r="B9" s="79"/>
      <c r="C9" s="80"/>
      <c r="D9" s="80"/>
      <c r="E9" s="80"/>
      <c r="F9" s="80"/>
      <c r="G9" s="80"/>
      <c r="H9" s="80"/>
      <c r="I9" s="80"/>
      <c r="J9" s="80"/>
      <c r="K9" s="80"/>
      <c r="L9" s="80"/>
      <c r="M9" s="80"/>
      <c r="N9" s="80"/>
      <c r="O9" s="80"/>
      <c r="P9" s="80"/>
      <c r="Q9" s="80"/>
      <c r="R9" s="80"/>
      <c r="S9" s="80"/>
      <c r="T9" s="80"/>
      <c r="U9" s="80"/>
      <c r="V9" s="80"/>
      <c r="W9" s="80"/>
    </row>
    <row r="10" spans="1:59" s="40" customFormat="1" ht="6" x14ac:dyDescent="0.55000000000000004">
      <c r="X10" s="42"/>
    </row>
    <row r="11" spans="1:59" s="328" customFormat="1" ht="16" x14ac:dyDescent="0.55000000000000004">
      <c r="A11" s="327"/>
      <c r="B11" s="1483" t="s">
        <v>152</v>
      </c>
      <c r="C11" s="1483"/>
      <c r="D11" s="1483"/>
      <c r="E11" s="1483"/>
      <c r="F11" s="1483"/>
      <c r="G11" s="1483"/>
      <c r="H11" s="1483"/>
      <c r="I11" s="1483"/>
      <c r="J11" s="1483"/>
      <c r="K11" s="1483"/>
      <c r="L11" s="1483"/>
      <c r="M11" s="1483"/>
      <c r="N11" s="1483"/>
      <c r="O11" s="1483"/>
      <c r="P11" s="1483"/>
      <c r="Q11" s="1483"/>
      <c r="R11" s="1483"/>
      <c r="S11" s="1483"/>
      <c r="T11" s="1483"/>
      <c r="U11" s="1483"/>
      <c r="V11" s="1483"/>
      <c r="X11" s="15"/>
      <c r="Y11" s="5"/>
      <c r="Z11" s="5"/>
      <c r="AA11" s="329"/>
    </row>
    <row r="12" spans="1:59" s="95" customFormat="1" ht="6.5" thickBot="1" x14ac:dyDescent="0.6">
      <c r="B12" s="117"/>
      <c r="C12" s="117"/>
      <c r="D12" s="117"/>
      <c r="E12" s="117"/>
      <c r="F12" s="117"/>
      <c r="G12" s="117"/>
      <c r="H12" s="117"/>
      <c r="I12" s="117"/>
      <c r="J12" s="117"/>
      <c r="K12" s="117"/>
      <c r="L12" s="117"/>
      <c r="M12" s="117"/>
      <c r="N12" s="117"/>
      <c r="O12" s="117"/>
      <c r="P12" s="117"/>
      <c r="Q12" s="117"/>
      <c r="R12" s="117"/>
      <c r="S12" s="117"/>
      <c r="T12" s="117"/>
      <c r="U12" s="117"/>
      <c r="V12" s="117"/>
      <c r="X12" s="101"/>
      <c r="Y12" s="76"/>
      <c r="Z12" s="76"/>
      <c r="AA12" s="102"/>
    </row>
    <row r="13" spans="1:59" s="328" customFormat="1" ht="14.5" thickBot="1" x14ac:dyDescent="0.6">
      <c r="A13" s="327"/>
      <c r="B13" s="1484" t="s">
        <v>176</v>
      </c>
      <c r="C13" s="1485"/>
      <c r="D13" s="1485"/>
      <c r="E13" s="1485"/>
      <c r="F13" s="1485"/>
      <c r="G13" s="1486"/>
      <c r="H13" s="1487">
        <f>入力フォーム!I24</f>
        <v>0</v>
      </c>
      <c r="I13" s="1488"/>
      <c r="J13" s="1488"/>
      <c r="K13" s="1488"/>
      <c r="L13" s="1488"/>
      <c r="M13" s="1488"/>
      <c r="N13" s="1488"/>
      <c r="O13" s="1488"/>
      <c r="P13" s="1488"/>
      <c r="Q13" s="1488"/>
      <c r="R13" s="1488"/>
      <c r="S13" s="1488"/>
      <c r="T13" s="1488"/>
      <c r="U13" s="1488"/>
      <c r="V13" s="1489"/>
      <c r="X13" s="326"/>
      <c r="AA13" s="329"/>
    </row>
    <row r="14" spans="1:59" s="328" customFormat="1" ht="14.5" thickBot="1" x14ac:dyDescent="0.6">
      <c r="A14" s="327"/>
      <c r="B14" s="1484" t="s">
        <v>177</v>
      </c>
      <c r="C14" s="1485"/>
      <c r="D14" s="1485"/>
      <c r="E14" s="1485"/>
      <c r="F14" s="1485"/>
      <c r="G14" s="1486"/>
      <c r="H14" s="1490">
        <f>入力フォーム!G44</f>
        <v>0</v>
      </c>
      <c r="I14" s="1491"/>
      <c r="J14" s="330" t="s">
        <v>3</v>
      </c>
      <c r="K14" s="1492">
        <f>入力フォーム!G45</f>
        <v>0</v>
      </c>
      <c r="L14" s="1492"/>
      <c r="M14" s="1492"/>
      <c r="N14" s="1492"/>
      <c r="O14" s="1492"/>
      <c r="P14" s="1492"/>
      <c r="Q14" s="1492"/>
      <c r="R14" s="1492"/>
      <c r="S14" s="1492"/>
      <c r="T14" s="1492"/>
      <c r="U14" s="1492"/>
      <c r="V14" s="1493"/>
      <c r="X14" s="9"/>
      <c r="Z14" s="5"/>
    </row>
    <row r="15" spans="1:59" s="95" customFormat="1" ht="6.5" thickBot="1" x14ac:dyDescent="0.6">
      <c r="B15" s="167"/>
      <c r="C15" s="167"/>
      <c r="D15" s="167"/>
      <c r="E15" s="167"/>
      <c r="F15" s="167"/>
      <c r="G15" s="167"/>
      <c r="H15" s="167"/>
      <c r="I15" s="167"/>
      <c r="J15" s="167"/>
      <c r="K15" s="167"/>
      <c r="L15" s="167"/>
      <c r="M15" s="167"/>
      <c r="N15" s="167"/>
      <c r="O15" s="167"/>
      <c r="P15" s="167"/>
      <c r="Q15" s="167"/>
      <c r="R15" s="167"/>
      <c r="S15" s="167"/>
      <c r="T15" s="167"/>
      <c r="U15" s="167"/>
      <c r="V15" s="167"/>
      <c r="W15" s="167"/>
      <c r="X15" s="331"/>
      <c r="Y15" s="332"/>
      <c r="Z15" s="40"/>
    </row>
    <row r="16" spans="1:59" s="40" customFormat="1" ht="6" x14ac:dyDescent="0.15">
      <c r="A16" s="171"/>
      <c r="B16" s="1467" t="s">
        <v>150</v>
      </c>
      <c r="C16" s="333"/>
      <c r="D16" s="303"/>
      <c r="E16" s="303"/>
      <c r="F16" s="303"/>
      <c r="G16" s="303"/>
      <c r="H16" s="103"/>
      <c r="I16" s="263"/>
      <c r="J16" s="263"/>
      <c r="K16" s="103"/>
      <c r="L16" s="334"/>
      <c r="M16" s="334"/>
      <c r="N16" s="334"/>
      <c r="O16" s="335"/>
      <c r="P16" s="335"/>
      <c r="Q16" s="335"/>
      <c r="R16" s="335"/>
      <c r="S16" s="335"/>
      <c r="T16" s="335"/>
      <c r="U16" s="335"/>
      <c r="V16" s="336"/>
      <c r="X16" s="331"/>
      <c r="Y16" s="332"/>
      <c r="AA16" s="95"/>
      <c r="AB16" s="95"/>
      <c r="AC16" s="95"/>
      <c r="AD16" s="95"/>
      <c r="AE16" s="95"/>
      <c r="AF16" s="95"/>
      <c r="AG16" s="95"/>
    </row>
    <row r="17" spans="1:33" x14ac:dyDescent="0.55000000000000004">
      <c r="B17" s="1468"/>
      <c r="C17" s="338"/>
      <c r="D17" s="328" t="s">
        <v>149</v>
      </c>
      <c r="E17" s="328"/>
      <c r="F17" s="328"/>
      <c r="G17" s="507">
        <f>T17+T18</f>
        <v>0</v>
      </c>
      <c r="H17" s="339" t="s">
        <v>4</v>
      </c>
      <c r="J17" s="326" t="s">
        <v>92</v>
      </c>
      <c r="K17" s="328" t="s">
        <v>153</v>
      </c>
      <c r="L17" s="328"/>
      <c r="M17" s="328"/>
      <c r="N17" s="328"/>
      <c r="O17" s="328"/>
      <c r="P17" s="328"/>
      <c r="Q17" s="328"/>
      <c r="R17" s="328"/>
      <c r="T17" s="507">
        <f>入力フォーム!Q52+入力フォーム!Q53</f>
        <v>0</v>
      </c>
      <c r="U17" s="340" t="s">
        <v>4</v>
      </c>
      <c r="V17" s="341"/>
      <c r="Z17" s="5"/>
      <c r="AA17" s="328"/>
      <c r="AB17" s="328"/>
      <c r="AC17" s="328"/>
      <c r="AD17" s="328"/>
      <c r="AE17" s="328"/>
      <c r="AF17" s="328"/>
    </row>
    <row r="18" spans="1:33" x14ac:dyDescent="0.55000000000000004">
      <c r="B18" s="1468"/>
      <c r="C18" s="338"/>
      <c r="D18" s="328"/>
      <c r="E18" s="326"/>
      <c r="F18" s="326"/>
      <c r="G18" s="326"/>
      <c r="H18" s="326"/>
      <c r="K18" s="328" t="s">
        <v>154</v>
      </c>
      <c r="L18" s="328"/>
      <c r="M18" s="328"/>
      <c r="N18" s="328"/>
      <c r="O18" s="328"/>
      <c r="P18" s="328"/>
      <c r="Q18" s="328"/>
      <c r="R18" s="328"/>
      <c r="T18" s="508">
        <f>入力フォーム!Q54</f>
        <v>0</v>
      </c>
      <c r="U18" s="340" t="s">
        <v>4</v>
      </c>
      <c r="V18" s="341"/>
      <c r="X18" s="9"/>
      <c r="Y18" s="328"/>
      <c r="Z18" s="5"/>
      <c r="AA18" s="328"/>
      <c r="AB18" s="328"/>
      <c r="AC18" s="328"/>
      <c r="AD18" s="328"/>
      <c r="AE18" s="328"/>
      <c r="AF18" s="328"/>
      <c r="AG18" s="328"/>
    </row>
    <row r="19" spans="1:33" s="40" customFormat="1" ht="6" x14ac:dyDescent="0.55000000000000004">
      <c r="B19" s="1468"/>
      <c r="C19" s="342"/>
      <c r="D19" s="343"/>
      <c r="E19" s="343"/>
      <c r="F19" s="343"/>
      <c r="G19" s="343"/>
      <c r="H19" s="344"/>
      <c r="I19" s="344"/>
      <c r="J19" s="343"/>
      <c r="K19" s="343"/>
      <c r="L19" s="343"/>
      <c r="M19" s="343"/>
      <c r="N19" s="343"/>
      <c r="O19" s="344"/>
      <c r="P19" s="344"/>
      <c r="Q19" s="344"/>
      <c r="R19" s="344"/>
      <c r="S19" s="343"/>
      <c r="T19" s="343"/>
      <c r="U19" s="345"/>
      <c r="V19" s="346"/>
      <c r="X19" s="331"/>
      <c r="Y19" s="332"/>
      <c r="AA19" s="95"/>
      <c r="AB19" s="95"/>
      <c r="AC19" s="95"/>
      <c r="AD19" s="95"/>
      <c r="AE19" s="95"/>
      <c r="AF19" s="95"/>
      <c r="AG19" s="95"/>
    </row>
    <row r="20" spans="1:33" s="40" customFormat="1" ht="6" x14ac:dyDescent="0.55000000000000004">
      <c r="B20" s="1468"/>
      <c r="C20" s="147"/>
      <c r="D20" s="95"/>
      <c r="E20" s="95"/>
      <c r="F20" s="95"/>
      <c r="G20" s="95"/>
      <c r="H20" s="347"/>
      <c r="I20" s="347"/>
      <c r="J20" s="95"/>
      <c r="K20" s="95"/>
      <c r="L20" s="95"/>
      <c r="M20" s="95"/>
      <c r="N20" s="95"/>
      <c r="O20" s="347"/>
      <c r="P20" s="347"/>
      <c r="Q20" s="347"/>
      <c r="R20" s="347"/>
      <c r="S20" s="95"/>
      <c r="T20" s="95"/>
      <c r="U20" s="162"/>
      <c r="V20" s="148"/>
      <c r="X20" s="42"/>
    </row>
    <row r="21" spans="1:33" x14ac:dyDescent="0.55000000000000004">
      <c r="B21" s="1468"/>
      <c r="C21" s="328"/>
      <c r="D21" s="18" t="s">
        <v>163</v>
      </c>
      <c r="E21" s="328" t="s">
        <v>174</v>
      </c>
      <c r="H21" s="328"/>
      <c r="I21" s="348"/>
      <c r="J21" s="328"/>
      <c r="K21" s="328"/>
      <c r="V21" s="341"/>
    </row>
    <row r="22" spans="1:33" x14ac:dyDescent="0.55000000000000004">
      <c r="B22" s="1468"/>
      <c r="C22" s="328"/>
      <c r="E22" s="328"/>
      <c r="H22" s="328"/>
      <c r="I22" s="348"/>
      <c r="J22" s="328"/>
      <c r="K22" s="328"/>
      <c r="L22" s="326" t="s">
        <v>124</v>
      </c>
      <c r="M22" s="1470"/>
      <c r="N22" s="1471"/>
      <c r="O22" s="1472"/>
      <c r="P22" s="1472"/>
      <c r="Q22" s="1472"/>
      <c r="R22" s="1472"/>
      <c r="S22" s="1472"/>
      <c r="T22" s="1472"/>
      <c r="U22" s="1473"/>
      <c r="V22" s="341"/>
    </row>
    <row r="23" spans="1:33" s="40" customFormat="1" ht="6.5" thickBot="1" x14ac:dyDescent="0.6">
      <c r="B23" s="1469"/>
      <c r="C23" s="349"/>
      <c r="D23" s="349"/>
      <c r="E23" s="349"/>
      <c r="F23" s="349"/>
      <c r="G23" s="349"/>
      <c r="H23" s="110"/>
      <c r="I23" s="110"/>
      <c r="J23" s="110"/>
      <c r="K23" s="110"/>
      <c r="L23" s="350"/>
      <c r="M23" s="350"/>
      <c r="N23" s="350"/>
      <c r="O23" s="165"/>
      <c r="P23" s="165"/>
      <c r="Q23" s="165"/>
      <c r="R23" s="165"/>
      <c r="S23" s="165"/>
      <c r="T23" s="110"/>
      <c r="U23" s="110"/>
      <c r="V23" s="112"/>
      <c r="X23" s="42"/>
    </row>
    <row r="24" spans="1:33" s="95" customFormat="1" ht="6.5" thickBot="1" x14ac:dyDescent="0.6">
      <c r="C24" s="105"/>
      <c r="D24" s="105"/>
      <c r="E24" s="105"/>
      <c r="F24" s="105"/>
      <c r="G24" s="105"/>
      <c r="L24" s="347"/>
      <c r="M24" s="347"/>
      <c r="N24" s="347"/>
      <c r="O24" s="167"/>
      <c r="P24" s="167"/>
      <c r="Q24" s="167"/>
      <c r="R24" s="167"/>
      <c r="S24" s="167"/>
      <c r="X24" s="105"/>
    </row>
    <row r="25" spans="1:33" ht="14.5" thickBot="1" x14ac:dyDescent="0.2">
      <c r="A25" s="351"/>
      <c r="B25" s="1467" t="s">
        <v>155</v>
      </c>
      <c r="C25" s="1497" t="s">
        <v>168</v>
      </c>
      <c r="D25" s="1498"/>
      <c r="E25" s="1498"/>
      <c r="F25" s="1498"/>
      <c r="G25" s="1498"/>
      <c r="H25" s="1498"/>
      <c r="I25" s="1498"/>
      <c r="J25" s="1498"/>
      <c r="K25" s="1498"/>
      <c r="L25" s="1498"/>
      <c r="M25" s="1498"/>
      <c r="N25" s="1498"/>
      <c r="O25" s="1498"/>
      <c r="P25" s="1498"/>
      <c r="Q25" s="1498"/>
      <c r="R25" s="1499" t="s">
        <v>160</v>
      </c>
      <c r="S25" s="1500"/>
      <c r="T25" s="1500"/>
      <c r="U25" s="1500"/>
      <c r="V25" s="1501"/>
      <c r="Z25" s="12"/>
      <c r="AA25" s="26"/>
    </row>
    <row r="26" spans="1:33" s="40" customFormat="1" ht="6" x14ac:dyDescent="0.15">
      <c r="A26" s="171"/>
      <c r="B26" s="1468"/>
      <c r="C26" s="105"/>
      <c r="D26" s="105"/>
      <c r="E26" s="105"/>
      <c r="F26" s="105"/>
      <c r="G26" s="105"/>
      <c r="H26" s="95"/>
      <c r="I26" s="167"/>
      <c r="J26" s="167"/>
      <c r="K26" s="95"/>
      <c r="L26" s="347"/>
      <c r="M26" s="347"/>
      <c r="N26" s="347"/>
      <c r="O26" s="352"/>
      <c r="P26" s="352"/>
      <c r="Q26" s="352"/>
      <c r="R26" s="353"/>
      <c r="S26" s="352"/>
      <c r="T26" s="352"/>
      <c r="U26" s="352"/>
      <c r="V26" s="354"/>
      <c r="X26" s="16"/>
      <c r="Y26" s="14"/>
      <c r="Z26" s="14"/>
      <c r="AA26" s="41"/>
    </row>
    <row r="27" spans="1:33" x14ac:dyDescent="0.55000000000000004">
      <c r="B27" s="1468"/>
      <c r="D27" s="18" t="s">
        <v>163</v>
      </c>
      <c r="E27" s="328" t="s">
        <v>164</v>
      </c>
      <c r="H27" s="328"/>
      <c r="I27" s="355"/>
      <c r="J27" s="328"/>
      <c r="K27" s="355"/>
      <c r="L27" s="328"/>
      <c r="M27" s="328"/>
      <c r="N27" s="328"/>
      <c r="O27" s="326" t="s">
        <v>124</v>
      </c>
      <c r="P27" s="505"/>
      <c r="R27" s="338"/>
      <c r="S27" s="328" t="s">
        <v>159</v>
      </c>
      <c r="T27" s="506"/>
      <c r="U27" s="7" t="s">
        <v>13</v>
      </c>
      <c r="V27" s="341"/>
    </row>
    <row r="28" spans="1:33" s="40" customFormat="1" ht="6" x14ac:dyDescent="0.55000000000000004">
      <c r="B28" s="1468"/>
      <c r="C28" s="95"/>
      <c r="D28" s="95"/>
      <c r="E28" s="105"/>
      <c r="F28" s="105"/>
      <c r="G28" s="105"/>
      <c r="H28" s="105"/>
      <c r="I28" s="95"/>
      <c r="J28" s="95"/>
      <c r="K28" s="162"/>
      <c r="L28" s="162"/>
      <c r="M28" s="162"/>
      <c r="N28" s="162"/>
      <c r="R28" s="147"/>
      <c r="S28" s="95"/>
      <c r="T28" s="95"/>
      <c r="U28" s="95"/>
      <c r="V28" s="148"/>
      <c r="X28" s="42"/>
    </row>
    <row r="29" spans="1:33" s="40" customFormat="1" ht="6" x14ac:dyDescent="0.55000000000000004">
      <c r="B29" s="1468"/>
      <c r="C29" s="356"/>
      <c r="D29" s="357"/>
      <c r="E29" s="358"/>
      <c r="F29" s="358"/>
      <c r="G29" s="358"/>
      <c r="H29" s="358"/>
      <c r="I29" s="357"/>
      <c r="J29" s="357"/>
      <c r="K29" s="359"/>
      <c r="L29" s="359"/>
      <c r="M29" s="359"/>
      <c r="N29" s="359"/>
      <c r="O29" s="357"/>
      <c r="P29" s="357"/>
      <c r="Q29" s="357"/>
      <c r="R29" s="356"/>
      <c r="S29" s="357"/>
      <c r="T29" s="357"/>
      <c r="U29" s="357"/>
      <c r="V29" s="360"/>
      <c r="X29" s="42"/>
    </row>
    <row r="30" spans="1:33" s="918" customFormat="1" ht="10.5" x14ac:dyDescent="0.55000000000000004">
      <c r="B30" s="1468"/>
      <c r="C30" s="124"/>
      <c r="D30" s="361" t="s">
        <v>386</v>
      </c>
      <c r="E30" s="182" t="s">
        <v>390</v>
      </c>
      <c r="F30" s="361"/>
      <c r="G30" s="910"/>
      <c r="H30" s="910"/>
      <c r="I30" s="910"/>
      <c r="J30" s="910"/>
      <c r="K30" s="137"/>
      <c r="L30" s="137"/>
      <c r="M30" s="137"/>
      <c r="N30" s="137"/>
      <c r="O30" s="910"/>
      <c r="P30" s="910"/>
      <c r="Q30" s="910"/>
      <c r="R30" s="124"/>
      <c r="S30" s="910"/>
      <c r="T30" s="910"/>
      <c r="U30" s="910"/>
      <c r="V30" s="109"/>
    </row>
    <row r="31" spans="1:33" x14ac:dyDescent="0.55000000000000004">
      <c r="B31" s="1468"/>
      <c r="C31" s="338"/>
      <c r="D31" s="328" t="s">
        <v>163</v>
      </c>
      <c r="E31" s="328" t="s">
        <v>165</v>
      </c>
      <c r="F31" s="328"/>
      <c r="G31" s="328"/>
      <c r="H31" s="328"/>
      <c r="I31" s="328"/>
      <c r="J31" s="328"/>
      <c r="K31" s="362"/>
      <c r="L31" s="328"/>
      <c r="M31" s="328"/>
      <c r="N31" s="328"/>
      <c r="Q31" s="328"/>
      <c r="R31" s="338"/>
      <c r="S31" s="328" t="s">
        <v>156</v>
      </c>
      <c r="T31" s="506"/>
      <c r="U31" s="7" t="s">
        <v>157</v>
      </c>
      <c r="V31" s="341"/>
      <c r="X31" s="363"/>
      <c r="Y31" s="364"/>
    </row>
    <row r="32" spans="1:33" s="918" customFormat="1" ht="14" customHeight="1" x14ac:dyDescent="0.55000000000000004">
      <c r="B32" s="1468"/>
      <c r="C32" s="338"/>
      <c r="D32" s="328"/>
      <c r="E32" s="328" t="s">
        <v>166</v>
      </c>
      <c r="F32" s="328"/>
      <c r="G32" s="328"/>
      <c r="H32" s="328"/>
      <c r="I32" s="328"/>
      <c r="J32" s="328"/>
      <c r="K32" s="362"/>
      <c r="L32" s="362"/>
      <c r="M32" s="362"/>
      <c r="N32" s="362"/>
      <c r="O32" s="326" t="s">
        <v>124</v>
      </c>
      <c r="P32" s="505"/>
      <c r="Q32" s="328"/>
      <c r="R32" s="338"/>
      <c r="S32" s="328"/>
      <c r="T32" s="328"/>
      <c r="U32" s="328"/>
      <c r="V32" s="341"/>
      <c r="X32" s="231"/>
    </row>
    <row r="33" spans="2:29" s="918" customFormat="1" ht="10.5" x14ac:dyDescent="0.55000000000000004">
      <c r="B33" s="1468"/>
      <c r="C33" s="124"/>
      <c r="D33" s="910"/>
      <c r="E33" s="910" t="s">
        <v>175</v>
      </c>
      <c r="F33" s="910"/>
      <c r="G33" s="910"/>
      <c r="H33" s="910"/>
      <c r="I33" s="910"/>
      <c r="J33" s="910"/>
      <c r="K33" s="137"/>
      <c r="L33" s="137"/>
      <c r="M33" s="137"/>
      <c r="N33" s="137"/>
      <c r="O33" s="910"/>
      <c r="P33" s="910"/>
      <c r="Q33" s="910"/>
      <c r="R33" s="124"/>
      <c r="S33" s="910"/>
      <c r="T33" s="910"/>
      <c r="U33" s="910"/>
      <c r="V33" s="109"/>
      <c r="X33" s="231"/>
    </row>
    <row r="34" spans="2:29" s="40" customFormat="1" ht="6" x14ac:dyDescent="0.55000000000000004">
      <c r="B34" s="1468"/>
      <c r="C34" s="342"/>
      <c r="D34" s="343"/>
      <c r="E34" s="365"/>
      <c r="F34" s="343"/>
      <c r="G34" s="343"/>
      <c r="H34" s="343"/>
      <c r="I34" s="343"/>
      <c r="J34" s="343"/>
      <c r="K34" s="366"/>
      <c r="L34" s="366"/>
      <c r="M34" s="366"/>
      <c r="N34" s="366"/>
      <c r="O34" s="343"/>
      <c r="P34" s="343"/>
      <c r="Q34" s="343"/>
      <c r="R34" s="342"/>
      <c r="S34" s="343"/>
      <c r="T34" s="343"/>
      <c r="U34" s="343"/>
      <c r="V34" s="346"/>
      <c r="X34" s="42"/>
    </row>
    <row r="35" spans="2:29" s="40" customFormat="1" ht="6" x14ac:dyDescent="0.55000000000000004">
      <c r="B35" s="1468"/>
      <c r="C35" s="356"/>
      <c r="D35" s="357"/>
      <c r="E35" s="358"/>
      <c r="F35" s="357"/>
      <c r="G35" s="357"/>
      <c r="H35" s="357"/>
      <c r="I35" s="357"/>
      <c r="J35" s="357"/>
      <c r="K35" s="367"/>
      <c r="L35" s="367"/>
      <c r="M35" s="367"/>
      <c r="N35" s="367"/>
      <c r="O35" s="357"/>
      <c r="P35" s="357"/>
      <c r="Q35" s="357"/>
      <c r="R35" s="356"/>
      <c r="S35" s="357"/>
      <c r="T35" s="357"/>
      <c r="U35" s="357"/>
      <c r="V35" s="360"/>
      <c r="X35" s="42"/>
    </row>
    <row r="36" spans="2:29" x14ac:dyDescent="0.55000000000000004">
      <c r="B36" s="1468"/>
      <c r="C36" s="338"/>
      <c r="D36" s="328" t="s">
        <v>163</v>
      </c>
      <c r="E36" s="328" t="s">
        <v>167</v>
      </c>
      <c r="F36" s="328"/>
      <c r="G36" s="328"/>
      <c r="H36" s="328"/>
      <c r="I36" s="328"/>
      <c r="J36" s="328"/>
      <c r="K36" s="362"/>
      <c r="L36" s="328"/>
      <c r="M36" s="328"/>
      <c r="N36" s="328"/>
      <c r="O36" s="326" t="s">
        <v>124</v>
      </c>
      <c r="P36" s="505"/>
      <c r="Q36" s="328"/>
      <c r="R36" s="338"/>
      <c r="S36" s="328" t="s">
        <v>158</v>
      </c>
      <c r="T36" s="506"/>
      <c r="U36" s="7" t="s">
        <v>76</v>
      </c>
      <c r="V36" s="341"/>
    </row>
    <row r="37" spans="2:29" s="40" customFormat="1" ht="6" x14ac:dyDescent="0.55000000000000004">
      <c r="B37" s="1468"/>
      <c r="C37" s="342"/>
      <c r="D37" s="343"/>
      <c r="E37" s="365"/>
      <c r="F37" s="343"/>
      <c r="G37" s="343"/>
      <c r="H37" s="343"/>
      <c r="I37" s="343"/>
      <c r="J37" s="343"/>
      <c r="K37" s="366"/>
      <c r="L37" s="366"/>
      <c r="M37" s="366"/>
      <c r="N37" s="366"/>
      <c r="O37" s="343"/>
      <c r="P37" s="343"/>
      <c r="Q37" s="343"/>
      <c r="R37" s="342"/>
      <c r="S37" s="343"/>
      <c r="T37" s="343"/>
      <c r="U37" s="343"/>
      <c r="V37" s="346"/>
      <c r="X37" s="42"/>
    </row>
    <row r="38" spans="2:29" s="40" customFormat="1" ht="6" x14ac:dyDescent="0.55000000000000004">
      <c r="B38" s="1468"/>
      <c r="C38" s="356"/>
      <c r="D38" s="357"/>
      <c r="E38" s="358"/>
      <c r="F38" s="357"/>
      <c r="G38" s="357"/>
      <c r="H38" s="357"/>
      <c r="I38" s="357"/>
      <c r="J38" s="357"/>
      <c r="K38" s="367"/>
      <c r="L38" s="367"/>
      <c r="M38" s="367"/>
      <c r="N38" s="367"/>
      <c r="O38" s="357"/>
      <c r="P38" s="357"/>
      <c r="Q38" s="357"/>
      <c r="R38" s="368"/>
      <c r="S38" s="369"/>
      <c r="T38" s="369"/>
      <c r="U38" s="369"/>
      <c r="V38" s="370"/>
      <c r="X38" s="42"/>
    </row>
    <row r="39" spans="2:29" s="918" customFormat="1" ht="11.5" x14ac:dyDescent="0.55000000000000004">
      <c r="B39" s="1468"/>
      <c r="C39" s="910"/>
      <c r="D39" s="361" t="s">
        <v>386</v>
      </c>
      <c r="E39" s="361" t="s">
        <v>391</v>
      </c>
      <c r="F39" s="910"/>
      <c r="G39" s="910"/>
      <c r="H39" s="910"/>
      <c r="I39" s="910"/>
      <c r="J39" s="910"/>
      <c r="K39" s="137"/>
      <c r="L39" s="137"/>
      <c r="M39" s="137"/>
      <c r="N39" s="137"/>
      <c r="O39" s="910"/>
      <c r="P39" s="910"/>
      <c r="Q39" s="910"/>
      <c r="R39" s="130"/>
      <c r="S39" s="57" t="s">
        <v>408</v>
      </c>
      <c r="T39" s="57"/>
      <c r="U39" s="57"/>
      <c r="V39" s="214"/>
      <c r="X39" s="363"/>
      <c r="Y39" s="364"/>
      <c r="Z39" s="18"/>
      <c r="AA39" s="18"/>
      <c r="AB39" s="18"/>
      <c r="AC39" s="18"/>
    </row>
    <row r="40" spans="2:29" x14ac:dyDescent="0.55000000000000004">
      <c r="B40" s="1468"/>
      <c r="C40" s="328"/>
      <c r="D40" s="18" t="s">
        <v>163</v>
      </c>
      <c r="E40" s="328" t="s">
        <v>482</v>
      </c>
      <c r="H40" s="328"/>
      <c r="I40" s="328"/>
      <c r="J40" s="328"/>
      <c r="K40" s="362"/>
      <c r="L40" s="328"/>
      <c r="M40" s="328"/>
      <c r="N40" s="328"/>
      <c r="R40" s="371"/>
      <c r="S40" s="1474"/>
      <c r="T40" s="1475"/>
      <c r="U40" s="1476"/>
      <c r="V40" s="372"/>
      <c r="X40" s="363"/>
      <c r="Y40" s="364"/>
    </row>
    <row r="41" spans="2:29" x14ac:dyDescent="0.55000000000000004">
      <c r="B41" s="1468"/>
      <c r="C41" s="328"/>
      <c r="D41" s="328"/>
      <c r="E41" s="328"/>
      <c r="H41" s="328"/>
      <c r="I41" s="328"/>
      <c r="J41" s="328"/>
      <c r="K41" s="362"/>
      <c r="L41" s="362"/>
      <c r="M41" s="362"/>
      <c r="N41" s="362"/>
      <c r="O41" s="326" t="s">
        <v>124</v>
      </c>
      <c r="P41" s="505"/>
      <c r="R41" s="371"/>
      <c r="S41" s="1477"/>
      <c r="T41" s="1478"/>
      <c r="U41" s="1479"/>
      <c r="V41" s="373"/>
    </row>
    <row r="42" spans="2:29" x14ac:dyDescent="0.55000000000000004">
      <c r="B42" s="1468"/>
      <c r="C42" s="328"/>
      <c r="D42" s="328"/>
      <c r="H42" s="328"/>
      <c r="I42" s="328"/>
      <c r="J42" s="328"/>
      <c r="K42" s="362"/>
      <c r="L42" s="362"/>
      <c r="M42" s="362"/>
      <c r="N42" s="362"/>
      <c r="R42" s="371"/>
      <c r="S42" s="1480"/>
      <c r="T42" s="1481"/>
      <c r="U42" s="1482"/>
      <c r="V42" s="373"/>
    </row>
    <row r="43" spans="2:29" s="40" customFormat="1" ht="6" x14ac:dyDescent="0.55000000000000004">
      <c r="B43" s="1468"/>
      <c r="C43" s="95"/>
      <c r="D43" s="95"/>
      <c r="E43" s="105"/>
      <c r="F43" s="95"/>
      <c r="G43" s="95"/>
      <c r="H43" s="95"/>
      <c r="I43" s="95"/>
      <c r="J43" s="95"/>
      <c r="K43" s="374"/>
      <c r="L43" s="374"/>
      <c r="M43" s="374"/>
      <c r="N43" s="374"/>
      <c r="R43" s="375"/>
      <c r="S43" s="376"/>
      <c r="T43" s="376"/>
      <c r="U43" s="376"/>
      <c r="V43" s="377"/>
      <c r="X43" s="42"/>
    </row>
    <row r="44" spans="2:29" s="40" customFormat="1" ht="6" x14ac:dyDescent="0.55000000000000004">
      <c r="B44" s="1468"/>
      <c r="C44" s="356"/>
      <c r="D44" s="357"/>
      <c r="E44" s="358"/>
      <c r="F44" s="357"/>
      <c r="G44" s="357"/>
      <c r="H44" s="357"/>
      <c r="I44" s="357"/>
      <c r="J44" s="357"/>
      <c r="K44" s="367"/>
      <c r="L44" s="367"/>
      <c r="M44" s="367"/>
      <c r="N44" s="367"/>
      <c r="O44" s="357"/>
      <c r="P44" s="357"/>
      <c r="Q44" s="357"/>
      <c r="R44" s="356"/>
      <c r="S44" s="357"/>
      <c r="T44" s="357"/>
      <c r="U44" s="357"/>
      <c r="V44" s="360"/>
      <c r="X44" s="42"/>
    </row>
    <row r="45" spans="2:29" x14ac:dyDescent="0.55000000000000004">
      <c r="B45" s="1468"/>
      <c r="C45" s="328"/>
      <c r="D45" s="18" t="s">
        <v>163</v>
      </c>
      <c r="E45" s="328" t="s">
        <v>161</v>
      </c>
      <c r="H45" s="328"/>
      <c r="I45" s="328"/>
      <c r="J45" s="328"/>
      <c r="K45" s="362"/>
      <c r="L45" s="328"/>
      <c r="M45" s="328"/>
      <c r="N45" s="328"/>
      <c r="R45" s="338"/>
      <c r="S45" s="57" t="s">
        <v>410</v>
      </c>
      <c r="T45" s="57"/>
      <c r="U45" s="57"/>
      <c r="V45" s="341"/>
      <c r="X45" s="363"/>
      <c r="Y45" s="364"/>
    </row>
    <row r="46" spans="2:29" x14ac:dyDescent="0.55000000000000004">
      <c r="B46" s="1468"/>
      <c r="C46" s="328"/>
      <c r="D46" s="328"/>
      <c r="E46" s="328" t="s">
        <v>409</v>
      </c>
      <c r="H46" s="328"/>
      <c r="I46" s="328"/>
      <c r="J46" s="328"/>
      <c r="K46" s="362"/>
      <c r="L46" s="362"/>
      <c r="M46" s="362"/>
      <c r="N46" s="362"/>
      <c r="R46" s="338"/>
      <c r="S46" s="1474"/>
      <c r="T46" s="1502"/>
      <c r="U46" s="1503"/>
      <c r="V46" s="341"/>
      <c r="Y46" s="364"/>
    </row>
    <row r="47" spans="2:29" x14ac:dyDescent="0.55000000000000004">
      <c r="B47" s="1468"/>
      <c r="C47" s="328"/>
      <c r="D47" s="328"/>
      <c r="E47" s="328"/>
      <c r="H47" s="328"/>
      <c r="I47" s="328"/>
      <c r="J47" s="328"/>
      <c r="K47" s="362"/>
      <c r="L47" s="362"/>
      <c r="M47" s="362"/>
      <c r="N47" s="362"/>
      <c r="O47" s="326" t="s">
        <v>124</v>
      </c>
      <c r="P47" s="505"/>
      <c r="R47" s="338"/>
      <c r="S47" s="1504"/>
      <c r="T47" s="1505"/>
      <c r="U47" s="1506"/>
      <c r="V47" s="341"/>
    </row>
    <row r="48" spans="2:29" x14ac:dyDescent="0.55000000000000004">
      <c r="B48" s="1468"/>
      <c r="C48" s="328"/>
      <c r="D48" s="328"/>
      <c r="E48" s="328"/>
      <c r="H48" s="328"/>
      <c r="I48" s="328"/>
      <c r="J48" s="328"/>
      <c r="K48" s="362"/>
      <c r="L48" s="362"/>
      <c r="M48" s="362"/>
      <c r="N48" s="362"/>
      <c r="R48" s="338"/>
      <c r="S48" s="1507"/>
      <c r="T48" s="1508"/>
      <c r="U48" s="1509"/>
      <c r="V48" s="341"/>
    </row>
    <row r="49" spans="1:27" s="40" customFormat="1" ht="6.5" thickBot="1" x14ac:dyDescent="0.6">
      <c r="B49" s="1469"/>
      <c r="C49" s="349"/>
      <c r="D49" s="349"/>
      <c r="E49" s="349"/>
      <c r="F49" s="110"/>
      <c r="G49" s="110"/>
      <c r="H49" s="110"/>
      <c r="I49" s="110"/>
      <c r="J49" s="110"/>
      <c r="K49" s="110"/>
      <c r="L49" s="110"/>
      <c r="M49" s="110"/>
      <c r="N49" s="110"/>
      <c r="O49" s="110"/>
      <c r="P49" s="110"/>
      <c r="Q49" s="110"/>
      <c r="R49" s="140"/>
      <c r="S49" s="110"/>
      <c r="T49" s="110"/>
      <c r="U49" s="110"/>
      <c r="V49" s="112"/>
      <c r="X49" s="42"/>
    </row>
    <row r="50" spans="1:27" s="95" customFormat="1" ht="6.5" thickBot="1" x14ac:dyDescent="0.6">
      <c r="A50" s="95" t="s">
        <v>392</v>
      </c>
      <c r="C50" s="105"/>
      <c r="D50" s="105"/>
      <c r="E50" s="105"/>
      <c r="F50" s="105"/>
      <c r="G50" s="105"/>
      <c r="L50" s="347"/>
      <c r="M50" s="347"/>
      <c r="N50" s="347"/>
      <c r="O50" s="167"/>
      <c r="P50" s="167"/>
      <c r="Q50" s="167"/>
      <c r="R50" s="167"/>
      <c r="S50" s="167"/>
      <c r="X50" s="105"/>
    </row>
    <row r="51" spans="1:27" ht="14.5" thickBot="1" x14ac:dyDescent="0.2">
      <c r="A51" s="351"/>
      <c r="B51" s="1467" t="s">
        <v>162</v>
      </c>
      <c r="C51" s="1497" t="s">
        <v>168</v>
      </c>
      <c r="D51" s="1498"/>
      <c r="E51" s="1498"/>
      <c r="F51" s="1498"/>
      <c r="G51" s="1498"/>
      <c r="H51" s="1498"/>
      <c r="I51" s="1498"/>
      <c r="J51" s="1498"/>
      <c r="K51" s="1498"/>
      <c r="L51" s="1498"/>
      <c r="M51" s="1498"/>
      <c r="N51" s="1498"/>
      <c r="O51" s="1498"/>
      <c r="P51" s="1498"/>
      <c r="Q51" s="1498"/>
      <c r="R51" s="1499" t="s">
        <v>160</v>
      </c>
      <c r="S51" s="1500"/>
      <c r="T51" s="1500"/>
      <c r="U51" s="1500"/>
      <c r="V51" s="1501"/>
      <c r="Z51" s="12"/>
      <c r="AA51" s="26"/>
    </row>
    <row r="52" spans="1:27" s="40" customFormat="1" ht="6" x14ac:dyDescent="0.15">
      <c r="A52" s="171"/>
      <c r="B52" s="1468"/>
      <c r="C52" s="303"/>
      <c r="D52" s="303"/>
      <c r="E52" s="303"/>
      <c r="F52" s="303"/>
      <c r="G52" s="303"/>
      <c r="H52" s="103"/>
      <c r="I52" s="263"/>
      <c r="J52" s="263"/>
      <c r="K52" s="103"/>
      <c r="L52" s="334"/>
      <c r="M52" s="334"/>
      <c r="N52" s="334"/>
      <c r="O52" s="335"/>
      <c r="P52" s="335"/>
      <c r="Q52" s="335"/>
      <c r="R52" s="378"/>
      <c r="S52" s="335"/>
      <c r="T52" s="335"/>
      <c r="U52" s="335"/>
      <c r="V52" s="336"/>
      <c r="X52" s="16"/>
      <c r="Y52" s="14"/>
      <c r="Z52" s="14"/>
      <c r="AA52" s="41"/>
    </row>
    <row r="53" spans="1:27" x14ac:dyDescent="0.55000000000000004">
      <c r="B53" s="1468"/>
      <c r="D53" s="18" t="s">
        <v>163</v>
      </c>
      <c r="E53" s="328" t="s">
        <v>394</v>
      </c>
      <c r="H53" s="328"/>
      <c r="I53" s="355"/>
      <c r="J53" s="328"/>
      <c r="K53" s="355"/>
      <c r="L53" s="328"/>
      <c r="M53" s="328"/>
      <c r="N53" s="328"/>
      <c r="R53" s="338"/>
      <c r="S53" s="57" t="s">
        <v>387</v>
      </c>
      <c r="T53" s="57"/>
      <c r="U53" s="57"/>
      <c r="V53" s="341"/>
      <c r="X53" s="363"/>
      <c r="Y53" s="364"/>
    </row>
    <row r="54" spans="1:27" x14ac:dyDescent="0.55000000000000004">
      <c r="B54" s="1468"/>
      <c r="D54" s="328"/>
      <c r="E54" s="328" t="s">
        <v>395</v>
      </c>
      <c r="N54" s="328"/>
      <c r="O54" s="326" t="s">
        <v>124</v>
      </c>
      <c r="P54" s="505"/>
      <c r="R54" s="338"/>
      <c r="S54" s="1474"/>
      <c r="T54" s="1475"/>
      <c r="U54" s="1476"/>
      <c r="V54" s="341"/>
      <c r="X54" s="363"/>
      <c r="Y54" s="364"/>
    </row>
    <row r="55" spans="1:27" x14ac:dyDescent="0.55000000000000004">
      <c r="B55" s="1468"/>
      <c r="D55" s="379"/>
      <c r="E55" s="328"/>
      <c r="F55" s="328" t="s">
        <v>48</v>
      </c>
      <c r="G55" s="328" t="s">
        <v>483</v>
      </c>
      <c r="H55" s="328"/>
      <c r="I55" s="355"/>
      <c r="J55" s="328"/>
      <c r="K55" s="355"/>
      <c r="L55" s="328"/>
      <c r="M55" s="328"/>
      <c r="N55" s="328"/>
      <c r="R55" s="338"/>
      <c r="S55" s="1477"/>
      <c r="T55" s="1478"/>
      <c r="U55" s="1479"/>
      <c r="V55" s="341"/>
      <c r="X55" s="18"/>
    </row>
    <row r="56" spans="1:27" x14ac:dyDescent="0.55000000000000004">
      <c r="B56" s="1468"/>
      <c r="D56" s="379"/>
      <c r="E56" s="328"/>
      <c r="G56" s="18" t="s">
        <v>484</v>
      </c>
      <c r="H56" s="328"/>
      <c r="I56" s="355"/>
      <c r="J56" s="328"/>
      <c r="K56" s="355"/>
      <c r="L56" s="328"/>
      <c r="M56" s="328"/>
      <c r="N56" s="328"/>
      <c r="R56" s="338"/>
      <c r="S56" s="1477"/>
      <c r="T56" s="1478"/>
      <c r="U56" s="1479"/>
      <c r="V56" s="341"/>
    </row>
    <row r="57" spans="1:27" x14ac:dyDescent="0.55000000000000004">
      <c r="B57" s="1468"/>
      <c r="D57" s="379"/>
      <c r="E57" s="328"/>
      <c r="F57" s="18" t="s">
        <v>40</v>
      </c>
      <c r="G57" s="328" t="s">
        <v>388</v>
      </c>
      <c r="H57" s="328"/>
      <c r="I57" s="355"/>
      <c r="J57" s="328"/>
      <c r="K57" s="355"/>
      <c r="L57" s="328"/>
      <c r="M57" s="328"/>
      <c r="N57" s="328"/>
      <c r="R57" s="338"/>
      <c r="S57" s="1477"/>
      <c r="T57" s="1478"/>
      <c r="U57" s="1479"/>
      <c r="V57" s="341"/>
    </row>
    <row r="58" spans="1:27" x14ac:dyDescent="0.55000000000000004">
      <c r="B58" s="1468"/>
      <c r="D58" s="379"/>
      <c r="E58" s="328"/>
      <c r="F58" s="328"/>
      <c r="G58" s="328" t="s">
        <v>389</v>
      </c>
      <c r="H58" s="328"/>
      <c r="I58" s="355"/>
      <c r="J58" s="328"/>
      <c r="K58" s="355"/>
      <c r="L58" s="328"/>
      <c r="M58" s="328"/>
      <c r="N58" s="328"/>
      <c r="R58" s="338"/>
      <c r="S58" s="1480"/>
      <c r="T58" s="1481"/>
      <c r="U58" s="1482"/>
      <c r="V58" s="341"/>
    </row>
    <row r="59" spans="1:27" s="40" customFormat="1" ht="6" x14ac:dyDescent="0.55000000000000004">
      <c r="B59" s="1468"/>
      <c r="D59" s="380"/>
      <c r="E59" s="95"/>
      <c r="F59" s="95"/>
      <c r="G59" s="95"/>
      <c r="H59" s="95"/>
      <c r="I59" s="162"/>
      <c r="J59" s="95"/>
      <c r="K59" s="162"/>
      <c r="L59" s="95"/>
      <c r="M59" s="95"/>
      <c r="N59" s="95"/>
      <c r="R59" s="147"/>
      <c r="S59" s="95"/>
      <c r="T59" s="186"/>
      <c r="U59" s="186"/>
      <c r="V59" s="148"/>
      <c r="X59" s="42"/>
    </row>
    <row r="60" spans="1:27" s="40" customFormat="1" ht="6" x14ac:dyDescent="0.55000000000000004">
      <c r="B60" s="1468"/>
      <c r="C60" s="356"/>
      <c r="D60" s="381"/>
      <c r="E60" s="357"/>
      <c r="F60" s="357"/>
      <c r="G60" s="357"/>
      <c r="H60" s="357"/>
      <c r="I60" s="359"/>
      <c r="J60" s="357"/>
      <c r="K60" s="359"/>
      <c r="L60" s="357"/>
      <c r="M60" s="357"/>
      <c r="N60" s="357"/>
      <c r="O60" s="357"/>
      <c r="P60" s="357"/>
      <c r="Q60" s="357"/>
      <c r="R60" s="356"/>
      <c r="S60" s="357"/>
      <c r="T60" s="382"/>
      <c r="U60" s="382"/>
      <c r="V60" s="360"/>
      <c r="X60" s="42"/>
    </row>
    <row r="61" spans="1:27" x14ac:dyDescent="0.55000000000000004">
      <c r="B61" s="1468"/>
      <c r="D61" s="18" t="s">
        <v>163</v>
      </c>
      <c r="E61" s="328" t="s">
        <v>404</v>
      </c>
      <c r="H61" s="328"/>
      <c r="I61" s="355"/>
      <c r="J61" s="328"/>
      <c r="K61" s="355"/>
      <c r="L61" s="328"/>
      <c r="M61" s="328"/>
      <c r="N61" s="328"/>
      <c r="R61" s="338"/>
      <c r="S61" s="57" t="s">
        <v>169</v>
      </c>
      <c r="T61" s="57"/>
      <c r="U61" s="57"/>
      <c r="V61" s="341"/>
      <c r="X61" s="363"/>
      <c r="Y61" s="364"/>
    </row>
    <row r="62" spans="1:27" x14ac:dyDescent="0.55000000000000004">
      <c r="B62" s="1468"/>
      <c r="D62" s="328"/>
      <c r="E62" s="328" t="s">
        <v>405</v>
      </c>
      <c r="H62" s="328"/>
      <c r="I62" s="355"/>
      <c r="J62" s="328"/>
      <c r="K62" s="355"/>
      <c r="L62" s="328"/>
      <c r="M62" s="328"/>
      <c r="N62" s="328"/>
      <c r="O62" s="326" t="s">
        <v>124</v>
      </c>
      <c r="P62" s="505"/>
      <c r="R62" s="338"/>
      <c r="S62" s="1474"/>
      <c r="T62" s="1502"/>
      <c r="U62" s="1503"/>
      <c r="V62" s="341"/>
    </row>
    <row r="63" spans="1:27" x14ac:dyDescent="0.55000000000000004">
      <c r="B63" s="1468"/>
      <c r="C63" s="328"/>
      <c r="D63" s="328"/>
      <c r="E63" s="328" t="s">
        <v>406</v>
      </c>
      <c r="F63" s="328"/>
      <c r="G63" s="328"/>
      <c r="I63" s="328"/>
      <c r="J63" s="328"/>
      <c r="K63" s="362"/>
      <c r="L63" s="362"/>
      <c r="M63" s="362"/>
      <c r="N63" s="362"/>
      <c r="R63" s="338"/>
      <c r="S63" s="1504"/>
      <c r="T63" s="1505"/>
      <c r="U63" s="1506"/>
      <c r="V63" s="341"/>
    </row>
    <row r="64" spans="1:27" x14ac:dyDescent="0.55000000000000004">
      <c r="B64" s="1468"/>
      <c r="C64" s="328"/>
      <c r="D64" s="328"/>
      <c r="E64" s="328" t="s">
        <v>407</v>
      </c>
      <c r="G64" s="328"/>
      <c r="I64" s="328"/>
      <c r="J64" s="328"/>
      <c r="K64" s="362"/>
      <c r="L64" s="362"/>
      <c r="M64" s="362"/>
      <c r="N64" s="362"/>
      <c r="R64" s="338"/>
      <c r="S64" s="1507"/>
      <c r="T64" s="1508"/>
      <c r="U64" s="1509"/>
      <c r="V64" s="341"/>
    </row>
    <row r="65" spans="1:30" s="40" customFormat="1" ht="6.5" thickBot="1" x14ac:dyDescent="0.6">
      <c r="B65" s="1468"/>
      <c r="C65" s="95"/>
      <c r="D65" s="95"/>
      <c r="E65" s="105"/>
      <c r="F65" s="95"/>
      <c r="G65" s="95"/>
      <c r="H65" s="95"/>
      <c r="I65" s="95"/>
      <c r="J65" s="95"/>
      <c r="K65" s="374"/>
      <c r="L65" s="374"/>
      <c r="M65" s="374"/>
      <c r="N65" s="374"/>
      <c r="R65" s="140"/>
      <c r="S65" s="110"/>
      <c r="T65" s="110"/>
      <c r="U65" s="110"/>
      <c r="V65" s="112"/>
      <c r="X65" s="42"/>
    </row>
    <row r="66" spans="1:30" s="40" customFormat="1" ht="6" x14ac:dyDescent="0.55000000000000004">
      <c r="B66" s="1468"/>
      <c r="C66" s="356"/>
      <c r="D66" s="357"/>
      <c r="E66" s="358"/>
      <c r="F66" s="357"/>
      <c r="G66" s="357"/>
      <c r="H66" s="357"/>
      <c r="I66" s="357"/>
      <c r="J66" s="357"/>
      <c r="K66" s="367"/>
      <c r="L66" s="367"/>
      <c r="M66" s="367"/>
      <c r="N66" s="367"/>
      <c r="O66" s="357"/>
      <c r="P66" s="357"/>
      <c r="Q66" s="357"/>
      <c r="R66" s="95"/>
      <c r="S66" s="95"/>
      <c r="T66" s="95"/>
      <c r="U66" s="95"/>
      <c r="V66" s="148"/>
      <c r="X66" s="42"/>
    </row>
    <row r="67" spans="1:30" x14ac:dyDescent="0.55000000000000004">
      <c r="B67" s="1468"/>
      <c r="C67" s="338"/>
      <c r="D67" s="328" t="s">
        <v>163</v>
      </c>
      <c r="E67" s="328" t="s">
        <v>170</v>
      </c>
      <c r="F67" s="328"/>
      <c r="G67" s="328"/>
      <c r="H67" s="328"/>
      <c r="I67" s="355"/>
      <c r="J67" s="328"/>
      <c r="K67" s="355"/>
      <c r="L67" s="328"/>
      <c r="M67" s="328"/>
      <c r="N67" s="328"/>
      <c r="O67" s="326" t="s">
        <v>124</v>
      </c>
      <c r="P67" s="505"/>
      <c r="Q67" s="328"/>
      <c r="R67" s="328"/>
      <c r="S67" s="328"/>
      <c r="T67" s="57"/>
      <c r="U67" s="7"/>
      <c r="V67" s="341"/>
      <c r="X67" s="363"/>
      <c r="Y67" s="364"/>
    </row>
    <row r="68" spans="1:30" x14ac:dyDescent="0.55000000000000004">
      <c r="B68" s="1468"/>
      <c r="C68" s="338"/>
      <c r="D68" s="328"/>
      <c r="E68" s="328"/>
      <c r="F68" s="328" t="s">
        <v>48</v>
      </c>
      <c r="G68" s="328" t="s">
        <v>171</v>
      </c>
      <c r="I68" s="355"/>
      <c r="J68" s="328"/>
      <c r="K68" s="355"/>
      <c r="L68" s="328"/>
      <c r="M68" s="328"/>
      <c r="N68" s="328"/>
      <c r="O68" s="328"/>
      <c r="P68" s="328"/>
      <c r="Q68" s="328"/>
      <c r="R68" s="328"/>
      <c r="S68" s="328"/>
      <c r="T68" s="57"/>
      <c r="U68" s="7"/>
      <c r="V68" s="341"/>
      <c r="X68" s="363"/>
      <c r="Y68" s="364"/>
    </row>
    <row r="69" spans="1:30" x14ac:dyDescent="0.55000000000000004">
      <c r="B69" s="1468"/>
      <c r="C69" s="338"/>
      <c r="D69" s="328"/>
      <c r="E69" s="326"/>
      <c r="F69" s="328" t="s">
        <v>40</v>
      </c>
      <c r="G69" s="328" t="s">
        <v>393</v>
      </c>
      <c r="I69" s="328"/>
      <c r="J69" s="328"/>
      <c r="K69" s="362"/>
      <c r="L69" s="362"/>
      <c r="M69" s="362"/>
      <c r="N69" s="362"/>
      <c r="O69" s="328"/>
      <c r="P69" s="328"/>
      <c r="Q69" s="328"/>
      <c r="R69" s="328"/>
      <c r="S69" s="328"/>
      <c r="T69" s="328"/>
      <c r="U69" s="328"/>
      <c r="V69" s="341"/>
    </row>
    <row r="70" spans="1:30" x14ac:dyDescent="0.55000000000000004">
      <c r="B70" s="1468"/>
      <c r="C70" s="338"/>
      <c r="D70" s="328"/>
      <c r="E70" s="326"/>
      <c r="F70" s="328" t="s">
        <v>41</v>
      </c>
      <c r="G70" s="328" t="s">
        <v>172</v>
      </c>
      <c r="I70" s="328"/>
      <c r="J70" s="328"/>
      <c r="K70" s="362"/>
      <c r="L70" s="362"/>
      <c r="M70" s="362"/>
      <c r="N70" s="362"/>
      <c r="O70" s="328"/>
      <c r="P70" s="328"/>
      <c r="Q70" s="328"/>
      <c r="R70" s="328"/>
      <c r="S70" s="328"/>
      <c r="T70" s="328"/>
      <c r="U70" s="328"/>
      <c r="V70" s="341"/>
    </row>
    <row r="71" spans="1:30" x14ac:dyDescent="0.55000000000000004">
      <c r="B71" s="1468"/>
      <c r="C71" s="338"/>
      <c r="D71" s="328"/>
      <c r="E71" s="326"/>
      <c r="F71" s="328" t="s">
        <v>42</v>
      </c>
      <c r="G71" s="328" t="s">
        <v>173</v>
      </c>
      <c r="I71" s="328"/>
      <c r="J71" s="328"/>
      <c r="K71" s="362"/>
      <c r="L71" s="362"/>
      <c r="M71" s="362"/>
      <c r="N71" s="362"/>
      <c r="O71" s="328"/>
      <c r="P71" s="328"/>
      <c r="Q71" s="328"/>
      <c r="R71" s="328"/>
      <c r="S71" s="328"/>
      <c r="T71" s="328"/>
      <c r="U71" s="328"/>
      <c r="V71" s="341"/>
    </row>
    <row r="72" spans="1:30" s="40" customFormat="1" ht="6.5" thickBot="1" x14ac:dyDescent="0.6">
      <c r="B72" s="1469"/>
      <c r="C72" s="383"/>
      <c r="D72" s="349"/>
      <c r="E72" s="349"/>
      <c r="F72" s="110"/>
      <c r="G72" s="110"/>
      <c r="H72" s="110"/>
      <c r="I72" s="110"/>
      <c r="J72" s="110"/>
      <c r="K72" s="110"/>
      <c r="L72" s="110"/>
      <c r="M72" s="110"/>
      <c r="N72" s="110"/>
      <c r="O72" s="110"/>
      <c r="P72" s="110"/>
      <c r="Q72" s="110"/>
      <c r="R72" s="110"/>
      <c r="S72" s="110"/>
      <c r="T72" s="110"/>
      <c r="U72" s="110"/>
      <c r="V72" s="112"/>
      <c r="X72" s="42"/>
    </row>
    <row r="73" spans="1:30" s="95" customFormat="1" ht="6.5" thickBot="1" x14ac:dyDescent="0.6">
      <c r="C73" s="167"/>
      <c r="D73" s="167"/>
      <c r="E73" s="167"/>
      <c r="F73" s="167"/>
      <c r="G73" s="167"/>
      <c r="H73" s="167"/>
      <c r="I73" s="167"/>
      <c r="J73" s="167"/>
      <c r="K73" s="167"/>
      <c r="L73" s="167"/>
      <c r="M73" s="167"/>
      <c r="N73" s="167"/>
      <c r="O73" s="167"/>
      <c r="P73" s="167"/>
      <c r="Q73" s="167"/>
      <c r="R73" s="167"/>
      <c r="S73" s="167"/>
      <c r="T73" s="167"/>
      <c r="U73" s="167"/>
      <c r="V73" s="167"/>
      <c r="W73" s="167"/>
      <c r="X73" s="105"/>
    </row>
    <row r="74" spans="1:30" s="95" customFormat="1" ht="6" x14ac:dyDescent="0.55000000000000004">
      <c r="B74" s="118"/>
      <c r="C74" s="263"/>
      <c r="D74" s="263"/>
      <c r="E74" s="263"/>
      <c r="F74" s="263"/>
      <c r="G74" s="263"/>
      <c r="H74" s="263"/>
      <c r="I74" s="263"/>
      <c r="J74" s="263"/>
      <c r="K74" s="263"/>
      <c r="L74" s="263"/>
      <c r="M74" s="263"/>
      <c r="N74" s="263"/>
      <c r="O74" s="263"/>
      <c r="P74" s="263"/>
      <c r="Q74" s="263"/>
      <c r="R74" s="263"/>
      <c r="S74" s="263"/>
      <c r="T74" s="263"/>
      <c r="U74" s="263"/>
      <c r="V74" s="384"/>
      <c r="W74" s="167"/>
      <c r="X74" s="105"/>
    </row>
    <row r="75" spans="1:30" s="328" customFormat="1" x14ac:dyDescent="0.55000000000000004">
      <c r="A75" s="327"/>
      <c r="B75" s="385" t="s">
        <v>22</v>
      </c>
      <c r="C75" s="386" t="s">
        <v>182</v>
      </c>
      <c r="D75" s="387"/>
      <c r="E75" s="387"/>
      <c r="F75" s="387"/>
      <c r="G75" s="387"/>
      <c r="H75" s="387"/>
      <c r="I75" s="387" t="s">
        <v>124</v>
      </c>
      <c r="J75" s="1494"/>
      <c r="K75" s="1495"/>
      <c r="L75" s="1495"/>
      <c r="M75" s="1495"/>
      <c r="N75" s="1495"/>
      <c r="O75" s="1495"/>
      <c r="P75" s="1495"/>
      <c r="Q75" s="1495"/>
      <c r="R75" s="1495"/>
      <c r="S75" s="1495"/>
      <c r="T75" s="1495"/>
      <c r="U75" s="1496"/>
      <c r="V75" s="388"/>
      <c r="W75" s="387"/>
      <c r="X75" s="326"/>
    </row>
    <row r="76" spans="1:30" s="95" customFormat="1" ht="6" x14ac:dyDescent="0.55000000000000004">
      <c r="B76" s="389"/>
      <c r="C76" s="390"/>
      <c r="D76" s="257"/>
      <c r="E76" s="257"/>
      <c r="F76" s="257"/>
      <c r="G76" s="257"/>
      <c r="H76" s="257"/>
      <c r="I76" s="257"/>
      <c r="J76" s="391"/>
      <c r="K76" s="391"/>
      <c r="L76" s="391"/>
      <c r="M76" s="391"/>
      <c r="N76" s="391"/>
      <c r="O76" s="391"/>
      <c r="P76" s="391"/>
      <c r="Q76" s="391"/>
      <c r="R76" s="391"/>
      <c r="S76" s="391"/>
      <c r="T76" s="391"/>
      <c r="U76" s="391"/>
      <c r="V76" s="312"/>
      <c r="W76" s="167"/>
      <c r="X76" s="105"/>
    </row>
    <row r="77" spans="1:30" s="328" customFormat="1" x14ac:dyDescent="0.55000000000000004">
      <c r="A77" s="327"/>
      <c r="B77" s="392"/>
      <c r="C77" s="115" t="s">
        <v>183</v>
      </c>
      <c r="D77" s="387"/>
      <c r="E77" s="387"/>
      <c r="F77" s="387"/>
      <c r="G77" s="387"/>
      <c r="H77" s="387"/>
      <c r="I77" s="387"/>
      <c r="J77" s="387"/>
      <c r="K77" s="387"/>
      <c r="L77" s="387"/>
      <c r="M77" s="387"/>
      <c r="N77" s="387"/>
      <c r="O77" s="387"/>
      <c r="P77" s="387"/>
      <c r="Q77" s="387"/>
      <c r="R77" s="387"/>
      <c r="S77" s="387"/>
      <c r="T77" s="387"/>
      <c r="U77" s="387"/>
      <c r="V77" s="388"/>
      <c r="W77" s="387"/>
      <c r="X77" s="326"/>
    </row>
    <row r="78" spans="1:30" s="40" customFormat="1" ht="6.5" thickBot="1" x14ac:dyDescent="0.6">
      <c r="A78" s="95"/>
      <c r="B78" s="140"/>
      <c r="C78" s="110"/>
      <c r="D78" s="110"/>
      <c r="E78" s="110"/>
      <c r="F78" s="110"/>
      <c r="G78" s="110"/>
      <c r="H78" s="110"/>
      <c r="I78" s="110"/>
      <c r="J78" s="110"/>
      <c r="K78" s="110"/>
      <c r="L78" s="110"/>
      <c r="M78" s="110"/>
      <c r="N78" s="110"/>
      <c r="O78" s="110"/>
      <c r="P78" s="110"/>
      <c r="Q78" s="110"/>
      <c r="R78" s="110"/>
      <c r="S78" s="110"/>
      <c r="T78" s="110"/>
      <c r="U78" s="110"/>
      <c r="V78" s="112"/>
      <c r="W78" s="95"/>
      <c r="X78" s="393"/>
      <c r="Y78" s="159"/>
      <c r="Z78" s="159"/>
      <c r="AA78" s="159"/>
      <c r="AB78" s="159"/>
      <c r="AC78" s="159"/>
      <c r="AD78" s="159"/>
    </row>
    <row r="79" spans="1:30" s="40" customFormat="1" ht="6" x14ac:dyDescent="0.55000000000000004">
      <c r="A79" s="95"/>
      <c r="B79" s="95"/>
      <c r="C79" s="95"/>
      <c r="D79" s="95"/>
      <c r="E79" s="95"/>
      <c r="F79" s="95"/>
      <c r="G79" s="95"/>
      <c r="H79" s="95"/>
      <c r="I79" s="95"/>
      <c r="J79" s="95"/>
      <c r="K79" s="95"/>
      <c r="L79" s="95"/>
      <c r="M79" s="95"/>
      <c r="N79" s="95"/>
      <c r="O79" s="95"/>
      <c r="P79" s="95"/>
      <c r="Q79" s="95"/>
      <c r="R79" s="95"/>
      <c r="S79" s="95"/>
      <c r="T79" s="95"/>
      <c r="U79" s="95"/>
      <c r="V79" s="95"/>
      <c r="W79" s="95"/>
      <c r="X79" s="393"/>
      <c r="Y79" s="159"/>
      <c r="Z79" s="159"/>
      <c r="AA79" s="159"/>
      <c r="AB79" s="159"/>
      <c r="AC79" s="159"/>
      <c r="AD79" s="159"/>
    </row>
    <row r="80" spans="1:30" x14ac:dyDescent="0.55000000000000004">
      <c r="B80" s="394"/>
      <c r="C80" s="395"/>
      <c r="D80" s="395"/>
      <c r="E80" s="395"/>
      <c r="F80" s="395"/>
      <c r="G80" s="395"/>
      <c r="H80" s="395"/>
      <c r="I80" s="395"/>
      <c r="J80" s="395"/>
      <c r="K80" s="395"/>
      <c r="L80" s="396"/>
      <c r="M80" s="396"/>
      <c r="N80" s="396"/>
      <c r="O80" s="397"/>
      <c r="P80" s="397"/>
      <c r="Q80" s="397"/>
      <c r="R80" s="397"/>
      <c r="S80" s="398"/>
      <c r="X80" s="34"/>
      <c r="Y80" s="19"/>
      <c r="Z80" s="19"/>
      <c r="AA80" s="19"/>
      <c r="AB80" s="19"/>
      <c r="AC80" s="19"/>
      <c r="AD80" s="19"/>
    </row>
    <row r="81" spans="2:19" x14ac:dyDescent="0.55000000000000004">
      <c r="B81" s="394"/>
      <c r="C81" s="387"/>
      <c r="D81" s="395"/>
      <c r="E81" s="395"/>
      <c r="F81" s="395"/>
      <c r="G81" s="395"/>
      <c r="H81" s="395"/>
      <c r="I81" s="395"/>
      <c r="J81" s="395"/>
      <c r="K81" s="395"/>
      <c r="L81" s="396"/>
      <c r="M81" s="396"/>
      <c r="N81" s="396"/>
      <c r="O81" s="399"/>
      <c r="P81" s="399"/>
      <c r="Q81" s="399"/>
      <c r="R81" s="399"/>
      <c r="S81" s="398"/>
    </row>
    <row r="82" spans="2:19" x14ac:dyDescent="0.55000000000000004">
      <c r="C82" s="348"/>
      <c r="D82" s="396"/>
      <c r="E82" s="396"/>
      <c r="F82" s="396"/>
      <c r="G82" s="396"/>
      <c r="O82" s="397"/>
      <c r="P82" s="397"/>
      <c r="Q82" s="397"/>
      <c r="R82" s="397"/>
    </row>
    <row r="83" spans="2:19" x14ac:dyDescent="0.55000000000000004">
      <c r="C83" s="328"/>
    </row>
  </sheetData>
  <sheetProtection password="D16D" sheet="1" objects="1" scenarios="1"/>
  <mergeCells count="19">
    <mergeCell ref="J75:U75"/>
    <mergeCell ref="B25:B49"/>
    <mergeCell ref="C25:Q25"/>
    <mergeCell ref="R25:V25"/>
    <mergeCell ref="S46:U48"/>
    <mergeCell ref="B51:B72"/>
    <mergeCell ref="C51:Q51"/>
    <mergeCell ref="R51:V51"/>
    <mergeCell ref="S54:U58"/>
    <mergeCell ref="S62:U64"/>
    <mergeCell ref="B16:B23"/>
    <mergeCell ref="M22:U22"/>
    <mergeCell ref="S40:U42"/>
    <mergeCell ref="B11:V11"/>
    <mergeCell ref="B13:G13"/>
    <mergeCell ref="H13:V13"/>
    <mergeCell ref="B14:G14"/>
    <mergeCell ref="H14:I14"/>
    <mergeCell ref="K14:V14"/>
  </mergeCells>
  <phoneticPr fontId="1"/>
  <conditionalFormatting sqref="P27">
    <cfRule type="cellIs" dxfId="10" priority="13" operator="equal">
      <formula>"いいえ"</formula>
    </cfRule>
  </conditionalFormatting>
  <conditionalFormatting sqref="D55:D60">
    <cfRule type="cellIs" dxfId="9" priority="12" operator="equal">
      <formula>"×"</formula>
    </cfRule>
  </conditionalFormatting>
  <conditionalFormatting sqref="P36">
    <cfRule type="cellIs" dxfId="8" priority="10" operator="equal">
      <formula>"いいえ"</formula>
    </cfRule>
  </conditionalFormatting>
  <conditionalFormatting sqref="P41">
    <cfRule type="cellIs" dxfId="7" priority="9" operator="equal">
      <formula>"いいえ"</formula>
    </cfRule>
  </conditionalFormatting>
  <conditionalFormatting sqref="P47">
    <cfRule type="cellIs" dxfId="6" priority="8" operator="equal">
      <formula>"いいえ"</formula>
    </cfRule>
  </conditionalFormatting>
  <conditionalFormatting sqref="P54">
    <cfRule type="cellIs" dxfId="5" priority="7" operator="equal">
      <formula>"いいえ"</formula>
    </cfRule>
  </conditionalFormatting>
  <conditionalFormatting sqref="P62">
    <cfRule type="cellIs" dxfId="4" priority="6" operator="equal">
      <formula>"いいえ"</formula>
    </cfRule>
  </conditionalFormatting>
  <conditionalFormatting sqref="M22:N22">
    <cfRule type="cellIs" dxfId="3" priority="5" operator="equal">
      <formula>"いいえ"</formula>
    </cfRule>
  </conditionalFormatting>
  <conditionalFormatting sqref="J75:J76">
    <cfRule type="cellIs" dxfId="2" priority="3" operator="equal">
      <formula>"いいえ"</formula>
    </cfRule>
  </conditionalFormatting>
  <conditionalFormatting sqref="P32">
    <cfRule type="cellIs" dxfId="1" priority="2" operator="equal">
      <formula>"いいえ"</formula>
    </cfRule>
  </conditionalFormatting>
  <conditionalFormatting sqref="P67">
    <cfRule type="cellIs" dxfId="0" priority="1" operator="equal">
      <formula>"いいえ"</formula>
    </cfRule>
  </conditionalFormatting>
  <dataValidations count="4">
    <dataValidation type="list" errorStyle="information" allowBlank="1" showInputMessage="1" prompt="選択してください" sqref="J75:U76">
      <formula1>"敷地内に設置する,地域の既設ごみ集積施設を利用する,※その他の場合はその内容を直接入力してください"</formula1>
    </dataValidation>
    <dataValidation type="list" allowBlank="1" showInputMessage="1" showErrorMessage="1" prompt="選択してください" sqref="M22:U22">
      <formula1>"はい、10戸以上なので、以下のとおり計画します,いいえ、10戸未満です（以下の入力は不要です）"</formula1>
    </dataValidation>
    <dataValidation type="list" allowBlank="1" showInputMessage="1" showErrorMessage="1" prompt="選択してください" sqref="P62 P67 P32 P27 P36 P41 P47 P54">
      <formula1>"はい"</formula1>
    </dataValidation>
    <dataValidation type="list" allowBlank="1" showInputMessage="1" showErrorMessage="1" sqref="D55:D60">
      <formula1>"○,×"</formula1>
    </dataValidation>
  </dataValidations>
  <printOptions horizontalCentered="1"/>
  <pageMargins left="0.39370078740157483" right="0.39370078740157483" top="0.39370078740157483" bottom="0.39370078740157483" header="0.31496062992125984" footer="0.31496062992125984"/>
  <pageSetup paperSize="9"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AY146"/>
  <sheetViews>
    <sheetView showGridLines="0" showZeros="0" tabSelected="1" topLeftCell="A27" zoomScaleNormal="100" zoomScaleSheetLayoutView="100" workbookViewId="0">
      <selection activeCell="M30" sqref="M30"/>
    </sheetView>
  </sheetViews>
  <sheetFormatPr defaultColWidth="8.58203125" defaultRowHeight="10.5" x14ac:dyDescent="0.55000000000000004"/>
  <cols>
    <col min="1" max="1" width="0.83203125" style="614" customWidth="1"/>
    <col min="2" max="3" width="3.08203125" style="614" customWidth="1"/>
    <col min="4" max="4" width="0.83203125" style="657" customWidth="1"/>
    <col min="5" max="5" width="3.08203125" style="657" customWidth="1"/>
    <col min="6" max="8" width="3.08203125" style="614" customWidth="1"/>
    <col min="9" max="9" width="1.6640625" style="690" customWidth="1"/>
    <col min="10" max="30" width="3.08203125" style="614" customWidth="1"/>
    <col min="31" max="31" width="2.58203125" style="614" customWidth="1"/>
    <col min="32" max="32" width="1.58203125" style="614" customWidth="1"/>
    <col min="33" max="33" width="0.83203125" style="614" customWidth="1"/>
    <col min="34" max="44" width="3.08203125" style="614" customWidth="1"/>
    <col min="45" max="45" width="1.58203125" style="614" customWidth="1"/>
    <col min="46" max="46" width="2.83203125" style="231" bestFit="1" customWidth="1"/>
    <col min="47" max="47" width="4.58203125" style="614" customWidth="1"/>
    <col min="48" max="48" width="75.58203125" style="614" customWidth="1"/>
    <col min="49" max="49" width="2.83203125" style="231" bestFit="1" customWidth="1"/>
    <col min="50" max="97" width="4.58203125" style="614" customWidth="1"/>
    <col min="98" max="16384" width="8.58203125" style="614"/>
  </cols>
  <sheetData>
    <row r="1" spans="1:49" s="322" customFormat="1" ht="6" x14ac:dyDescent="0.55000000000000004">
      <c r="A1" s="606"/>
      <c r="B1" s="606"/>
      <c r="C1" s="606"/>
      <c r="D1" s="679"/>
      <c r="E1" s="679"/>
      <c r="F1" s="606"/>
      <c r="G1" s="606"/>
      <c r="H1" s="606"/>
      <c r="I1" s="679"/>
      <c r="J1" s="606"/>
      <c r="K1" s="606"/>
      <c r="L1" s="606"/>
      <c r="M1" s="606"/>
      <c r="N1" s="606"/>
      <c r="O1" s="606"/>
      <c r="P1" s="606"/>
      <c r="Q1" s="606"/>
      <c r="R1" s="606"/>
      <c r="S1" s="606"/>
      <c r="T1" s="606"/>
      <c r="U1" s="606"/>
      <c r="V1" s="606"/>
      <c r="W1" s="606"/>
      <c r="X1" s="606"/>
      <c r="Y1" s="606"/>
      <c r="Z1" s="606"/>
      <c r="AA1" s="606"/>
      <c r="AB1" s="606"/>
      <c r="AC1" s="606"/>
      <c r="AD1" s="606"/>
      <c r="AE1" s="606"/>
      <c r="AF1" s="606"/>
      <c r="AG1" s="606"/>
      <c r="AH1" s="42"/>
      <c r="AK1" s="42"/>
    </row>
    <row r="2" spans="1:49" s="518" customFormat="1" ht="11.5" x14ac:dyDescent="0.55000000000000004">
      <c r="A2" s="517"/>
      <c r="B2" s="521" t="s">
        <v>22</v>
      </c>
      <c r="C2" s="517" t="s">
        <v>607</v>
      </c>
      <c r="D2" s="525"/>
      <c r="E2" s="525"/>
      <c r="F2" s="517"/>
      <c r="G2" s="517"/>
      <c r="H2" s="517"/>
      <c r="I2" s="525"/>
      <c r="J2" s="517"/>
      <c r="K2" s="517"/>
      <c r="L2" s="517"/>
      <c r="M2" s="517"/>
      <c r="N2" s="517"/>
      <c r="O2" s="517"/>
      <c r="P2" s="517"/>
      <c r="Q2" s="517"/>
      <c r="R2" s="517"/>
      <c r="S2" s="517"/>
      <c r="T2" s="517"/>
      <c r="U2" s="517"/>
      <c r="V2" s="517"/>
      <c r="W2" s="939"/>
      <c r="X2" s="939"/>
      <c r="Y2" s="939"/>
      <c r="Z2" s="939"/>
      <c r="AA2" s="939"/>
      <c r="AB2" s="939"/>
      <c r="AC2" s="939"/>
      <c r="AD2" s="939"/>
      <c r="AE2" s="939"/>
      <c r="AF2" s="939"/>
      <c r="AG2" s="939"/>
      <c r="AH2" s="537"/>
    </row>
    <row r="3" spans="1:49" s="518" customFormat="1" ht="11.5" x14ac:dyDescent="0.55000000000000004">
      <c r="A3" s="517"/>
      <c r="B3" s="521"/>
      <c r="C3" s="517" t="s">
        <v>506</v>
      </c>
      <c r="D3" s="525"/>
      <c r="E3" s="525"/>
      <c r="F3" s="517"/>
      <c r="G3" s="517"/>
      <c r="H3" s="517"/>
      <c r="I3" s="525"/>
      <c r="J3" s="517"/>
      <c r="K3" s="517"/>
      <c r="L3" s="517"/>
      <c r="M3" s="517"/>
      <c r="N3" s="517"/>
      <c r="O3" s="517"/>
      <c r="P3" s="517"/>
      <c r="Q3" s="517"/>
      <c r="R3" s="517"/>
      <c r="S3" s="517"/>
      <c r="T3" s="517"/>
      <c r="U3" s="517"/>
      <c r="V3" s="517"/>
      <c r="W3" s="939"/>
      <c r="X3" s="939"/>
      <c r="Y3" s="939"/>
      <c r="Z3" s="939"/>
      <c r="AA3" s="939"/>
      <c r="AB3" s="939"/>
      <c r="AC3" s="939"/>
      <c r="AD3" s="939"/>
      <c r="AE3" s="939"/>
      <c r="AF3" s="939"/>
      <c r="AG3" s="939"/>
      <c r="AH3" s="537"/>
    </row>
    <row r="4" spans="1:49" s="91" customFormat="1" ht="6" x14ac:dyDescent="0.55000000000000004">
      <c r="A4" s="80"/>
      <c r="B4" s="79"/>
      <c r="C4" s="80"/>
      <c r="D4" s="680"/>
      <c r="E4" s="680"/>
      <c r="F4" s="80"/>
      <c r="G4" s="80"/>
      <c r="H4" s="80"/>
      <c r="I4" s="680"/>
      <c r="J4" s="80"/>
      <c r="K4" s="80"/>
      <c r="L4" s="80"/>
      <c r="M4" s="80"/>
      <c r="N4" s="80"/>
      <c r="O4" s="80"/>
      <c r="P4" s="80"/>
      <c r="Q4" s="80"/>
      <c r="R4" s="80"/>
      <c r="S4" s="80"/>
      <c r="T4" s="80"/>
      <c r="U4" s="80"/>
      <c r="V4" s="80"/>
      <c r="W4" s="606"/>
      <c r="X4" s="606"/>
      <c r="Y4" s="606"/>
      <c r="Z4" s="606"/>
      <c r="AA4" s="606"/>
      <c r="AB4" s="606"/>
      <c r="AC4" s="606"/>
      <c r="AD4" s="606"/>
      <c r="AE4" s="606"/>
      <c r="AF4" s="606"/>
      <c r="AG4" s="606"/>
    </row>
    <row r="5" spans="1:49" s="518" customFormat="1" ht="11.5" x14ac:dyDescent="0.55000000000000004">
      <c r="A5" s="517"/>
      <c r="B5" s="521" t="s">
        <v>22</v>
      </c>
      <c r="C5" s="519"/>
      <c r="D5" s="529"/>
      <c r="E5" s="525" t="s">
        <v>371</v>
      </c>
      <c r="F5" s="517"/>
      <c r="G5" s="517"/>
      <c r="H5" s="517"/>
      <c r="I5" s="525"/>
      <c r="J5" s="517"/>
      <c r="K5" s="517"/>
      <c r="L5" s="517"/>
      <c r="M5" s="517"/>
      <c r="N5" s="517"/>
      <c r="O5" s="517"/>
      <c r="P5" s="517"/>
      <c r="Q5" s="517"/>
      <c r="R5" s="517"/>
      <c r="S5" s="517"/>
      <c r="T5" s="517"/>
      <c r="U5" s="517"/>
      <c r="V5" s="517"/>
      <c r="W5" s="517"/>
      <c r="X5" s="517"/>
      <c r="Y5" s="517"/>
      <c r="Z5" s="517"/>
      <c r="AA5" s="517"/>
      <c r="AB5" s="517"/>
      <c r="AC5" s="517"/>
      <c r="AD5" s="517"/>
      <c r="AE5" s="517"/>
      <c r="AF5" s="517"/>
      <c r="AG5" s="517"/>
    </row>
    <row r="6" spans="1:49" s="322" customFormat="1" ht="6" x14ac:dyDescent="0.55000000000000004">
      <c r="A6" s="606"/>
      <c r="B6" s="606"/>
      <c r="C6" s="606"/>
      <c r="D6" s="679"/>
      <c r="E6" s="679"/>
      <c r="F6" s="606"/>
      <c r="G6" s="606"/>
      <c r="H6" s="606"/>
      <c r="I6" s="679"/>
      <c r="J6" s="606"/>
      <c r="K6" s="606"/>
      <c r="L6" s="606"/>
      <c r="M6" s="606"/>
      <c r="N6" s="606"/>
      <c r="O6" s="606"/>
      <c r="P6" s="606"/>
      <c r="Q6" s="606"/>
      <c r="R6" s="606"/>
      <c r="S6" s="606"/>
      <c r="T6" s="606"/>
      <c r="U6" s="606"/>
      <c r="V6" s="606"/>
      <c r="W6" s="606"/>
      <c r="X6" s="606"/>
      <c r="Y6" s="606"/>
      <c r="Z6" s="606"/>
      <c r="AA6" s="606"/>
      <c r="AB6" s="606"/>
      <c r="AC6" s="606"/>
      <c r="AD6" s="606"/>
      <c r="AE6" s="606"/>
      <c r="AF6" s="606"/>
      <c r="AG6" s="606"/>
      <c r="AH6" s="42"/>
      <c r="AK6" s="42"/>
    </row>
    <row r="7" spans="1:49" s="518" customFormat="1" ht="11.5" x14ac:dyDescent="0.55000000000000004">
      <c r="A7" s="517"/>
      <c r="B7" s="521" t="s">
        <v>22</v>
      </c>
      <c r="C7" s="940"/>
      <c r="D7" s="941"/>
      <c r="E7" s="525" t="s">
        <v>373</v>
      </c>
      <c r="F7" s="517"/>
      <c r="G7" s="517"/>
      <c r="H7" s="517"/>
      <c r="I7" s="525"/>
      <c r="J7" s="517"/>
      <c r="K7" s="517"/>
      <c r="L7" s="517"/>
      <c r="M7" s="517"/>
      <c r="N7" s="517"/>
      <c r="O7" s="517"/>
      <c r="P7" s="517"/>
      <c r="Q7" s="517"/>
      <c r="R7" s="517"/>
      <c r="S7" s="517"/>
      <c r="T7" s="517"/>
      <c r="U7" s="517"/>
      <c r="V7" s="517"/>
      <c r="W7" s="517"/>
      <c r="X7" s="517"/>
      <c r="Y7" s="517"/>
      <c r="Z7" s="517"/>
      <c r="AA7" s="517"/>
      <c r="AB7" s="517"/>
      <c r="AC7" s="517"/>
      <c r="AD7" s="517"/>
      <c r="AE7" s="517"/>
      <c r="AF7" s="517"/>
      <c r="AG7" s="517"/>
    </row>
    <row r="8" spans="1:49" s="322" customFormat="1" ht="6" x14ac:dyDescent="0.55000000000000004">
      <c r="A8" s="606"/>
      <c r="B8" s="606"/>
      <c r="C8" s="606"/>
      <c r="D8" s="679"/>
      <c r="E8" s="679"/>
      <c r="F8" s="606"/>
      <c r="G8" s="606"/>
      <c r="H8" s="606"/>
      <c r="I8" s="679"/>
      <c r="J8" s="606"/>
      <c r="K8" s="606"/>
      <c r="L8" s="606"/>
      <c r="M8" s="606"/>
      <c r="N8" s="606"/>
      <c r="O8" s="606"/>
      <c r="P8" s="606"/>
      <c r="Q8" s="606"/>
      <c r="R8" s="606"/>
      <c r="S8" s="606"/>
      <c r="T8" s="606"/>
      <c r="U8" s="606"/>
      <c r="V8" s="606"/>
      <c r="W8" s="606"/>
      <c r="X8" s="606"/>
      <c r="Y8" s="606"/>
      <c r="Z8" s="606"/>
      <c r="AA8" s="606"/>
      <c r="AB8" s="606"/>
      <c r="AC8" s="606"/>
      <c r="AD8" s="606"/>
      <c r="AE8" s="606"/>
      <c r="AF8" s="606"/>
      <c r="AG8" s="606"/>
      <c r="AH8" s="42"/>
      <c r="AK8" s="42"/>
    </row>
    <row r="9" spans="1:49" s="518" customFormat="1" ht="11.5" x14ac:dyDescent="0.55000000000000004">
      <c r="A9" s="517"/>
      <c r="B9" s="521" t="s">
        <v>22</v>
      </c>
      <c r="C9" s="522" t="s">
        <v>605</v>
      </c>
      <c r="D9" s="942"/>
      <c r="E9" s="525"/>
      <c r="F9" s="517"/>
      <c r="G9" s="517"/>
      <c r="H9" s="517"/>
      <c r="I9" s="525"/>
      <c r="J9" s="517"/>
      <c r="K9" s="517"/>
      <c r="L9" s="517"/>
      <c r="M9" s="517"/>
      <c r="N9" s="517"/>
      <c r="O9" s="517"/>
      <c r="P9" s="517"/>
      <c r="Q9" s="517"/>
      <c r="R9" s="517"/>
      <c r="S9" s="517"/>
      <c r="T9" s="517"/>
      <c r="U9" s="517"/>
      <c r="V9" s="517"/>
      <c r="W9" s="517"/>
      <c r="X9" s="517"/>
      <c r="Y9" s="517"/>
      <c r="Z9" s="517"/>
      <c r="AA9" s="517"/>
      <c r="AB9" s="517"/>
      <c r="AC9" s="517"/>
      <c r="AD9" s="517"/>
      <c r="AE9" s="517"/>
      <c r="AF9" s="517"/>
      <c r="AG9" s="517"/>
    </row>
    <row r="10" spans="1:49" s="323" customFormat="1" ht="6" x14ac:dyDescent="0.55000000000000004">
      <c r="A10" s="319"/>
      <c r="B10" s="319"/>
      <c r="C10" s="319"/>
      <c r="D10" s="681"/>
      <c r="E10" s="681"/>
      <c r="F10" s="319"/>
      <c r="G10" s="319"/>
      <c r="H10" s="319"/>
      <c r="I10" s="681"/>
      <c r="J10" s="319"/>
      <c r="K10" s="319"/>
      <c r="L10" s="319"/>
      <c r="M10" s="319"/>
      <c r="N10" s="319"/>
      <c r="O10" s="319"/>
      <c r="P10" s="319"/>
      <c r="Q10" s="319"/>
      <c r="R10" s="319"/>
      <c r="S10" s="319"/>
      <c r="T10" s="319"/>
      <c r="U10" s="319"/>
      <c r="V10" s="319"/>
      <c r="W10" s="319"/>
      <c r="X10" s="319"/>
      <c r="Y10" s="319"/>
      <c r="Z10" s="319"/>
      <c r="AA10" s="319"/>
      <c r="AB10" s="319"/>
      <c r="AC10" s="319"/>
      <c r="AD10" s="319"/>
      <c r="AE10" s="319"/>
      <c r="AF10" s="319"/>
      <c r="AG10" s="319"/>
    </row>
    <row r="11" spans="1:49" s="323" customFormat="1" ht="6" x14ac:dyDescent="0.55000000000000004">
      <c r="D11" s="682"/>
      <c r="E11" s="682"/>
      <c r="I11" s="682"/>
    </row>
    <row r="12" spans="1:49" x14ac:dyDescent="0.15">
      <c r="A12" s="616"/>
      <c r="B12" s="617" t="s">
        <v>269</v>
      </c>
      <c r="C12" s="616"/>
      <c r="D12" s="623"/>
      <c r="E12" s="623"/>
      <c r="F12" s="616"/>
      <c r="G12" s="616"/>
      <c r="H12" s="616"/>
      <c r="I12" s="660"/>
      <c r="J12" s="616"/>
      <c r="K12" s="616"/>
      <c r="L12" s="616"/>
      <c r="M12" s="616"/>
      <c r="N12" s="616"/>
      <c r="O12" s="616"/>
      <c r="P12" s="616"/>
      <c r="Q12" s="616"/>
      <c r="R12" s="616"/>
      <c r="S12" s="616"/>
      <c r="T12" s="616"/>
      <c r="U12" s="616"/>
      <c r="V12" s="616"/>
      <c r="W12" s="616"/>
      <c r="X12" s="616"/>
      <c r="Y12" s="616"/>
      <c r="Z12" s="616"/>
      <c r="AA12" s="616"/>
      <c r="AB12" s="616"/>
      <c r="AC12" s="616"/>
      <c r="AD12" s="616"/>
      <c r="AE12" s="616"/>
      <c r="AF12" s="616"/>
      <c r="AG12" s="616"/>
      <c r="AH12" s="231"/>
      <c r="AK12" s="231"/>
      <c r="AT12" s="614"/>
      <c r="AW12" s="614"/>
    </row>
    <row r="13" spans="1:49" x14ac:dyDescent="0.55000000000000004">
      <c r="A13" s="616"/>
      <c r="B13" s="1547" t="s">
        <v>254</v>
      </c>
      <c r="C13" s="1547"/>
      <c r="D13" s="1547"/>
      <c r="E13" s="1547"/>
      <c r="F13" s="1547"/>
      <c r="G13" s="1547"/>
      <c r="H13" s="1547"/>
      <c r="I13" s="1547"/>
      <c r="J13" s="1547"/>
      <c r="K13" s="1547"/>
      <c r="L13" s="1547"/>
      <c r="M13" s="1547"/>
      <c r="N13" s="1547"/>
      <c r="O13" s="1547"/>
      <c r="P13" s="1547"/>
      <c r="Q13" s="1547"/>
      <c r="R13" s="1547"/>
      <c r="S13" s="1547"/>
      <c r="T13" s="1547"/>
      <c r="U13" s="1547"/>
      <c r="V13" s="1547"/>
      <c r="W13" s="1547"/>
      <c r="X13" s="1547"/>
      <c r="Y13" s="1547"/>
      <c r="Z13" s="1547"/>
      <c r="AA13" s="1547"/>
      <c r="AB13" s="1547"/>
      <c r="AC13" s="1547"/>
      <c r="AD13" s="1547"/>
      <c r="AE13" s="1547"/>
      <c r="AF13" s="1547"/>
      <c r="AG13" s="616"/>
      <c r="AH13" s="618"/>
      <c r="AI13" s="619"/>
      <c r="AK13" s="231"/>
      <c r="AT13" s="614"/>
      <c r="AW13" s="614"/>
    </row>
    <row r="14" spans="1:49" x14ac:dyDescent="0.55000000000000004">
      <c r="A14" s="616"/>
      <c r="B14" s="620"/>
      <c r="C14" s="621"/>
      <c r="D14" s="621"/>
      <c r="E14" s="621"/>
      <c r="F14" s="621"/>
      <c r="G14" s="621"/>
      <c r="H14" s="621"/>
      <c r="I14" s="659"/>
      <c r="J14" s="621"/>
      <c r="K14" s="621"/>
      <c r="L14" s="621"/>
      <c r="M14" s="621"/>
      <c r="N14" s="621"/>
      <c r="O14" s="621"/>
      <c r="P14" s="621"/>
      <c r="Q14" s="621"/>
      <c r="R14" s="621"/>
      <c r="S14" s="621"/>
      <c r="T14" s="621"/>
      <c r="U14" s="621"/>
      <c r="V14" s="621"/>
      <c r="W14" s="621"/>
      <c r="X14" s="621"/>
      <c r="Y14" s="621"/>
      <c r="Z14" s="621"/>
      <c r="AA14" s="621"/>
      <c r="AB14" s="621"/>
      <c r="AC14" s="621"/>
      <c r="AD14" s="621"/>
      <c r="AE14" s="621"/>
      <c r="AF14" s="622"/>
      <c r="AG14" s="623"/>
      <c r="AH14" s="231"/>
      <c r="AK14" s="231"/>
      <c r="AT14" s="614"/>
      <c r="AW14" s="614"/>
    </row>
    <row r="15" spans="1:49" ht="13" x14ac:dyDescent="0.55000000000000004">
      <c r="A15" s="616"/>
      <c r="B15" s="1544" t="s">
        <v>88</v>
      </c>
      <c r="C15" s="1545"/>
      <c r="D15" s="1545"/>
      <c r="E15" s="1545"/>
      <c r="F15" s="1545"/>
      <c r="G15" s="1545"/>
      <c r="H15" s="1545"/>
      <c r="I15" s="1545"/>
      <c r="J15" s="1545"/>
      <c r="K15" s="1545"/>
      <c r="L15" s="1545"/>
      <c r="M15" s="1545"/>
      <c r="N15" s="1545"/>
      <c r="O15" s="1545"/>
      <c r="P15" s="1545"/>
      <c r="Q15" s="1545"/>
      <c r="R15" s="1545"/>
      <c r="S15" s="1545"/>
      <c r="T15" s="1545"/>
      <c r="U15" s="1545"/>
      <c r="V15" s="1545"/>
      <c r="W15" s="1545"/>
      <c r="X15" s="1545"/>
      <c r="Y15" s="1545"/>
      <c r="Z15" s="1545"/>
      <c r="AA15" s="1545"/>
      <c r="AB15" s="1545"/>
      <c r="AC15" s="1545"/>
      <c r="AD15" s="1545"/>
      <c r="AE15" s="1545"/>
      <c r="AF15" s="1546"/>
      <c r="AG15" s="624"/>
      <c r="AH15" s="231" t="s">
        <v>147</v>
      </c>
      <c r="AI15" s="918" t="s">
        <v>498</v>
      </c>
      <c r="AK15" s="231"/>
      <c r="AT15" s="614"/>
      <c r="AW15" s="614"/>
    </row>
    <row r="16" spans="1:49" x14ac:dyDescent="0.55000000000000004">
      <c r="A16" s="616"/>
      <c r="B16" s="625"/>
      <c r="C16" s="623"/>
      <c r="D16" s="623"/>
      <c r="E16" s="623"/>
      <c r="F16" s="623"/>
      <c r="G16" s="626"/>
      <c r="H16" s="626"/>
      <c r="I16" s="684"/>
      <c r="J16" s="623"/>
      <c r="K16" s="623"/>
      <c r="L16" s="627"/>
      <c r="M16" s="627"/>
      <c r="N16" s="627"/>
      <c r="O16" s="627"/>
      <c r="P16" s="627"/>
      <c r="Q16" s="627"/>
      <c r="R16" s="627"/>
      <c r="S16" s="627"/>
      <c r="T16" s="627"/>
      <c r="U16" s="627"/>
      <c r="V16" s="627"/>
      <c r="W16" s="627"/>
      <c r="X16" s="627"/>
      <c r="Y16" s="627"/>
      <c r="Z16" s="627"/>
      <c r="AA16" s="627"/>
      <c r="AB16" s="627"/>
      <c r="AC16" s="627"/>
      <c r="AD16" s="627"/>
      <c r="AE16" s="627"/>
      <c r="AF16" s="628"/>
      <c r="AG16" s="623"/>
      <c r="AH16" s="629"/>
      <c r="AI16" s="630"/>
      <c r="AJ16" s="615"/>
      <c r="AK16" s="231"/>
      <c r="AT16" s="614"/>
      <c r="AW16" s="614"/>
    </row>
    <row r="17" spans="1:49" s="918" customFormat="1" x14ac:dyDescent="0.55000000000000004">
      <c r="A17" s="631"/>
      <c r="B17" s="632"/>
      <c r="C17" s="633"/>
      <c r="D17" s="633"/>
      <c r="E17" s="633"/>
      <c r="F17" s="633"/>
      <c r="G17" s="633"/>
      <c r="H17" s="633"/>
      <c r="I17" s="685"/>
      <c r="J17" s="633"/>
      <c r="K17" s="633"/>
      <c r="L17" s="633"/>
      <c r="M17" s="633"/>
      <c r="N17" s="633"/>
      <c r="O17" s="633"/>
      <c r="P17" s="633"/>
      <c r="Q17" s="633"/>
      <c r="R17" s="633"/>
      <c r="S17" s="633"/>
      <c r="T17" s="633"/>
      <c r="U17" s="633"/>
      <c r="V17" s="633"/>
      <c r="W17" s="633"/>
      <c r="X17" s="624"/>
      <c r="Y17" s="634" t="s">
        <v>63</v>
      </c>
      <c r="Z17" s="635"/>
      <c r="AA17" s="633" t="s">
        <v>25</v>
      </c>
      <c r="AB17" s="635"/>
      <c r="AC17" s="633" t="s">
        <v>26</v>
      </c>
      <c r="AD17" s="635"/>
      <c r="AE17" s="633" t="s">
        <v>27</v>
      </c>
      <c r="AF17" s="636"/>
      <c r="AG17" s="633"/>
      <c r="AH17" s="231" t="s">
        <v>147</v>
      </c>
      <c r="AI17" s="918" t="s">
        <v>613</v>
      </c>
      <c r="AJ17" s="615"/>
      <c r="AK17" s="231"/>
    </row>
    <row r="18" spans="1:49" x14ac:dyDescent="0.55000000000000004">
      <c r="A18" s="616"/>
      <c r="B18" s="625"/>
      <c r="C18" s="626" t="s">
        <v>52</v>
      </c>
      <c r="D18" s="626"/>
      <c r="E18" s="626"/>
      <c r="F18" s="623"/>
      <c r="G18" s="623"/>
      <c r="H18" s="633"/>
      <c r="I18" s="685"/>
      <c r="J18" s="633"/>
      <c r="K18" s="633"/>
      <c r="L18" s="623"/>
      <c r="M18" s="623" t="s">
        <v>24</v>
      </c>
      <c r="N18" s="623"/>
      <c r="O18" s="623"/>
      <c r="P18" s="623"/>
      <c r="Q18" s="623"/>
      <c r="R18" s="623"/>
      <c r="S18" s="623"/>
      <c r="T18" s="623"/>
      <c r="U18" s="623"/>
      <c r="V18" s="623"/>
      <c r="W18" s="623"/>
      <c r="X18" s="623"/>
      <c r="Y18" s="623"/>
      <c r="Z18" s="623"/>
      <c r="AA18" s="633"/>
      <c r="AB18" s="633"/>
      <c r="AC18" s="633"/>
      <c r="AD18" s="633"/>
      <c r="AE18" s="633"/>
      <c r="AF18" s="636"/>
      <c r="AG18" s="633"/>
      <c r="AH18" s="637"/>
      <c r="AI18" s="638"/>
      <c r="AJ18" s="639"/>
      <c r="AK18" s="231"/>
      <c r="AT18" s="614"/>
      <c r="AW18" s="614"/>
    </row>
    <row r="19" spans="1:49" x14ac:dyDescent="0.55000000000000004">
      <c r="A19" s="616"/>
      <c r="B19" s="625" t="s">
        <v>28</v>
      </c>
      <c r="C19" s="623"/>
      <c r="D19" s="623"/>
      <c r="E19" s="623"/>
      <c r="F19" s="623"/>
      <c r="G19" s="623"/>
      <c r="H19" s="623"/>
      <c r="I19" s="660"/>
      <c r="J19" s="623"/>
      <c r="K19" s="623"/>
      <c r="L19" s="640" t="s">
        <v>29</v>
      </c>
      <c r="M19" s="623"/>
      <c r="N19" s="623"/>
      <c r="O19" s="623"/>
      <c r="P19" s="1548">
        <f>入力フォーム!I23</f>
        <v>0</v>
      </c>
      <c r="Q19" s="1548"/>
      <c r="R19" s="1548"/>
      <c r="S19" s="1548"/>
      <c r="T19" s="1548"/>
      <c r="U19" s="1548"/>
      <c r="V19" s="1548"/>
      <c r="W19" s="1548"/>
      <c r="X19" s="1548"/>
      <c r="Y19" s="1548"/>
      <c r="Z19" s="1548"/>
      <c r="AA19" s="1548"/>
      <c r="AB19" s="1548"/>
      <c r="AC19" s="1548"/>
      <c r="AD19" s="1548"/>
      <c r="AE19" s="1548"/>
      <c r="AF19" s="628"/>
      <c r="AG19" s="623"/>
      <c r="AH19" s="212" t="s">
        <v>124</v>
      </c>
      <c r="AI19" s="86" t="s">
        <v>253</v>
      </c>
      <c r="AJ19" s="639"/>
      <c r="AK19" s="231"/>
      <c r="AT19" s="614"/>
      <c r="AW19" s="614"/>
    </row>
    <row r="20" spans="1:49" x14ac:dyDescent="0.55000000000000004">
      <c r="A20" s="616"/>
      <c r="B20" s="625"/>
      <c r="C20" s="623"/>
      <c r="D20" s="623"/>
      <c r="E20" s="623"/>
      <c r="F20" s="623"/>
      <c r="G20" s="623"/>
      <c r="H20" s="623"/>
      <c r="I20" s="660"/>
      <c r="J20" s="640" t="s">
        <v>268</v>
      </c>
      <c r="K20" s="657"/>
      <c r="L20" s="623" t="s">
        <v>99</v>
      </c>
      <c r="M20" s="623"/>
      <c r="N20" s="623"/>
      <c r="O20" s="623"/>
      <c r="P20" s="1548">
        <f>入力フォーム!I24</f>
        <v>0</v>
      </c>
      <c r="Q20" s="1548"/>
      <c r="R20" s="1548"/>
      <c r="S20" s="1548"/>
      <c r="T20" s="1548"/>
      <c r="U20" s="1548"/>
      <c r="V20" s="1548"/>
      <c r="W20" s="1548"/>
      <c r="X20" s="1548"/>
      <c r="Y20" s="1548"/>
      <c r="Z20" s="1548"/>
      <c r="AA20" s="1548"/>
      <c r="AB20" s="1548"/>
      <c r="AC20" s="1548"/>
      <c r="AD20" s="1548"/>
      <c r="AE20" s="1548"/>
      <c r="AF20" s="628"/>
      <c r="AG20" s="623"/>
      <c r="AH20" s="618"/>
      <c r="AI20" s="619"/>
      <c r="AK20" s="231"/>
      <c r="AT20" s="614"/>
      <c r="AW20" s="614"/>
    </row>
    <row r="21" spans="1:49" x14ac:dyDescent="0.55000000000000004">
      <c r="A21" s="616"/>
      <c r="B21" s="625"/>
      <c r="C21" s="623"/>
      <c r="D21" s="623"/>
      <c r="E21" s="623"/>
      <c r="F21" s="623"/>
      <c r="G21" s="623"/>
      <c r="H21" s="623"/>
      <c r="I21" s="660"/>
      <c r="J21" s="623"/>
      <c r="K21" s="623"/>
      <c r="L21" s="674" t="s">
        <v>246</v>
      </c>
      <c r="M21" s="623"/>
      <c r="N21" s="623"/>
      <c r="O21" s="623"/>
      <c r="P21" s="1549">
        <f>入力フォーム!I25</f>
        <v>0</v>
      </c>
      <c r="Q21" s="1549"/>
      <c r="R21" s="1549"/>
      <c r="S21" s="1549"/>
      <c r="T21" s="1549"/>
      <c r="U21" s="1549"/>
      <c r="V21" s="1549"/>
      <c r="W21" s="1549"/>
      <c r="X21" s="1549"/>
      <c r="Y21" s="1549"/>
      <c r="Z21" s="1549"/>
      <c r="AA21" s="1549"/>
      <c r="AB21" s="1549"/>
      <c r="AC21" s="1549"/>
      <c r="AD21" s="1549"/>
      <c r="AE21" s="1549"/>
      <c r="AF21" s="628"/>
      <c r="AG21" s="623"/>
      <c r="AK21" s="231"/>
      <c r="AT21" s="614"/>
      <c r="AW21" s="614"/>
    </row>
    <row r="22" spans="1:49" x14ac:dyDescent="0.55000000000000004">
      <c r="A22" s="616"/>
      <c r="B22" s="625" t="s">
        <v>28</v>
      </c>
      <c r="C22" s="623"/>
      <c r="D22" s="623"/>
      <c r="E22" s="623"/>
      <c r="F22" s="623"/>
      <c r="G22" s="623"/>
      <c r="H22" s="623"/>
      <c r="I22" s="660"/>
      <c r="J22" s="623"/>
      <c r="K22" s="623"/>
      <c r="L22" s="675" t="s">
        <v>247</v>
      </c>
      <c r="M22" s="641"/>
      <c r="N22" s="641"/>
      <c r="O22" s="641"/>
      <c r="P22" s="1550"/>
      <c r="Q22" s="1550"/>
      <c r="R22" s="1550"/>
      <c r="S22" s="1550"/>
      <c r="T22" s="1550"/>
      <c r="U22" s="1550"/>
      <c r="V22" s="1550"/>
      <c r="W22" s="1550"/>
      <c r="X22" s="1550"/>
      <c r="Y22" s="1550"/>
      <c r="Z22" s="1550"/>
      <c r="AA22" s="1550"/>
      <c r="AB22" s="1550"/>
      <c r="AC22" s="1550"/>
      <c r="AD22" s="1550"/>
      <c r="AE22" s="1550"/>
      <c r="AF22" s="628"/>
      <c r="AG22" s="623"/>
      <c r="AK22" s="231"/>
      <c r="AT22" s="614"/>
      <c r="AW22" s="614"/>
    </row>
    <row r="23" spans="1:49" x14ac:dyDescent="0.55000000000000004">
      <c r="A23" s="616"/>
      <c r="B23" s="625"/>
      <c r="C23" s="623"/>
      <c r="D23" s="623"/>
      <c r="E23" s="623"/>
      <c r="F23" s="623"/>
      <c r="G23" s="623"/>
      <c r="H23" s="623"/>
      <c r="I23" s="660"/>
      <c r="J23" s="623"/>
      <c r="K23" s="623"/>
      <c r="L23" s="623"/>
      <c r="M23" s="623"/>
      <c r="N23" s="623"/>
      <c r="O23" s="623"/>
      <c r="P23" s="623"/>
      <c r="Q23" s="623"/>
      <c r="R23" s="623"/>
      <c r="S23" s="623"/>
      <c r="T23" s="623"/>
      <c r="U23" s="623"/>
      <c r="V23" s="623"/>
      <c r="W23" s="623"/>
      <c r="X23" s="623"/>
      <c r="Y23" s="623"/>
      <c r="Z23" s="623"/>
      <c r="AA23" s="623"/>
      <c r="AB23" s="623"/>
      <c r="AC23" s="623"/>
      <c r="AD23" s="623"/>
      <c r="AE23" s="623"/>
      <c r="AF23" s="628"/>
      <c r="AG23" s="623"/>
      <c r="AH23" s="231"/>
      <c r="AK23" s="231"/>
      <c r="AT23" s="614"/>
      <c r="AW23" s="614"/>
    </row>
    <row r="24" spans="1:49" x14ac:dyDescent="0.55000000000000004">
      <c r="A24" s="616"/>
      <c r="B24" s="625"/>
      <c r="C24" s="1530" t="s">
        <v>95</v>
      </c>
      <c r="D24" s="1530"/>
      <c r="E24" s="1530"/>
      <c r="F24" s="1530"/>
      <c r="G24" s="1530"/>
      <c r="H24" s="1530"/>
      <c r="I24" s="1530"/>
      <c r="J24" s="1530"/>
      <c r="K24" s="1530"/>
      <c r="L24" s="1530"/>
      <c r="M24" s="1530"/>
      <c r="N24" s="1530"/>
      <c r="O24" s="1530"/>
      <c r="P24" s="1530"/>
      <c r="Q24" s="1530"/>
      <c r="R24" s="1530"/>
      <c r="S24" s="1530"/>
      <c r="T24" s="1530"/>
      <c r="U24" s="1530"/>
      <c r="V24" s="1530"/>
      <c r="W24" s="1530"/>
      <c r="X24" s="1530"/>
      <c r="Y24" s="1530"/>
      <c r="Z24" s="1530"/>
      <c r="AA24" s="1530"/>
      <c r="AB24" s="1530"/>
      <c r="AC24" s="1530"/>
      <c r="AD24" s="1530"/>
      <c r="AE24" s="1530"/>
      <c r="AF24" s="628"/>
      <c r="AG24" s="623"/>
      <c r="AH24" s="231"/>
      <c r="AK24" s="231"/>
      <c r="AT24" s="614"/>
      <c r="AW24" s="614"/>
    </row>
    <row r="25" spans="1:49" x14ac:dyDescent="0.55000000000000004">
      <c r="A25" s="616"/>
      <c r="B25" s="625"/>
      <c r="C25" s="1530"/>
      <c r="D25" s="1530"/>
      <c r="E25" s="1530"/>
      <c r="F25" s="1530"/>
      <c r="G25" s="1530"/>
      <c r="H25" s="1530"/>
      <c r="I25" s="1530"/>
      <c r="J25" s="1530"/>
      <c r="K25" s="1530"/>
      <c r="L25" s="1530"/>
      <c r="M25" s="1530"/>
      <c r="N25" s="1530"/>
      <c r="O25" s="1530"/>
      <c r="P25" s="1530"/>
      <c r="Q25" s="1530"/>
      <c r="R25" s="1530"/>
      <c r="S25" s="1530"/>
      <c r="T25" s="1530"/>
      <c r="U25" s="1530"/>
      <c r="V25" s="1530"/>
      <c r="W25" s="1530"/>
      <c r="X25" s="1530"/>
      <c r="Y25" s="1530"/>
      <c r="Z25" s="1530"/>
      <c r="AA25" s="1530"/>
      <c r="AB25" s="1530"/>
      <c r="AC25" s="1530"/>
      <c r="AD25" s="1530"/>
      <c r="AE25" s="1530"/>
      <c r="AF25" s="628"/>
      <c r="AG25" s="623"/>
      <c r="AH25" s="231"/>
      <c r="AK25" s="231"/>
      <c r="AT25" s="614"/>
      <c r="AW25" s="614"/>
    </row>
    <row r="26" spans="1:49" x14ac:dyDescent="0.55000000000000004">
      <c r="A26" s="616"/>
      <c r="B26" s="625"/>
      <c r="C26" s="623"/>
      <c r="D26" s="623"/>
      <c r="E26" s="623"/>
      <c r="F26" s="623"/>
      <c r="G26" s="623"/>
      <c r="H26" s="623"/>
      <c r="I26" s="660"/>
      <c r="J26" s="623"/>
      <c r="K26" s="623"/>
      <c r="L26" s="623"/>
      <c r="M26" s="623"/>
      <c r="N26" s="623"/>
      <c r="O26" s="623"/>
      <c r="P26" s="623"/>
      <c r="Q26" s="623"/>
      <c r="R26" s="623"/>
      <c r="S26" s="623"/>
      <c r="T26" s="623"/>
      <c r="U26" s="623"/>
      <c r="V26" s="623"/>
      <c r="W26" s="623"/>
      <c r="X26" s="623"/>
      <c r="Y26" s="623"/>
      <c r="Z26" s="623"/>
      <c r="AA26" s="623"/>
      <c r="AB26" s="623"/>
      <c r="AC26" s="623"/>
      <c r="AD26" s="623"/>
      <c r="AE26" s="623"/>
      <c r="AF26" s="628"/>
      <c r="AG26" s="623"/>
      <c r="AH26" s="231"/>
      <c r="AK26" s="231"/>
      <c r="AT26" s="614"/>
      <c r="AW26" s="614"/>
    </row>
    <row r="27" spans="1:49" ht="13" x14ac:dyDescent="0.55000000000000004">
      <c r="A27" s="613"/>
      <c r="B27" s="642" t="s">
        <v>230</v>
      </c>
      <c r="C27" s="633" t="s">
        <v>505</v>
      </c>
      <c r="D27" s="633"/>
      <c r="E27" s="623"/>
      <c r="F27" s="633"/>
      <c r="G27" s="633"/>
      <c r="H27" s="692" t="s">
        <v>53</v>
      </c>
      <c r="I27" s="691"/>
      <c r="J27" s="683"/>
      <c r="K27" s="1566">
        <f>入力フォーム!G44</f>
        <v>0</v>
      </c>
      <c r="L27" s="1566"/>
      <c r="M27" s="671" t="s">
        <v>3</v>
      </c>
      <c r="N27" s="1567">
        <f>入力フォーム!G45</f>
        <v>0</v>
      </c>
      <c r="O27" s="1567"/>
      <c r="P27" s="1567"/>
      <c r="Q27" s="1567"/>
      <c r="R27" s="1567"/>
      <c r="S27" s="1567"/>
      <c r="T27" s="1567"/>
      <c r="U27" s="1567"/>
      <c r="V27" s="1567"/>
      <c r="W27" s="1567"/>
      <c r="X27" s="1567"/>
      <c r="Y27" s="1567"/>
      <c r="Z27" s="1567"/>
      <c r="AA27" s="1567"/>
      <c r="AB27" s="1567"/>
      <c r="AC27" s="1567"/>
      <c r="AD27" s="1567"/>
      <c r="AE27" s="1568"/>
      <c r="AF27" s="628"/>
      <c r="AG27" s="212"/>
      <c r="AH27" s="86"/>
      <c r="AJ27" s="231"/>
      <c r="AT27" s="614"/>
      <c r="AW27" s="614"/>
    </row>
    <row r="28" spans="1:49" ht="13" x14ac:dyDescent="0.55000000000000004">
      <c r="A28" s="613"/>
      <c r="B28" s="625"/>
      <c r="C28" s="623" t="s">
        <v>317</v>
      </c>
      <c r="D28" s="623"/>
      <c r="E28" s="623"/>
      <c r="F28" s="623"/>
      <c r="G28" s="623"/>
      <c r="H28" s="651"/>
      <c r="I28" s="686"/>
      <c r="J28" s="672"/>
      <c r="K28" s="672"/>
      <c r="L28" s="673"/>
      <c r="M28" s="673"/>
      <c r="N28" s="1569"/>
      <c r="O28" s="1569"/>
      <c r="P28" s="1569"/>
      <c r="Q28" s="1569"/>
      <c r="R28" s="1569"/>
      <c r="S28" s="1569"/>
      <c r="T28" s="1569"/>
      <c r="U28" s="1569"/>
      <c r="V28" s="1569"/>
      <c r="W28" s="1569"/>
      <c r="X28" s="1569"/>
      <c r="Y28" s="1569"/>
      <c r="Z28" s="1569"/>
      <c r="AA28" s="1569"/>
      <c r="AB28" s="1569"/>
      <c r="AC28" s="1569"/>
      <c r="AD28" s="1569"/>
      <c r="AE28" s="1570"/>
      <c r="AF28" s="628"/>
      <c r="AG28" s="231"/>
      <c r="AJ28" s="231"/>
      <c r="AT28" s="614"/>
      <c r="AW28" s="614"/>
    </row>
    <row r="29" spans="1:49" x14ac:dyDescent="0.55000000000000004">
      <c r="A29" s="616"/>
      <c r="B29" s="625"/>
      <c r="C29" s="623"/>
      <c r="D29" s="623"/>
      <c r="E29" s="623"/>
      <c r="F29" s="623"/>
      <c r="G29" s="623"/>
      <c r="H29" s="623"/>
      <c r="I29" s="660"/>
      <c r="J29" s="623"/>
      <c r="K29" s="623"/>
      <c r="L29" s="623"/>
      <c r="M29" s="623"/>
      <c r="N29" s="623"/>
      <c r="O29" s="623"/>
      <c r="P29" s="623"/>
      <c r="Q29" s="623"/>
      <c r="R29" s="623"/>
      <c r="S29" s="623"/>
      <c r="T29" s="623"/>
      <c r="U29" s="623"/>
      <c r="V29" s="623"/>
      <c r="W29" s="623"/>
      <c r="X29" s="623"/>
      <c r="Y29" s="623"/>
      <c r="Z29" s="623"/>
      <c r="AA29" s="623"/>
      <c r="AB29" s="623"/>
      <c r="AC29" s="623"/>
      <c r="AD29" s="623"/>
      <c r="AE29" s="623"/>
      <c r="AF29" s="628"/>
      <c r="AG29" s="231"/>
      <c r="AJ29" s="231"/>
      <c r="AT29" s="614"/>
      <c r="AW29" s="614"/>
    </row>
    <row r="30" spans="1:49" ht="13" x14ac:dyDescent="0.55000000000000004">
      <c r="A30" s="613"/>
      <c r="B30" s="642" t="s">
        <v>232</v>
      </c>
      <c r="C30" s="633" t="s">
        <v>500</v>
      </c>
      <c r="D30" s="633"/>
      <c r="E30" s="623"/>
      <c r="F30" s="633"/>
      <c r="G30" s="633"/>
      <c r="H30" s="633"/>
      <c r="I30" s="685"/>
      <c r="J30" s="633"/>
      <c r="K30" s="633"/>
      <c r="L30" s="633"/>
      <c r="M30" s="623"/>
      <c r="N30" s="623"/>
      <c r="O30" s="623"/>
      <c r="P30" s="623"/>
      <c r="Q30" s="623"/>
      <c r="R30" s="623"/>
      <c r="S30" s="623"/>
      <c r="T30" s="623"/>
      <c r="U30" s="623"/>
      <c r="V30" s="623"/>
      <c r="W30" s="623"/>
      <c r="X30" s="623"/>
      <c r="Y30" s="623"/>
      <c r="Z30" s="623"/>
      <c r="AA30" s="623"/>
      <c r="AB30" s="623"/>
      <c r="AC30" s="623"/>
      <c r="AD30" s="623"/>
      <c r="AE30" s="623"/>
      <c r="AF30" s="628"/>
      <c r="AG30" s="623"/>
      <c r="AH30" s="618"/>
      <c r="AI30" s="619"/>
      <c r="AK30" s="231"/>
      <c r="AT30" s="614"/>
      <c r="AW30" s="614"/>
    </row>
    <row r="31" spans="1:49" ht="13" x14ac:dyDescent="0.55000000000000004">
      <c r="A31" s="613"/>
      <c r="B31" s="625"/>
      <c r="C31" s="1679"/>
      <c r="D31" s="1680" t="s">
        <v>507</v>
      </c>
      <c r="E31" s="1681"/>
      <c r="F31" s="1681"/>
      <c r="G31" s="1681"/>
      <c r="H31" s="1681"/>
      <c r="I31" s="1681"/>
      <c r="J31" s="1681"/>
      <c r="K31" s="1681"/>
      <c r="L31" s="1681"/>
      <c r="M31" s="1681"/>
      <c r="N31" s="1682"/>
      <c r="O31" s="1680" t="s">
        <v>248</v>
      </c>
      <c r="P31" s="1681"/>
      <c r="Q31" s="1681"/>
      <c r="R31" s="1681"/>
      <c r="S31" s="1682"/>
      <c r="T31" s="1680" t="s">
        <v>249</v>
      </c>
      <c r="U31" s="1681"/>
      <c r="V31" s="1681"/>
      <c r="W31" s="1682"/>
      <c r="X31" s="1680" t="s">
        <v>250</v>
      </c>
      <c r="Y31" s="1681"/>
      <c r="Z31" s="1681"/>
      <c r="AA31" s="1681"/>
      <c r="AB31" s="1681"/>
      <c r="AC31" s="1681"/>
      <c r="AD31" s="1681"/>
      <c r="AE31" s="1682"/>
      <c r="AF31" s="676"/>
      <c r="AG31" s="623"/>
      <c r="AH31" s="231" t="s">
        <v>124</v>
      </c>
      <c r="AI31" s="614" t="s">
        <v>271</v>
      </c>
      <c r="AK31" s="231"/>
      <c r="AT31" s="614"/>
      <c r="AW31" s="614"/>
    </row>
    <row r="32" spans="1:49" ht="13" x14ac:dyDescent="0.55000000000000004">
      <c r="A32" s="613"/>
      <c r="B32" s="625"/>
      <c r="C32" s="1683" t="s">
        <v>60</v>
      </c>
      <c r="D32" s="1684"/>
      <c r="E32" s="1685" t="s">
        <v>39</v>
      </c>
      <c r="F32" s="643"/>
      <c r="G32" s="1686" t="s">
        <v>25</v>
      </c>
      <c r="H32" s="1687"/>
      <c r="I32" s="1688"/>
      <c r="J32" s="643"/>
      <c r="K32" s="1686" t="s">
        <v>57</v>
      </c>
      <c r="L32" s="677"/>
      <c r="M32" s="1689" t="s">
        <v>58</v>
      </c>
      <c r="N32" s="1690"/>
      <c r="O32" s="1531"/>
      <c r="P32" s="1532"/>
      <c r="Q32" s="1532"/>
      <c r="R32" s="1532"/>
      <c r="S32" s="1533"/>
      <c r="T32" s="1563"/>
      <c r="U32" s="1564"/>
      <c r="V32" s="1564"/>
      <c r="W32" s="1565"/>
      <c r="X32" s="1531"/>
      <c r="Y32" s="1532"/>
      <c r="Z32" s="1532"/>
      <c r="AA32" s="1532"/>
      <c r="AB32" s="1532"/>
      <c r="AC32" s="1532"/>
      <c r="AD32" s="1532"/>
      <c r="AE32" s="1533"/>
      <c r="AF32" s="944"/>
      <c r="AG32" s="623"/>
      <c r="AH32" s="231" t="s">
        <v>124</v>
      </c>
      <c r="AI32" s="614" t="s">
        <v>510</v>
      </c>
      <c r="AK32" s="231"/>
      <c r="AT32" s="614"/>
      <c r="AW32" s="614"/>
    </row>
    <row r="33" spans="1:49" ht="13" x14ac:dyDescent="0.55000000000000004">
      <c r="A33" s="613"/>
      <c r="B33" s="625"/>
      <c r="C33" s="1691"/>
      <c r="D33" s="1692"/>
      <c r="E33" s="635"/>
      <c r="F33" s="1693" t="s">
        <v>54</v>
      </c>
      <c r="G33" s="635"/>
      <c r="H33" s="1693" t="s">
        <v>55</v>
      </c>
      <c r="I33" s="1694"/>
      <c r="J33" s="635"/>
      <c r="K33" s="1693" t="s">
        <v>57</v>
      </c>
      <c r="L33" s="678"/>
      <c r="M33" s="1695" t="s">
        <v>59</v>
      </c>
      <c r="N33" s="1696"/>
      <c r="O33" s="1534"/>
      <c r="P33" s="1535"/>
      <c r="Q33" s="1535"/>
      <c r="R33" s="1535"/>
      <c r="S33" s="1536"/>
      <c r="T33" s="1557"/>
      <c r="U33" s="1558"/>
      <c r="V33" s="1558"/>
      <c r="W33" s="1559"/>
      <c r="X33" s="1534"/>
      <c r="Y33" s="1535"/>
      <c r="Z33" s="1535"/>
      <c r="AA33" s="1535"/>
      <c r="AB33" s="1535"/>
      <c r="AC33" s="1535"/>
      <c r="AD33" s="1535"/>
      <c r="AE33" s="1536"/>
      <c r="AF33" s="944"/>
      <c r="AG33" s="623"/>
      <c r="AH33" s="231"/>
      <c r="AK33" s="231"/>
      <c r="AT33" s="614"/>
      <c r="AW33" s="614"/>
    </row>
    <row r="34" spans="1:49" ht="13" x14ac:dyDescent="0.55000000000000004">
      <c r="A34" s="613"/>
      <c r="B34" s="625"/>
      <c r="C34" s="1697"/>
      <c r="D34" s="1698"/>
      <c r="E34" s="1699" t="s">
        <v>19</v>
      </c>
      <c r="F34" s="644"/>
      <c r="G34" s="1700" t="s">
        <v>56</v>
      </c>
      <c r="H34" s="1701"/>
      <c r="I34" s="1702"/>
      <c r="J34" s="1701"/>
      <c r="K34" s="1701"/>
      <c r="L34" s="1701"/>
      <c r="M34" s="1701"/>
      <c r="N34" s="1703"/>
      <c r="O34" s="1537"/>
      <c r="P34" s="1538"/>
      <c r="Q34" s="1538"/>
      <c r="R34" s="1538"/>
      <c r="S34" s="1539"/>
      <c r="T34" s="1560"/>
      <c r="U34" s="1561"/>
      <c r="V34" s="1561"/>
      <c r="W34" s="1562"/>
      <c r="X34" s="1537"/>
      <c r="Y34" s="1538"/>
      <c r="Z34" s="1538"/>
      <c r="AA34" s="1538"/>
      <c r="AB34" s="1538"/>
      <c r="AC34" s="1538"/>
      <c r="AD34" s="1538"/>
      <c r="AE34" s="1539"/>
      <c r="AF34" s="944"/>
      <c r="AG34" s="623"/>
      <c r="AH34" s="645" t="s">
        <v>124</v>
      </c>
      <c r="AI34" s="646" t="s">
        <v>486</v>
      </c>
      <c r="AK34" s="231"/>
      <c r="AT34" s="614"/>
      <c r="AW34" s="614"/>
    </row>
    <row r="35" spans="1:49" ht="13" x14ac:dyDescent="0.55000000000000004">
      <c r="A35" s="613"/>
      <c r="B35" s="625"/>
      <c r="C35" s="1683" t="s">
        <v>61</v>
      </c>
      <c r="D35" s="1684"/>
      <c r="E35" s="1685" t="s">
        <v>39</v>
      </c>
      <c r="F35" s="643"/>
      <c r="G35" s="1686" t="s">
        <v>25</v>
      </c>
      <c r="H35" s="1687"/>
      <c r="I35" s="1688"/>
      <c r="J35" s="643"/>
      <c r="K35" s="1686" t="s">
        <v>57</v>
      </c>
      <c r="L35" s="677"/>
      <c r="M35" s="1689" t="s">
        <v>58</v>
      </c>
      <c r="N35" s="1690"/>
      <c r="O35" s="1531"/>
      <c r="P35" s="1532"/>
      <c r="Q35" s="1532"/>
      <c r="R35" s="1532"/>
      <c r="S35" s="1533"/>
      <c r="T35" s="1563"/>
      <c r="U35" s="1564"/>
      <c r="V35" s="1564"/>
      <c r="W35" s="1565"/>
      <c r="X35" s="1531"/>
      <c r="Y35" s="1532"/>
      <c r="Z35" s="1532"/>
      <c r="AA35" s="1532"/>
      <c r="AB35" s="1532"/>
      <c r="AC35" s="1532"/>
      <c r="AD35" s="1532"/>
      <c r="AE35" s="1533"/>
      <c r="AF35" s="662"/>
      <c r="AG35" s="623"/>
      <c r="AH35" s="231"/>
      <c r="AK35" s="231"/>
      <c r="AT35" s="614"/>
      <c r="AW35" s="614"/>
    </row>
    <row r="36" spans="1:49" ht="13" x14ac:dyDescent="0.55000000000000004">
      <c r="A36" s="613"/>
      <c r="B36" s="625"/>
      <c r="C36" s="1691"/>
      <c r="D36" s="1692"/>
      <c r="E36" s="635"/>
      <c r="F36" s="1693" t="s">
        <v>54</v>
      </c>
      <c r="G36" s="635"/>
      <c r="H36" s="1693" t="s">
        <v>55</v>
      </c>
      <c r="I36" s="1694"/>
      <c r="J36" s="635"/>
      <c r="K36" s="1693" t="s">
        <v>57</v>
      </c>
      <c r="L36" s="678"/>
      <c r="M36" s="1695" t="s">
        <v>59</v>
      </c>
      <c r="N36" s="1696"/>
      <c r="O36" s="1534"/>
      <c r="P36" s="1535"/>
      <c r="Q36" s="1535"/>
      <c r="R36" s="1535"/>
      <c r="S36" s="1536"/>
      <c r="T36" s="1557"/>
      <c r="U36" s="1558"/>
      <c r="V36" s="1558"/>
      <c r="W36" s="1559"/>
      <c r="X36" s="1534"/>
      <c r="Y36" s="1535"/>
      <c r="Z36" s="1535"/>
      <c r="AA36" s="1535"/>
      <c r="AB36" s="1535"/>
      <c r="AC36" s="1535"/>
      <c r="AD36" s="1535"/>
      <c r="AE36" s="1536"/>
      <c r="AF36" s="662"/>
      <c r="AG36" s="623"/>
      <c r="AH36" s="231"/>
      <c r="AK36" s="231"/>
      <c r="AT36" s="614"/>
      <c r="AW36" s="614"/>
    </row>
    <row r="37" spans="1:49" ht="13" x14ac:dyDescent="0.55000000000000004">
      <c r="A37" s="613"/>
      <c r="B37" s="625"/>
      <c r="C37" s="1697"/>
      <c r="D37" s="1698"/>
      <c r="E37" s="1699" t="s">
        <v>19</v>
      </c>
      <c r="F37" s="644"/>
      <c r="G37" s="1700" t="s">
        <v>56</v>
      </c>
      <c r="H37" s="1701"/>
      <c r="I37" s="1702"/>
      <c r="J37" s="1701"/>
      <c r="K37" s="1701"/>
      <c r="L37" s="1701"/>
      <c r="M37" s="1701"/>
      <c r="N37" s="1703"/>
      <c r="O37" s="1537"/>
      <c r="P37" s="1538"/>
      <c r="Q37" s="1538"/>
      <c r="R37" s="1538"/>
      <c r="S37" s="1539"/>
      <c r="T37" s="1560"/>
      <c r="U37" s="1561"/>
      <c r="V37" s="1561"/>
      <c r="W37" s="1562"/>
      <c r="X37" s="1537"/>
      <c r="Y37" s="1538"/>
      <c r="Z37" s="1538"/>
      <c r="AA37" s="1538"/>
      <c r="AB37" s="1538"/>
      <c r="AC37" s="1538"/>
      <c r="AD37" s="1538"/>
      <c r="AE37" s="1539"/>
      <c r="AF37" s="662"/>
      <c r="AG37" s="623"/>
      <c r="AH37" s="231"/>
      <c r="AK37" s="231"/>
      <c r="AT37" s="614"/>
      <c r="AW37" s="614"/>
    </row>
    <row r="38" spans="1:49" ht="13" x14ac:dyDescent="0.55000000000000004">
      <c r="A38" s="613"/>
      <c r="B38" s="625"/>
      <c r="C38" s="1683" t="s">
        <v>62</v>
      </c>
      <c r="D38" s="1684"/>
      <c r="E38" s="1685" t="s">
        <v>39</v>
      </c>
      <c r="F38" s="643"/>
      <c r="G38" s="1686" t="s">
        <v>25</v>
      </c>
      <c r="H38" s="1687"/>
      <c r="I38" s="1688"/>
      <c r="J38" s="643"/>
      <c r="K38" s="1686" t="s">
        <v>57</v>
      </c>
      <c r="L38" s="677"/>
      <c r="M38" s="1689" t="s">
        <v>58</v>
      </c>
      <c r="N38" s="1690"/>
      <c r="O38" s="1531"/>
      <c r="P38" s="1532"/>
      <c r="Q38" s="1532"/>
      <c r="R38" s="1532"/>
      <c r="S38" s="1533"/>
      <c r="T38" s="1563"/>
      <c r="U38" s="1564"/>
      <c r="V38" s="1564"/>
      <c r="W38" s="1565"/>
      <c r="X38" s="1531"/>
      <c r="Y38" s="1532"/>
      <c r="Z38" s="1532"/>
      <c r="AA38" s="1532"/>
      <c r="AB38" s="1532"/>
      <c r="AC38" s="1532"/>
      <c r="AD38" s="1532"/>
      <c r="AE38" s="1533"/>
      <c r="AF38" s="662"/>
      <c r="AG38" s="623"/>
      <c r="AH38" s="231"/>
      <c r="AK38" s="231"/>
      <c r="AT38" s="614"/>
      <c r="AW38" s="614"/>
    </row>
    <row r="39" spans="1:49" ht="13" x14ac:dyDescent="0.55000000000000004">
      <c r="A39" s="613"/>
      <c r="B39" s="625"/>
      <c r="C39" s="1691"/>
      <c r="D39" s="1692"/>
      <c r="E39" s="635"/>
      <c r="F39" s="1693" t="s">
        <v>54</v>
      </c>
      <c r="G39" s="635"/>
      <c r="H39" s="1693" t="s">
        <v>55</v>
      </c>
      <c r="I39" s="1694"/>
      <c r="J39" s="635"/>
      <c r="K39" s="1693" t="s">
        <v>57</v>
      </c>
      <c r="L39" s="678"/>
      <c r="M39" s="1695" t="s">
        <v>59</v>
      </c>
      <c r="N39" s="1696"/>
      <c r="O39" s="1534"/>
      <c r="P39" s="1535"/>
      <c r="Q39" s="1535"/>
      <c r="R39" s="1535"/>
      <c r="S39" s="1536"/>
      <c r="T39" s="1557"/>
      <c r="U39" s="1558"/>
      <c r="V39" s="1558"/>
      <c r="W39" s="1559"/>
      <c r="X39" s="1534"/>
      <c r="Y39" s="1535"/>
      <c r="Z39" s="1535"/>
      <c r="AA39" s="1535"/>
      <c r="AB39" s="1535"/>
      <c r="AC39" s="1535"/>
      <c r="AD39" s="1535"/>
      <c r="AE39" s="1536"/>
      <c r="AF39" s="662"/>
      <c r="AG39" s="623"/>
      <c r="AH39" s="231"/>
      <c r="AT39" s="614"/>
      <c r="AW39" s="614"/>
    </row>
    <row r="40" spans="1:49" ht="13" x14ac:dyDescent="0.55000000000000004">
      <c r="A40" s="613"/>
      <c r="B40" s="625"/>
      <c r="C40" s="1697"/>
      <c r="D40" s="1698"/>
      <c r="E40" s="1699" t="s">
        <v>19</v>
      </c>
      <c r="F40" s="644"/>
      <c r="G40" s="1700" t="s">
        <v>56</v>
      </c>
      <c r="H40" s="1701"/>
      <c r="I40" s="1702"/>
      <c r="J40" s="1701"/>
      <c r="K40" s="1701"/>
      <c r="L40" s="1701"/>
      <c r="M40" s="1701"/>
      <c r="N40" s="1703"/>
      <c r="O40" s="1537"/>
      <c r="P40" s="1538"/>
      <c r="Q40" s="1538"/>
      <c r="R40" s="1538"/>
      <c r="S40" s="1539"/>
      <c r="T40" s="1560"/>
      <c r="U40" s="1561"/>
      <c r="V40" s="1561"/>
      <c r="W40" s="1562"/>
      <c r="X40" s="1537"/>
      <c r="Y40" s="1538"/>
      <c r="Z40" s="1538"/>
      <c r="AA40" s="1538"/>
      <c r="AB40" s="1538"/>
      <c r="AC40" s="1538"/>
      <c r="AD40" s="1538"/>
      <c r="AE40" s="1539"/>
      <c r="AF40" s="662"/>
      <c r="AG40" s="623"/>
      <c r="AH40" s="231"/>
      <c r="AT40" s="614"/>
      <c r="AW40" s="614"/>
    </row>
    <row r="41" spans="1:49" ht="13" x14ac:dyDescent="0.55000000000000004">
      <c r="A41" s="613"/>
      <c r="B41" s="625"/>
      <c r="C41" s="1683" t="s">
        <v>178</v>
      </c>
      <c r="D41" s="1684"/>
      <c r="E41" s="1685" t="s">
        <v>39</v>
      </c>
      <c r="F41" s="643"/>
      <c r="G41" s="1686" t="s">
        <v>25</v>
      </c>
      <c r="H41" s="1687"/>
      <c r="I41" s="1688"/>
      <c r="J41" s="643"/>
      <c r="K41" s="1686" t="s">
        <v>57</v>
      </c>
      <c r="L41" s="677"/>
      <c r="M41" s="1689" t="s">
        <v>58</v>
      </c>
      <c r="N41" s="1690"/>
      <c r="O41" s="1531"/>
      <c r="P41" s="1532"/>
      <c r="Q41" s="1532"/>
      <c r="R41" s="1532"/>
      <c r="S41" s="1533"/>
      <c r="T41" s="1563"/>
      <c r="U41" s="1564"/>
      <c r="V41" s="1564"/>
      <c r="W41" s="1565"/>
      <c r="X41" s="1531"/>
      <c r="Y41" s="1532"/>
      <c r="Z41" s="1532"/>
      <c r="AA41" s="1532"/>
      <c r="AB41" s="1532"/>
      <c r="AC41" s="1532"/>
      <c r="AD41" s="1532"/>
      <c r="AE41" s="1533"/>
      <c r="AF41" s="662"/>
      <c r="AG41" s="623"/>
      <c r="AH41" s="231"/>
      <c r="AT41" s="614"/>
      <c r="AW41" s="614"/>
    </row>
    <row r="42" spans="1:49" ht="13" x14ac:dyDescent="0.55000000000000004">
      <c r="A42" s="613"/>
      <c r="B42" s="625"/>
      <c r="C42" s="1691"/>
      <c r="D42" s="1692"/>
      <c r="E42" s="635"/>
      <c r="F42" s="1693" t="s">
        <v>54</v>
      </c>
      <c r="G42" s="635"/>
      <c r="H42" s="1693" t="s">
        <v>55</v>
      </c>
      <c r="I42" s="1694"/>
      <c r="J42" s="635"/>
      <c r="K42" s="1693" t="s">
        <v>57</v>
      </c>
      <c r="L42" s="678"/>
      <c r="M42" s="1695" t="s">
        <v>59</v>
      </c>
      <c r="N42" s="1696"/>
      <c r="O42" s="1534"/>
      <c r="P42" s="1535"/>
      <c r="Q42" s="1535"/>
      <c r="R42" s="1535"/>
      <c r="S42" s="1536"/>
      <c r="T42" s="1557"/>
      <c r="U42" s="1558"/>
      <c r="V42" s="1558"/>
      <c r="W42" s="1559"/>
      <c r="X42" s="1534"/>
      <c r="Y42" s="1535"/>
      <c r="Z42" s="1535"/>
      <c r="AA42" s="1535"/>
      <c r="AB42" s="1535"/>
      <c r="AC42" s="1535"/>
      <c r="AD42" s="1535"/>
      <c r="AE42" s="1536"/>
      <c r="AF42" s="662"/>
      <c r="AG42" s="623"/>
      <c r="AH42" s="231"/>
      <c r="AT42" s="614"/>
      <c r="AW42" s="614"/>
    </row>
    <row r="43" spans="1:49" ht="13" x14ac:dyDescent="0.55000000000000004">
      <c r="A43" s="613"/>
      <c r="B43" s="625"/>
      <c r="C43" s="1697"/>
      <c r="D43" s="1698"/>
      <c r="E43" s="1699" t="s">
        <v>19</v>
      </c>
      <c r="F43" s="644"/>
      <c r="G43" s="1700" t="s">
        <v>56</v>
      </c>
      <c r="H43" s="1701"/>
      <c r="I43" s="1702"/>
      <c r="J43" s="1701"/>
      <c r="K43" s="1701"/>
      <c r="L43" s="1701"/>
      <c r="M43" s="1701"/>
      <c r="N43" s="1703"/>
      <c r="O43" s="1537"/>
      <c r="P43" s="1538"/>
      <c r="Q43" s="1538"/>
      <c r="R43" s="1538"/>
      <c r="S43" s="1539"/>
      <c r="T43" s="1560"/>
      <c r="U43" s="1561"/>
      <c r="V43" s="1561"/>
      <c r="W43" s="1562"/>
      <c r="X43" s="1537"/>
      <c r="Y43" s="1538"/>
      <c r="Z43" s="1538"/>
      <c r="AA43" s="1538"/>
      <c r="AB43" s="1538"/>
      <c r="AC43" s="1538"/>
      <c r="AD43" s="1538"/>
      <c r="AE43" s="1539"/>
      <c r="AF43" s="662"/>
      <c r="AG43" s="623"/>
      <c r="AH43" s="231"/>
      <c r="AT43" s="614"/>
      <c r="AW43" s="614"/>
    </row>
    <row r="44" spans="1:49" ht="13" x14ac:dyDescent="0.55000000000000004">
      <c r="A44" s="613"/>
      <c r="B44" s="625"/>
      <c r="C44" s="1683" t="s">
        <v>179</v>
      </c>
      <c r="D44" s="1684"/>
      <c r="E44" s="1685" t="s">
        <v>39</v>
      </c>
      <c r="F44" s="643"/>
      <c r="G44" s="1686" t="s">
        <v>25</v>
      </c>
      <c r="H44" s="1687"/>
      <c r="I44" s="1688"/>
      <c r="J44" s="643"/>
      <c r="K44" s="1686" t="s">
        <v>57</v>
      </c>
      <c r="L44" s="677"/>
      <c r="M44" s="1689" t="s">
        <v>58</v>
      </c>
      <c r="N44" s="1690"/>
      <c r="O44" s="1531"/>
      <c r="P44" s="1532"/>
      <c r="Q44" s="1532"/>
      <c r="R44" s="1532"/>
      <c r="S44" s="1533"/>
      <c r="T44" s="1563"/>
      <c r="U44" s="1564"/>
      <c r="V44" s="1564"/>
      <c r="W44" s="1565"/>
      <c r="X44" s="1531"/>
      <c r="Y44" s="1532"/>
      <c r="Z44" s="1532"/>
      <c r="AA44" s="1532"/>
      <c r="AB44" s="1532"/>
      <c r="AC44" s="1532"/>
      <c r="AD44" s="1532"/>
      <c r="AE44" s="1533"/>
      <c r="AF44" s="662"/>
      <c r="AG44" s="623"/>
      <c r="AH44" s="231"/>
      <c r="AT44" s="614"/>
      <c r="AW44" s="614"/>
    </row>
    <row r="45" spans="1:49" ht="13" x14ac:dyDescent="0.55000000000000004">
      <c r="A45" s="613"/>
      <c r="B45" s="625"/>
      <c r="C45" s="1691"/>
      <c r="D45" s="1692"/>
      <c r="E45" s="635"/>
      <c r="F45" s="1693" t="s">
        <v>54</v>
      </c>
      <c r="G45" s="635"/>
      <c r="H45" s="1693" t="s">
        <v>55</v>
      </c>
      <c r="I45" s="1694"/>
      <c r="J45" s="635"/>
      <c r="K45" s="1693" t="s">
        <v>57</v>
      </c>
      <c r="L45" s="678"/>
      <c r="M45" s="1695" t="s">
        <v>59</v>
      </c>
      <c r="N45" s="1696"/>
      <c r="O45" s="1534"/>
      <c r="P45" s="1535"/>
      <c r="Q45" s="1535"/>
      <c r="R45" s="1535"/>
      <c r="S45" s="1536"/>
      <c r="T45" s="1557"/>
      <c r="U45" s="1558"/>
      <c r="V45" s="1558"/>
      <c r="W45" s="1559"/>
      <c r="X45" s="1534"/>
      <c r="Y45" s="1535"/>
      <c r="Z45" s="1535"/>
      <c r="AA45" s="1535"/>
      <c r="AB45" s="1535"/>
      <c r="AC45" s="1535"/>
      <c r="AD45" s="1535"/>
      <c r="AE45" s="1536"/>
      <c r="AF45" s="662"/>
      <c r="AG45" s="623"/>
      <c r="AH45" s="231"/>
      <c r="AT45" s="614"/>
      <c r="AW45" s="614"/>
    </row>
    <row r="46" spans="1:49" ht="13" x14ac:dyDescent="0.55000000000000004">
      <c r="A46" s="613"/>
      <c r="B46" s="625"/>
      <c r="C46" s="1697"/>
      <c r="D46" s="1698"/>
      <c r="E46" s="1699" t="s">
        <v>19</v>
      </c>
      <c r="F46" s="644"/>
      <c r="G46" s="1700" t="s">
        <v>56</v>
      </c>
      <c r="H46" s="1701"/>
      <c r="I46" s="1702"/>
      <c r="J46" s="1701"/>
      <c r="K46" s="1701"/>
      <c r="L46" s="1701"/>
      <c r="M46" s="1701"/>
      <c r="N46" s="1703"/>
      <c r="O46" s="1537"/>
      <c r="P46" s="1538"/>
      <c r="Q46" s="1538"/>
      <c r="R46" s="1538"/>
      <c r="S46" s="1539"/>
      <c r="T46" s="1560"/>
      <c r="U46" s="1561"/>
      <c r="V46" s="1561"/>
      <c r="W46" s="1562"/>
      <c r="X46" s="1537"/>
      <c r="Y46" s="1538"/>
      <c r="Z46" s="1538"/>
      <c r="AA46" s="1538"/>
      <c r="AB46" s="1538"/>
      <c r="AC46" s="1538"/>
      <c r="AD46" s="1538"/>
      <c r="AE46" s="1539"/>
      <c r="AF46" s="662"/>
      <c r="AG46" s="623"/>
      <c r="AH46" s="231"/>
      <c r="AT46" s="614"/>
      <c r="AW46" s="614"/>
    </row>
    <row r="47" spans="1:49" ht="13" x14ac:dyDescent="0.55000000000000004">
      <c r="A47" s="613"/>
      <c r="B47" s="625"/>
      <c r="C47" s="1683" t="s">
        <v>180</v>
      </c>
      <c r="D47" s="1684"/>
      <c r="E47" s="1685" t="s">
        <v>39</v>
      </c>
      <c r="F47" s="643"/>
      <c r="G47" s="1686" t="s">
        <v>25</v>
      </c>
      <c r="H47" s="1687"/>
      <c r="I47" s="1688"/>
      <c r="J47" s="643"/>
      <c r="K47" s="1686" t="s">
        <v>57</v>
      </c>
      <c r="L47" s="677"/>
      <c r="M47" s="1689" t="s">
        <v>58</v>
      </c>
      <c r="N47" s="1690"/>
      <c r="O47" s="1531"/>
      <c r="P47" s="1532"/>
      <c r="Q47" s="1532"/>
      <c r="R47" s="1532"/>
      <c r="S47" s="1533"/>
      <c r="T47" s="1563"/>
      <c r="U47" s="1564"/>
      <c r="V47" s="1564"/>
      <c r="W47" s="1565"/>
      <c r="X47" s="1531"/>
      <c r="Y47" s="1532"/>
      <c r="Z47" s="1532"/>
      <c r="AA47" s="1532"/>
      <c r="AB47" s="1532"/>
      <c r="AC47" s="1532"/>
      <c r="AD47" s="1532"/>
      <c r="AE47" s="1533"/>
      <c r="AF47" s="662"/>
      <c r="AG47" s="623"/>
      <c r="AH47" s="231"/>
      <c r="AT47" s="614"/>
      <c r="AW47" s="614"/>
    </row>
    <row r="48" spans="1:49" ht="13" x14ac:dyDescent="0.55000000000000004">
      <c r="A48" s="613"/>
      <c r="B48" s="625"/>
      <c r="C48" s="1691"/>
      <c r="D48" s="1692"/>
      <c r="E48" s="635"/>
      <c r="F48" s="1693" t="s">
        <v>54</v>
      </c>
      <c r="G48" s="635"/>
      <c r="H48" s="1693" t="s">
        <v>55</v>
      </c>
      <c r="I48" s="1694"/>
      <c r="J48" s="635"/>
      <c r="K48" s="1693" t="s">
        <v>57</v>
      </c>
      <c r="L48" s="678"/>
      <c r="M48" s="1695" t="s">
        <v>59</v>
      </c>
      <c r="N48" s="1696"/>
      <c r="O48" s="1534"/>
      <c r="P48" s="1535"/>
      <c r="Q48" s="1535"/>
      <c r="R48" s="1535"/>
      <c r="S48" s="1536"/>
      <c r="T48" s="1557"/>
      <c r="U48" s="1558"/>
      <c r="V48" s="1558"/>
      <c r="W48" s="1559"/>
      <c r="X48" s="1534"/>
      <c r="Y48" s="1535"/>
      <c r="Z48" s="1535"/>
      <c r="AA48" s="1535"/>
      <c r="AB48" s="1535"/>
      <c r="AC48" s="1535"/>
      <c r="AD48" s="1535"/>
      <c r="AE48" s="1536"/>
      <c r="AF48" s="662"/>
      <c r="AG48" s="623"/>
      <c r="AH48" s="231"/>
      <c r="AT48" s="614"/>
      <c r="AW48" s="614"/>
    </row>
    <row r="49" spans="1:49" ht="13" x14ac:dyDescent="0.55000000000000004">
      <c r="A49" s="613"/>
      <c r="B49" s="625"/>
      <c r="C49" s="1697"/>
      <c r="D49" s="1698"/>
      <c r="E49" s="1699" t="s">
        <v>19</v>
      </c>
      <c r="F49" s="644"/>
      <c r="G49" s="1700" t="s">
        <v>56</v>
      </c>
      <c r="H49" s="1701"/>
      <c r="I49" s="1702"/>
      <c r="J49" s="1701"/>
      <c r="K49" s="1701"/>
      <c r="L49" s="1701"/>
      <c r="M49" s="1701"/>
      <c r="N49" s="1703"/>
      <c r="O49" s="1537"/>
      <c r="P49" s="1538"/>
      <c r="Q49" s="1538"/>
      <c r="R49" s="1538"/>
      <c r="S49" s="1539"/>
      <c r="T49" s="1560"/>
      <c r="U49" s="1561"/>
      <c r="V49" s="1561"/>
      <c r="W49" s="1562"/>
      <c r="X49" s="1537"/>
      <c r="Y49" s="1538"/>
      <c r="Z49" s="1538"/>
      <c r="AA49" s="1538"/>
      <c r="AB49" s="1538"/>
      <c r="AC49" s="1538"/>
      <c r="AD49" s="1538"/>
      <c r="AE49" s="1539"/>
      <c r="AF49" s="662"/>
      <c r="AG49" s="623"/>
      <c r="AH49" s="231"/>
      <c r="AT49" s="614"/>
      <c r="AW49" s="614"/>
    </row>
    <row r="50" spans="1:49" ht="13" x14ac:dyDescent="0.55000000000000004">
      <c r="A50" s="613"/>
      <c r="B50" s="625"/>
      <c r="C50" s="1683" t="s">
        <v>181</v>
      </c>
      <c r="D50" s="1684"/>
      <c r="E50" s="1685" t="s">
        <v>39</v>
      </c>
      <c r="F50" s="643"/>
      <c r="G50" s="1686" t="s">
        <v>25</v>
      </c>
      <c r="H50" s="1687"/>
      <c r="I50" s="1688"/>
      <c r="J50" s="643"/>
      <c r="K50" s="1686" t="s">
        <v>57</v>
      </c>
      <c r="L50" s="677"/>
      <c r="M50" s="1689" t="s">
        <v>58</v>
      </c>
      <c r="N50" s="1690"/>
      <c r="O50" s="1531"/>
      <c r="P50" s="1532"/>
      <c r="Q50" s="1532"/>
      <c r="R50" s="1532"/>
      <c r="S50" s="1533"/>
      <c r="T50" s="1563"/>
      <c r="U50" s="1564"/>
      <c r="V50" s="1564"/>
      <c r="W50" s="1565"/>
      <c r="X50" s="1531"/>
      <c r="Y50" s="1532"/>
      <c r="Z50" s="1532"/>
      <c r="AA50" s="1532"/>
      <c r="AB50" s="1532"/>
      <c r="AC50" s="1532"/>
      <c r="AD50" s="1532"/>
      <c r="AE50" s="1533"/>
      <c r="AF50" s="662"/>
      <c r="AG50" s="623"/>
      <c r="AH50" s="231"/>
      <c r="AT50" s="614"/>
      <c r="AW50" s="614"/>
    </row>
    <row r="51" spans="1:49" ht="13" x14ac:dyDescent="0.55000000000000004">
      <c r="A51" s="613"/>
      <c r="B51" s="625"/>
      <c r="C51" s="1691"/>
      <c r="D51" s="1692"/>
      <c r="E51" s="635"/>
      <c r="F51" s="1693" t="s">
        <v>54</v>
      </c>
      <c r="G51" s="635"/>
      <c r="H51" s="1693" t="s">
        <v>55</v>
      </c>
      <c r="I51" s="1694"/>
      <c r="J51" s="635"/>
      <c r="K51" s="1693" t="s">
        <v>57</v>
      </c>
      <c r="L51" s="678"/>
      <c r="M51" s="1695" t="s">
        <v>59</v>
      </c>
      <c r="N51" s="1696"/>
      <c r="O51" s="1534"/>
      <c r="P51" s="1535"/>
      <c r="Q51" s="1535"/>
      <c r="R51" s="1535"/>
      <c r="S51" s="1536"/>
      <c r="T51" s="1557"/>
      <c r="U51" s="1558"/>
      <c r="V51" s="1558"/>
      <c r="W51" s="1559"/>
      <c r="X51" s="1534"/>
      <c r="Y51" s="1535"/>
      <c r="Z51" s="1535"/>
      <c r="AA51" s="1535"/>
      <c r="AB51" s="1535"/>
      <c r="AC51" s="1535"/>
      <c r="AD51" s="1535"/>
      <c r="AE51" s="1536"/>
      <c r="AF51" s="662"/>
      <c r="AG51" s="623"/>
      <c r="AH51" s="231"/>
      <c r="AT51" s="614"/>
      <c r="AW51" s="614"/>
    </row>
    <row r="52" spans="1:49" ht="13" x14ac:dyDescent="0.55000000000000004">
      <c r="A52" s="613"/>
      <c r="B52" s="625"/>
      <c r="C52" s="1697"/>
      <c r="D52" s="1698"/>
      <c r="E52" s="1699" t="s">
        <v>19</v>
      </c>
      <c r="F52" s="644"/>
      <c r="G52" s="1700" t="s">
        <v>56</v>
      </c>
      <c r="H52" s="1701"/>
      <c r="I52" s="1702"/>
      <c r="J52" s="1701"/>
      <c r="K52" s="1701"/>
      <c r="L52" s="1701"/>
      <c r="M52" s="1701"/>
      <c r="N52" s="1703"/>
      <c r="O52" s="1537"/>
      <c r="P52" s="1538"/>
      <c r="Q52" s="1538"/>
      <c r="R52" s="1538"/>
      <c r="S52" s="1539"/>
      <c r="T52" s="1560"/>
      <c r="U52" s="1561"/>
      <c r="V52" s="1561"/>
      <c r="W52" s="1562"/>
      <c r="X52" s="1537"/>
      <c r="Y52" s="1538"/>
      <c r="Z52" s="1538"/>
      <c r="AA52" s="1538"/>
      <c r="AB52" s="1538"/>
      <c r="AC52" s="1538"/>
      <c r="AD52" s="1538"/>
      <c r="AE52" s="1539"/>
      <c r="AF52" s="662"/>
      <c r="AG52" s="623"/>
      <c r="AH52" s="231"/>
      <c r="AT52" s="614"/>
      <c r="AW52" s="614"/>
    </row>
    <row r="53" spans="1:49" ht="13" x14ac:dyDescent="0.55000000000000004">
      <c r="A53" s="613"/>
      <c r="B53" s="625"/>
      <c r="C53" s="1683" t="s">
        <v>251</v>
      </c>
      <c r="D53" s="1684"/>
      <c r="E53" s="1685" t="s">
        <v>39</v>
      </c>
      <c r="F53" s="643"/>
      <c r="G53" s="1686" t="s">
        <v>25</v>
      </c>
      <c r="H53" s="1687"/>
      <c r="I53" s="1688"/>
      <c r="J53" s="643"/>
      <c r="K53" s="1686" t="s">
        <v>57</v>
      </c>
      <c r="L53" s="677"/>
      <c r="M53" s="1689" t="s">
        <v>58</v>
      </c>
      <c r="N53" s="1690"/>
      <c r="O53" s="1531"/>
      <c r="P53" s="1532"/>
      <c r="Q53" s="1532"/>
      <c r="R53" s="1532"/>
      <c r="S53" s="1533"/>
      <c r="T53" s="1563"/>
      <c r="U53" s="1564"/>
      <c r="V53" s="1564"/>
      <c r="W53" s="1565"/>
      <c r="X53" s="1531"/>
      <c r="Y53" s="1532"/>
      <c r="Z53" s="1532"/>
      <c r="AA53" s="1532"/>
      <c r="AB53" s="1532"/>
      <c r="AC53" s="1532"/>
      <c r="AD53" s="1532"/>
      <c r="AE53" s="1533"/>
      <c r="AF53" s="662"/>
      <c r="AG53" s="623"/>
      <c r="AH53" s="231"/>
      <c r="AT53" s="614"/>
      <c r="AW53" s="614"/>
    </row>
    <row r="54" spans="1:49" ht="13" x14ac:dyDescent="0.55000000000000004">
      <c r="A54" s="613"/>
      <c r="B54" s="625"/>
      <c r="C54" s="1691"/>
      <c r="D54" s="1692"/>
      <c r="E54" s="635"/>
      <c r="F54" s="1693" t="s">
        <v>54</v>
      </c>
      <c r="G54" s="635"/>
      <c r="H54" s="1693" t="s">
        <v>55</v>
      </c>
      <c r="I54" s="1694"/>
      <c r="J54" s="635"/>
      <c r="K54" s="1693" t="s">
        <v>57</v>
      </c>
      <c r="L54" s="678"/>
      <c r="M54" s="1695" t="s">
        <v>59</v>
      </c>
      <c r="N54" s="1696"/>
      <c r="O54" s="1534"/>
      <c r="P54" s="1535"/>
      <c r="Q54" s="1535"/>
      <c r="R54" s="1535"/>
      <c r="S54" s="1536"/>
      <c r="T54" s="1557"/>
      <c r="U54" s="1558"/>
      <c r="V54" s="1558"/>
      <c r="W54" s="1559"/>
      <c r="X54" s="1534"/>
      <c r="Y54" s="1535"/>
      <c r="Z54" s="1535"/>
      <c r="AA54" s="1535"/>
      <c r="AB54" s="1535"/>
      <c r="AC54" s="1535"/>
      <c r="AD54" s="1535"/>
      <c r="AE54" s="1536"/>
      <c r="AF54" s="662"/>
      <c r="AG54" s="623"/>
      <c r="AH54" s="231"/>
      <c r="AT54" s="614"/>
      <c r="AW54" s="614"/>
    </row>
    <row r="55" spans="1:49" ht="13" x14ac:dyDescent="0.55000000000000004">
      <c r="A55" s="613"/>
      <c r="B55" s="625"/>
      <c r="C55" s="1697"/>
      <c r="D55" s="1698"/>
      <c r="E55" s="1699" t="s">
        <v>19</v>
      </c>
      <c r="F55" s="644"/>
      <c r="G55" s="1700" t="s">
        <v>56</v>
      </c>
      <c r="H55" s="1701"/>
      <c r="I55" s="1702"/>
      <c r="J55" s="1701"/>
      <c r="K55" s="1701"/>
      <c r="L55" s="1701"/>
      <c r="M55" s="1701"/>
      <c r="N55" s="1703"/>
      <c r="O55" s="1537"/>
      <c r="P55" s="1538"/>
      <c r="Q55" s="1538"/>
      <c r="R55" s="1538"/>
      <c r="S55" s="1539"/>
      <c r="T55" s="1560"/>
      <c r="U55" s="1561"/>
      <c r="V55" s="1561"/>
      <c r="W55" s="1562"/>
      <c r="X55" s="1537"/>
      <c r="Y55" s="1538"/>
      <c r="Z55" s="1538"/>
      <c r="AA55" s="1538"/>
      <c r="AB55" s="1538"/>
      <c r="AC55" s="1538"/>
      <c r="AD55" s="1538"/>
      <c r="AE55" s="1539"/>
      <c r="AF55" s="662"/>
      <c r="AG55" s="623"/>
      <c r="AH55" s="231"/>
      <c r="AT55" s="614"/>
      <c r="AW55" s="614"/>
    </row>
    <row r="56" spans="1:49" x14ac:dyDescent="0.55000000000000004">
      <c r="A56" s="616"/>
      <c r="B56" s="625"/>
      <c r="C56" s="647"/>
      <c r="D56" s="647"/>
      <c r="E56" s="647"/>
      <c r="F56" s="647"/>
      <c r="G56" s="647"/>
      <c r="H56" s="647"/>
      <c r="I56" s="647"/>
      <c r="J56" s="647"/>
      <c r="K56" s="647"/>
      <c r="L56" s="648"/>
      <c r="M56" s="648"/>
      <c r="N56" s="648"/>
      <c r="O56" s="648"/>
      <c r="P56" s="648"/>
      <c r="Q56" s="648"/>
      <c r="R56" s="648"/>
      <c r="S56" s="648"/>
      <c r="T56" s="648"/>
      <c r="U56" s="648"/>
      <c r="V56" s="648"/>
      <c r="W56" s="648"/>
      <c r="X56" s="648"/>
      <c r="Y56" s="648"/>
      <c r="Z56" s="648"/>
      <c r="AA56" s="649"/>
      <c r="AB56" s="649"/>
      <c r="AC56" s="649"/>
      <c r="AD56" s="649"/>
      <c r="AE56" s="649"/>
      <c r="AF56" s="628"/>
      <c r="AG56" s="623"/>
      <c r="AH56" s="618"/>
      <c r="AI56" s="619"/>
      <c r="AT56" s="614"/>
      <c r="AW56" s="614"/>
    </row>
    <row r="57" spans="1:49" ht="13" x14ac:dyDescent="0.55000000000000004">
      <c r="A57" s="613"/>
      <c r="B57" s="642" t="s">
        <v>231</v>
      </c>
      <c r="C57" s="633" t="s">
        <v>501</v>
      </c>
      <c r="D57" s="633"/>
      <c r="E57" s="623"/>
      <c r="F57" s="633"/>
      <c r="G57" s="633"/>
      <c r="H57" s="633"/>
      <c r="I57" s="685"/>
      <c r="J57" s="633"/>
      <c r="K57" s="633"/>
      <c r="L57" s="633"/>
      <c r="M57" s="623"/>
      <c r="N57" s="623"/>
      <c r="O57" s="623"/>
      <c r="P57" s="623"/>
      <c r="Q57" s="623"/>
      <c r="R57" s="623"/>
      <c r="S57" s="623"/>
      <c r="T57" s="623"/>
      <c r="U57" s="623"/>
      <c r="V57" s="623"/>
      <c r="W57" s="623"/>
      <c r="X57" s="623"/>
      <c r="Y57" s="623"/>
      <c r="Z57" s="623"/>
      <c r="AA57" s="623"/>
      <c r="AB57" s="623"/>
      <c r="AC57" s="623"/>
      <c r="AD57" s="623"/>
      <c r="AE57" s="623"/>
      <c r="AF57" s="628"/>
      <c r="AG57" s="623"/>
      <c r="AH57" s="231"/>
      <c r="AT57" s="614"/>
      <c r="AW57" s="614"/>
    </row>
    <row r="58" spans="1:49" ht="13" x14ac:dyDescent="0.55000000000000004">
      <c r="A58" s="613"/>
      <c r="B58" s="625"/>
      <c r="C58" s="624" t="s">
        <v>256</v>
      </c>
      <c r="D58" s="624"/>
      <c r="E58" s="633" t="s">
        <v>257</v>
      </c>
      <c r="F58" s="623"/>
      <c r="G58" s="633"/>
      <c r="H58" s="633"/>
      <c r="I58" s="685"/>
      <c r="J58" s="633"/>
      <c r="K58" s="633"/>
      <c r="L58" s="633"/>
      <c r="M58" s="623"/>
      <c r="N58" s="623"/>
      <c r="O58" s="623"/>
      <c r="P58" s="623"/>
      <c r="Q58" s="623"/>
      <c r="R58" s="623"/>
      <c r="S58" s="623"/>
      <c r="T58" s="623"/>
      <c r="U58" s="623"/>
      <c r="V58" s="623"/>
      <c r="W58" s="623"/>
      <c r="X58" s="623"/>
      <c r="Y58" s="623"/>
      <c r="Z58" s="623"/>
      <c r="AA58" s="623"/>
      <c r="AB58" s="623"/>
      <c r="AC58" s="623"/>
      <c r="AD58" s="623"/>
      <c r="AE58" s="623"/>
      <c r="AF58" s="628"/>
      <c r="AG58" s="623"/>
      <c r="AH58" s="618"/>
      <c r="AI58" s="619"/>
      <c r="AK58" s="231"/>
      <c r="AT58" s="614"/>
      <c r="AW58" s="614"/>
    </row>
    <row r="59" spans="1:49" s="918" customFormat="1" ht="13" x14ac:dyDescent="0.55000000000000004">
      <c r="A59" s="601"/>
      <c r="B59" s="632"/>
      <c r="C59" s="1513" t="s">
        <v>45</v>
      </c>
      <c r="D59" s="1514"/>
      <c r="E59" s="1514"/>
      <c r="F59" s="1514"/>
      <c r="G59" s="1515"/>
      <c r="H59" s="1513" t="s">
        <v>46</v>
      </c>
      <c r="I59" s="1514"/>
      <c r="J59" s="1514"/>
      <c r="K59" s="1514"/>
      <c r="L59" s="1514"/>
      <c r="M59" s="1514"/>
      <c r="N59" s="1514"/>
      <c r="O59" s="1514"/>
      <c r="P59" s="1515"/>
      <c r="Q59" s="1513" t="s">
        <v>328</v>
      </c>
      <c r="R59" s="1514"/>
      <c r="S59" s="1514"/>
      <c r="T59" s="1514"/>
      <c r="U59" s="1514"/>
      <c r="V59" s="1514"/>
      <c r="W59" s="1515"/>
      <c r="X59" s="1513" t="s">
        <v>502</v>
      </c>
      <c r="Y59" s="1514"/>
      <c r="Z59" s="1514"/>
      <c r="AA59" s="1514"/>
      <c r="AB59" s="1514"/>
      <c r="AC59" s="1514"/>
      <c r="AD59" s="1514"/>
      <c r="AE59" s="1515"/>
      <c r="AF59" s="636"/>
      <c r="AG59" s="633"/>
      <c r="AH59" s="618"/>
      <c r="AI59" s="619"/>
    </row>
    <row r="60" spans="1:49" s="325" customFormat="1" ht="5.5" x14ac:dyDescent="0.55000000000000004">
      <c r="A60" s="607"/>
      <c r="B60" s="608"/>
      <c r="C60" s="946"/>
      <c r="D60" s="1516" t="s">
        <v>258</v>
      </c>
      <c r="E60" s="1517"/>
      <c r="F60" s="1517"/>
      <c r="G60" s="1517"/>
      <c r="H60" s="947"/>
      <c r="I60" s="948"/>
      <c r="J60" s="948"/>
      <c r="K60" s="948"/>
      <c r="L60" s="948"/>
      <c r="M60" s="948"/>
      <c r="N60" s="948"/>
      <c r="O60" s="949"/>
      <c r="P60" s="950"/>
      <c r="Q60" s="1531"/>
      <c r="R60" s="1532"/>
      <c r="S60" s="1532"/>
      <c r="T60" s="1532"/>
      <c r="U60" s="1532"/>
      <c r="V60" s="1532"/>
      <c r="W60" s="1533"/>
      <c r="X60" s="1531"/>
      <c r="Y60" s="1532"/>
      <c r="Z60" s="1532"/>
      <c r="AA60" s="1532"/>
      <c r="AB60" s="1532"/>
      <c r="AC60" s="1532"/>
      <c r="AD60" s="1532"/>
      <c r="AE60" s="1533"/>
      <c r="AF60" s="610"/>
      <c r="AG60" s="609"/>
      <c r="AH60" s="324"/>
      <c r="AK60" s="324"/>
    </row>
    <row r="61" spans="1:49" x14ac:dyDescent="0.55000000000000004">
      <c r="A61" s="616"/>
      <c r="B61" s="625"/>
      <c r="C61" s="1552" t="s">
        <v>48</v>
      </c>
      <c r="D61" s="1519"/>
      <c r="E61" s="1520"/>
      <c r="F61" s="1520"/>
      <c r="G61" s="1520"/>
      <c r="H61" s="951"/>
      <c r="I61" s="952" t="s">
        <v>186</v>
      </c>
      <c r="J61" s="953" t="s">
        <v>503</v>
      </c>
      <c r="K61" s="633"/>
      <c r="L61" s="633"/>
      <c r="M61" s="633"/>
      <c r="N61" s="633"/>
      <c r="O61" s="954"/>
      <c r="P61" s="944"/>
      <c r="Q61" s="1534"/>
      <c r="R61" s="1535"/>
      <c r="S61" s="1535"/>
      <c r="T61" s="1535"/>
      <c r="U61" s="1535"/>
      <c r="V61" s="1535"/>
      <c r="W61" s="1536"/>
      <c r="X61" s="1534"/>
      <c r="Y61" s="1535"/>
      <c r="Z61" s="1535"/>
      <c r="AA61" s="1535"/>
      <c r="AB61" s="1535"/>
      <c r="AC61" s="1535"/>
      <c r="AD61" s="1535"/>
      <c r="AE61" s="1536"/>
      <c r="AF61" s="628"/>
      <c r="AG61" s="623"/>
      <c r="AH61" s="231" t="s">
        <v>124</v>
      </c>
      <c r="AI61" s="614" t="s">
        <v>272</v>
      </c>
      <c r="AK61" s="231"/>
      <c r="AT61" s="614"/>
      <c r="AW61" s="614"/>
    </row>
    <row r="62" spans="1:49" s="325" customFormat="1" ht="5.5" x14ac:dyDescent="0.55000000000000004">
      <c r="A62" s="607"/>
      <c r="B62" s="608"/>
      <c r="C62" s="1552"/>
      <c r="D62" s="1519"/>
      <c r="E62" s="1520"/>
      <c r="F62" s="1520"/>
      <c r="G62" s="1520"/>
      <c r="H62" s="955"/>
      <c r="I62" s="956"/>
      <c r="J62" s="957"/>
      <c r="K62" s="958"/>
      <c r="L62" s="956"/>
      <c r="M62" s="957"/>
      <c r="N62" s="957"/>
      <c r="O62" s="957"/>
      <c r="P62" s="959"/>
      <c r="Q62" s="1534"/>
      <c r="R62" s="1535"/>
      <c r="S62" s="1535"/>
      <c r="T62" s="1535"/>
      <c r="U62" s="1535"/>
      <c r="V62" s="1535"/>
      <c r="W62" s="1536"/>
      <c r="X62" s="1534"/>
      <c r="Y62" s="1535"/>
      <c r="Z62" s="1535"/>
      <c r="AA62" s="1535"/>
      <c r="AB62" s="1535"/>
      <c r="AC62" s="1535"/>
      <c r="AD62" s="1535"/>
      <c r="AE62" s="1536"/>
      <c r="AF62" s="610"/>
      <c r="AG62" s="609"/>
      <c r="AH62" s="324"/>
      <c r="AK62" s="324"/>
      <c r="AL62" s="325" t="s">
        <v>270</v>
      </c>
    </row>
    <row r="63" spans="1:49" x14ac:dyDescent="0.55000000000000004">
      <c r="A63" s="616"/>
      <c r="B63" s="625"/>
      <c r="C63" s="1552"/>
      <c r="D63" s="1519"/>
      <c r="E63" s="1520"/>
      <c r="F63" s="1520"/>
      <c r="G63" s="1520"/>
      <c r="H63" s="951"/>
      <c r="I63" s="952" t="s">
        <v>186</v>
      </c>
      <c r="J63" s="953" t="s">
        <v>65</v>
      </c>
      <c r="K63" s="633"/>
      <c r="L63" s="945"/>
      <c r="M63" s="954"/>
      <c r="N63" s="954"/>
      <c r="O63" s="954"/>
      <c r="P63" s="944"/>
      <c r="Q63" s="1534"/>
      <c r="R63" s="1535"/>
      <c r="S63" s="1535"/>
      <c r="T63" s="1535"/>
      <c r="U63" s="1535"/>
      <c r="V63" s="1535"/>
      <c r="W63" s="1536"/>
      <c r="X63" s="1534"/>
      <c r="Y63" s="1535"/>
      <c r="Z63" s="1535"/>
      <c r="AA63" s="1535"/>
      <c r="AB63" s="1535"/>
      <c r="AC63" s="1535"/>
      <c r="AD63" s="1535"/>
      <c r="AE63" s="1536"/>
      <c r="AF63" s="628"/>
      <c r="AG63" s="623"/>
      <c r="AH63" s="618"/>
      <c r="AI63" s="619"/>
      <c r="AK63" s="231"/>
      <c r="AT63" s="614"/>
      <c r="AW63" s="614"/>
    </row>
    <row r="64" spans="1:49" s="325" customFormat="1" ht="5.5" x14ac:dyDescent="0.55000000000000004">
      <c r="A64" s="607"/>
      <c r="B64" s="608"/>
      <c r="C64" s="1552"/>
      <c r="D64" s="1519"/>
      <c r="E64" s="1520"/>
      <c r="F64" s="1520"/>
      <c r="G64" s="1520"/>
      <c r="H64" s="955"/>
      <c r="I64" s="956"/>
      <c r="J64" s="957"/>
      <c r="K64" s="958"/>
      <c r="L64" s="956"/>
      <c r="M64" s="957"/>
      <c r="N64" s="957"/>
      <c r="O64" s="957"/>
      <c r="P64" s="959"/>
      <c r="Q64" s="1534"/>
      <c r="R64" s="1535"/>
      <c r="S64" s="1535"/>
      <c r="T64" s="1535"/>
      <c r="U64" s="1535"/>
      <c r="V64" s="1535"/>
      <c r="W64" s="1536"/>
      <c r="X64" s="1534"/>
      <c r="Y64" s="1535"/>
      <c r="Z64" s="1535"/>
      <c r="AA64" s="1535"/>
      <c r="AB64" s="1535"/>
      <c r="AC64" s="1535"/>
      <c r="AD64" s="1535"/>
      <c r="AE64" s="1536"/>
      <c r="AF64" s="610"/>
      <c r="AG64" s="609"/>
      <c r="AH64" s="324"/>
      <c r="AK64" s="324"/>
    </row>
    <row r="65" spans="1:49" x14ac:dyDescent="0.55000000000000004">
      <c r="A65" s="616"/>
      <c r="B65" s="625"/>
      <c r="C65" s="1552"/>
      <c r="D65" s="1519"/>
      <c r="E65" s="1520"/>
      <c r="F65" s="1520"/>
      <c r="G65" s="1520"/>
      <c r="H65" s="951"/>
      <c r="I65" s="952" t="s">
        <v>186</v>
      </c>
      <c r="J65" s="953" t="s">
        <v>259</v>
      </c>
      <c r="K65" s="633"/>
      <c r="L65" s="945"/>
      <c r="M65" s="954"/>
      <c r="N65" s="954"/>
      <c r="O65" s="954"/>
      <c r="P65" s="944"/>
      <c r="Q65" s="1534"/>
      <c r="R65" s="1535"/>
      <c r="S65" s="1535"/>
      <c r="T65" s="1535"/>
      <c r="U65" s="1535"/>
      <c r="V65" s="1535"/>
      <c r="W65" s="1536"/>
      <c r="X65" s="1534"/>
      <c r="Y65" s="1535"/>
      <c r="Z65" s="1535"/>
      <c r="AA65" s="1535"/>
      <c r="AB65" s="1535"/>
      <c r="AC65" s="1535"/>
      <c r="AD65" s="1535"/>
      <c r="AE65" s="1536"/>
      <c r="AF65" s="628"/>
      <c r="AG65" s="623"/>
      <c r="AH65" s="618"/>
      <c r="AI65" s="619"/>
      <c r="AK65" s="231"/>
      <c r="AT65" s="614"/>
      <c r="AW65" s="614"/>
    </row>
    <row r="66" spans="1:49" s="325" customFormat="1" ht="5.5" x14ac:dyDescent="0.55000000000000004">
      <c r="A66" s="607"/>
      <c r="B66" s="608"/>
      <c r="C66" s="1552"/>
      <c r="D66" s="1519"/>
      <c r="E66" s="1520"/>
      <c r="F66" s="1520"/>
      <c r="G66" s="1520"/>
      <c r="H66" s="955"/>
      <c r="I66" s="956"/>
      <c r="J66" s="957"/>
      <c r="K66" s="958"/>
      <c r="L66" s="956"/>
      <c r="M66" s="957"/>
      <c r="N66" s="957"/>
      <c r="O66" s="957"/>
      <c r="P66" s="959"/>
      <c r="Q66" s="1534"/>
      <c r="R66" s="1535"/>
      <c r="S66" s="1535"/>
      <c r="T66" s="1535"/>
      <c r="U66" s="1535"/>
      <c r="V66" s="1535"/>
      <c r="W66" s="1536"/>
      <c r="X66" s="1534"/>
      <c r="Y66" s="1535"/>
      <c r="Z66" s="1535"/>
      <c r="AA66" s="1535"/>
      <c r="AB66" s="1535"/>
      <c r="AC66" s="1535"/>
      <c r="AD66" s="1535"/>
      <c r="AE66" s="1536"/>
      <c r="AF66" s="610"/>
      <c r="AG66" s="609"/>
      <c r="AH66" s="324"/>
      <c r="AK66" s="324"/>
    </row>
    <row r="67" spans="1:49" x14ac:dyDescent="0.55000000000000004">
      <c r="A67" s="616"/>
      <c r="B67" s="625"/>
      <c r="C67" s="1552"/>
      <c r="D67" s="1519"/>
      <c r="E67" s="1520"/>
      <c r="F67" s="1520"/>
      <c r="G67" s="1520"/>
      <c r="H67" s="951"/>
      <c r="I67" s="952" t="s">
        <v>186</v>
      </c>
      <c r="J67" s="953" t="s">
        <v>74</v>
      </c>
      <c r="K67" s="633"/>
      <c r="L67" s="945"/>
      <c r="M67" s="954"/>
      <c r="N67" s="954"/>
      <c r="O67" s="954"/>
      <c r="P67" s="944"/>
      <c r="Q67" s="1534"/>
      <c r="R67" s="1535"/>
      <c r="S67" s="1535"/>
      <c r="T67" s="1535"/>
      <c r="U67" s="1535"/>
      <c r="V67" s="1535"/>
      <c r="W67" s="1536"/>
      <c r="X67" s="1534"/>
      <c r="Y67" s="1535"/>
      <c r="Z67" s="1535"/>
      <c r="AA67" s="1535"/>
      <c r="AB67" s="1535"/>
      <c r="AC67" s="1535"/>
      <c r="AD67" s="1535"/>
      <c r="AE67" s="1536"/>
      <c r="AF67" s="628"/>
      <c r="AG67" s="623"/>
      <c r="AH67" s="231" t="s">
        <v>124</v>
      </c>
      <c r="AI67" s="614" t="s">
        <v>273</v>
      </c>
      <c r="AK67" s="231"/>
      <c r="AT67" s="614"/>
      <c r="AW67" s="614"/>
    </row>
    <row r="68" spans="1:49" s="325" customFormat="1" ht="5.5" x14ac:dyDescent="0.55000000000000004">
      <c r="A68" s="607"/>
      <c r="B68" s="608"/>
      <c r="C68" s="1552"/>
      <c r="D68" s="1519"/>
      <c r="E68" s="1520"/>
      <c r="F68" s="1520"/>
      <c r="G68" s="1520"/>
      <c r="H68" s="955"/>
      <c r="I68" s="956"/>
      <c r="J68" s="957"/>
      <c r="K68" s="958"/>
      <c r="L68" s="956"/>
      <c r="M68" s="957"/>
      <c r="N68" s="957"/>
      <c r="O68" s="957"/>
      <c r="P68" s="959"/>
      <c r="Q68" s="1534"/>
      <c r="R68" s="1535"/>
      <c r="S68" s="1535"/>
      <c r="T68" s="1535"/>
      <c r="U68" s="1535"/>
      <c r="V68" s="1535"/>
      <c r="W68" s="1536"/>
      <c r="X68" s="1534"/>
      <c r="Y68" s="1535"/>
      <c r="Z68" s="1535"/>
      <c r="AA68" s="1535"/>
      <c r="AB68" s="1535"/>
      <c r="AC68" s="1535"/>
      <c r="AD68" s="1535"/>
      <c r="AE68" s="1536"/>
      <c r="AF68" s="610"/>
      <c r="AG68" s="609"/>
      <c r="AH68" s="324"/>
      <c r="AK68" s="324"/>
    </row>
    <row r="69" spans="1:49" x14ac:dyDescent="0.55000000000000004">
      <c r="A69" s="616"/>
      <c r="B69" s="625"/>
      <c r="C69" s="1552"/>
      <c r="D69" s="1519"/>
      <c r="E69" s="1520"/>
      <c r="F69" s="1520"/>
      <c r="G69" s="1520"/>
      <c r="H69" s="951"/>
      <c r="I69" s="650" t="s">
        <v>187</v>
      </c>
      <c r="J69" s="953" t="s">
        <v>64</v>
      </c>
      <c r="K69" s="649"/>
      <c r="L69" s="649"/>
      <c r="M69" s="649"/>
      <c r="N69" s="649"/>
      <c r="O69" s="954"/>
      <c r="P69" s="944"/>
      <c r="Q69" s="1534"/>
      <c r="R69" s="1535"/>
      <c r="S69" s="1535"/>
      <c r="T69" s="1535"/>
      <c r="U69" s="1535"/>
      <c r="V69" s="1535"/>
      <c r="W69" s="1536"/>
      <c r="X69" s="1534"/>
      <c r="Y69" s="1535"/>
      <c r="Z69" s="1535"/>
      <c r="AA69" s="1535"/>
      <c r="AB69" s="1535"/>
      <c r="AC69" s="1535"/>
      <c r="AD69" s="1535"/>
      <c r="AE69" s="1536"/>
      <c r="AF69" s="628"/>
      <c r="AG69" s="623"/>
      <c r="AH69" s="231" t="s">
        <v>124</v>
      </c>
      <c r="AI69" s="614" t="s">
        <v>274</v>
      </c>
      <c r="AK69" s="231"/>
      <c r="AT69" s="614"/>
      <c r="AW69" s="614"/>
    </row>
    <row r="70" spans="1:49" s="325" customFormat="1" ht="5.5" x14ac:dyDescent="0.55000000000000004">
      <c r="A70" s="607"/>
      <c r="B70" s="608"/>
      <c r="C70" s="1552"/>
      <c r="D70" s="1519"/>
      <c r="E70" s="1520"/>
      <c r="F70" s="1520"/>
      <c r="G70" s="1520"/>
      <c r="H70" s="955"/>
      <c r="I70" s="960"/>
      <c r="J70" s="957"/>
      <c r="K70" s="960"/>
      <c r="L70" s="960"/>
      <c r="M70" s="960"/>
      <c r="N70" s="960"/>
      <c r="O70" s="957"/>
      <c r="P70" s="959"/>
      <c r="Q70" s="1534"/>
      <c r="R70" s="1535"/>
      <c r="S70" s="1535"/>
      <c r="T70" s="1535"/>
      <c r="U70" s="1535"/>
      <c r="V70" s="1535"/>
      <c r="W70" s="1536"/>
      <c r="X70" s="1534"/>
      <c r="Y70" s="1535"/>
      <c r="Z70" s="1535"/>
      <c r="AA70" s="1535"/>
      <c r="AB70" s="1535"/>
      <c r="AC70" s="1535"/>
      <c r="AD70" s="1535"/>
      <c r="AE70" s="1536"/>
      <c r="AF70" s="610"/>
      <c r="AG70" s="609"/>
      <c r="AH70" s="324"/>
      <c r="AI70" s="658"/>
      <c r="AK70" s="324"/>
    </row>
    <row r="71" spans="1:49" x14ac:dyDescent="0.55000000000000004">
      <c r="A71" s="616"/>
      <c r="B71" s="625"/>
      <c r="C71" s="1552"/>
      <c r="D71" s="1519"/>
      <c r="E71" s="1520"/>
      <c r="F71" s="1520"/>
      <c r="G71" s="1520"/>
      <c r="H71" s="961"/>
      <c r="I71" s="1556"/>
      <c r="J71" s="1556"/>
      <c r="K71" s="1556"/>
      <c r="L71" s="1556"/>
      <c r="M71" s="1556"/>
      <c r="N71" s="1556"/>
      <c r="O71" s="1556"/>
      <c r="P71" s="944"/>
      <c r="Q71" s="1534"/>
      <c r="R71" s="1535"/>
      <c r="S71" s="1535"/>
      <c r="T71" s="1535"/>
      <c r="U71" s="1535"/>
      <c r="V71" s="1535"/>
      <c r="W71" s="1536"/>
      <c r="X71" s="1534"/>
      <c r="Y71" s="1535"/>
      <c r="Z71" s="1535"/>
      <c r="AA71" s="1535"/>
      <c r="AB71" s="1535"/>
      <c r="AC71" s="1535"/>
      <c r="AD71" s="1535"/>
      <c r="AE71" s="1536"/>
      <c r="AF71" s="628"/>
      <c r="AG71" s="623"/>
      <c r="AH71" s="231" t="s">
        <v>124</v>
      </c>
      <c r="AI71" s="614" t="s">
        <v>488</v>
      </c>
      <c r="AK71" s="231"/>
      <c r="AT71" s="614"/>
      <c r="AW71" s="614"/>
    </row>
    <row r="72" spans="1:49" x14ac:dyDescent="0.55000000000000004">
      <c r="A72" s="616"/>
      <c r="B72" s="625"/>
      <c r="C72" s="1552"/>
      <c r="D72" s="1519"/>
      <c r="E72" s="1520"/>
      <c r="F72" s="1520"/>
      <c r="G72" s="1520"/>
      <c r="H72" s="961"/>
      <c r="I72" s="1556"/>
      <c r="J72" s="1556"/>
      <c r="K72" s="1556"/>
      <c r="L72" s="1556"/>
      <c r="M72" s="1556"/>
      <c r="N72" s="1556"/>
      <c r="O72" s="1556"/>
      <c r="P72" s="944"/>
      <c r="Q72" s="1534"/>
      <c r="R72" s="1535"/>
      <c r="S72" s="1535"/>
      <c r="T72" s="1535"/>
      <c r="U72" s="1535"/>
      <c r="V72" s="1535"/>
      <c r="W72" s="1536"/>
      <c r="X72" s="1534"/>
      <c r="Y72" s="1535"/>
      <c r="Z72" s="1535"/>
      <c r="AA72" s="1535"/>
      <c r="AB72" s="1535"/>
      <c r="AC72" s="1535"/>
      <c r="AD72" s="1535"/>
      <c r="AE72" s="1536"/>
      <c r="AF72" s="628"/>
      <c r="AG72" s="623"/>
      <c r="AH72" s="231"/>
      <c r="AK72" s="231"/>
      <c r="AT72" s="614"/>
      <c r="AW72" s="614"/>
    </row>
    <row r="73" spans="1:49" x14ac:dyDescent="0.55000000000000004">
      <c r="A73" s="616"/>
      <c r="B73" s="625"/>
      <c r="C73" s="1552"/>
      <c r="D73" s="1519"/>
      <c r="E73" s="1520"/>
      <c r="F73" s="1520"/>
      <c r="G73" s="1520"/>
      <c r="H73" s="961"/>
      <c r="I73" s="1556"/>
      <c r="J73" s="1556"/>
      <c r="K73" s="1556"/>
      <c r="L73" s="1556"/>
      <c r="M73" s="1556"/>
      <c r="N73" s="1556"/>
      <c r="O73" s="1556"/>
      <c r="P73" s="944"/>
      <c r="Q73" s="1534"/>
      <c r="R73" s="1535"/>
      <c r="S73" s="1535"/>
      <c r="T73" s="1535"/>
      <c r="U73" s="1535"/>
      <c r="V73" s="1535"/>
      <c r="W73" s="1536"/>
      <c r="X73" s="1534"/>
      <c r="Y73" s="1535"/>
      <c r="Z73" s="1535"/>
      <c r="AA73" s="1535"/>
      <c r="AB73" s="1535"/>
      <c r="AC73" s="1535"/>
      <c r="AD73" s="1535"/>
      <c r="AE73" s="1536"/>
      <c r="AF73" s="628"/>
      <c r="AG73" s="623"/>
      <c r="AH73" s="231"/>
      <c r="AK73" s="231"/>
      <c r="AT73" s="614"/>
      <c r="AW73" s="614"/>
    </row>
    <row r="74" spans="1:49" s="325" customFormat="1" ht="5.5" x14ac:dyDescent="0.55000000000000004">
      <c r="A74" s="607"/>
      <c r="B74" s="608"/>
      <c r="C74" s="962"/>
      <c r="D74" s="1522"/>
      <c r="E74" s="1523"/>
      <c r="F74" s="1523"/>
      <c r="G74" s="1523"/>
      <c r="H74" s="963"/>
      <c r="I74" s="964"/>
      <c r="J74" s="964"/>
      <c r="K74" s="964"/>
      <c r="L74" s="964"/>
      <c r="M74" s="964"/>
      <c r="N74" s="964"/>
      <c r="O74" s="965"/>
      <c r="P74" s="966"/>
      <c r="Q74" s="1537"/>
      <c r="R74" s="1538"/>
      <c r="S74" s="1538"/>
      <c r="T74" s="1538"/>
      <c r="U74" s="1538"/>
      <c r="V74" s="1538"/>
      <c r="W74" s="1539"/>
      <c r="X74" s="1537"/>
      <c r="Y74" s="1538"/>
      <c r="Z74" s="1538"/>
      <c r="AA74" s="1538"/>
      <c r="AB74" s="1538"/>
      <c r="AC74" s="1538"/>
      <c r="AD74" s="1538"/>
      <c r="AE74" s="1539"/>
      <c r="AF74" s="610"/>
      <c r="AG74" s="609"/>
      <c r="AH74" s="324"/>
      <c r="AK74" s="324"/>
    </row>
    <row r="75" spans="1:49" x14ac:dyDescent="0.55000000000000004">
      <c r="A75" s="616"/>
      <c r="B75" s="625"/>
      <c r="C75" s="1551" t="s">
        <v>40</v>
      </c>
      <c r="D75" s="1516" t="s">
        <v>509</v>
      </c>
      <c r="E75" s="1517"/>
      <c r="F75" s="1517"/>
      <c r="G75" s="1517"/>
      <c r="H75" s="1531"/>
      <c r="I75" s="1532"/>
      <c r="J75" s="1532"/>
      <c r="K75" s="1532"/>
      <c r="L75" s="1532"/>
      <c r="M75" s="1532"/>
      <c r="N75" s="1532"/>
      <c r="O75" s="1532"/>
      <c r="P75" s="1533"/>
      <c r="Q75" s="1531"/>
      <c r="R75" s="1532"/>
      <c r="S75" s="1532"/>
      <c r="T75" s="1532"/>
      <c r="U75" s="1532"/>
      <c r="V75" s="1532"/>
      <c r="W75" s="1533"/>
      <c r="X75" s="1531"/>
      <c r="Y75" s="1532"/>
      <c r="Z75" s="1532"/>
      <c r="AA75" s="1532"/>
      <c r="AB75" s="1532"/>
      <c r="AC75" s="1532"/>
      <c r="AD75" s="1532"/>
      <c r="AE75" s="1533"/>
      <c r="AF75" s="628"/>
      <c r="AG75" s="623"/>
      <c r="AK75" s="231"/>
      <c r="AT75" s="614"/>
      <c r="AW75" s="614"/>
    </row>
    <row r="76" spans="1:49" x14ac:dyDescent="0.55000000000000004">
      <c r="A76" s="616"/>
      <c r="B76" s="625"/>
      <c r="C76" s="1552"/>
      <c r="D76" s="1519"/>
      <c r="E76" s="1520"/>
      <c r="F76" s="1520"/>
      <c r="G76" s="1520"/>
      <c r="H76" s="1534"/>
      <c r="I76" s="1535"/>
      <c r="J76" s="1535"/>
      <c r="K76" s="1535"/>
      <c r="L76" s="1535"/>
      <c r="M76" s="1535"/>
      <c r="N76" s="1535"/>
      <c r="O76" s="1535"/>
      <c r="P76" s="1536"/>
      <c r="Q76" s="1534"/>
      <c r="R76" s="1535"/>
      <c r="S76" s="1535"/>
      <c r="T76" s="1535"/>
      <c r="U76" s="1535"/>
      <c r="V76" s="1535"/>
      <c r="W76" s="1536"/>
      <c r="X76" s="1534"/>
      <c r="Y76" s="1535"/>
      <c r="Z76" s="1535"/>
      <c r="AA76" s="1535"/>
      <c r="AB76" s="1535"/>
      <c r="AC76" s="1535"/>
      <c r="AD76" s="1535"/>
      <c r="AE76" s="1536"/>
      <c r="AF76" s="628"/>
      <c r="AG76" s="623"/>
      <c r="AK76" s="231"/>
      <c r="AT76" s="614"/>
      <c r="AW76" s="614"/>
    </row>
    <row r="77" spans="1:49" x14ac:dyDescent="0.55000000000000004">
      <c r="A77" s="616"/>
      <c r="B77" s="625"/>
      <c r="C77" s="1552"/>
      <c r="D77" s="1519"/>
      <c r="E77" s="1520"/>
      <c r="F77" s="1520"/>
      <c r="G77" s="1520"/>
      <c r="H77" s="1534"/>
      <c r="I77" s="1535"/>
      <c r="J77" s="1535"/>
      <c r="K77" s="1535"/>
      <c r="L77" s="1535"/>
      <c r="M77" s="1535"/>
      <c r="N77" s="1535"/>
      <c r="O77" s="1535"/>
      <c r="P77" s="1536"/>
      <c r="Q77" s="1534"/>
      <c r="R77" s="1535"/>
      <c r="S77" s="1535"/>
      <c r="T77" s="1535"/>
      <c r="U77" s="1535"/>
      <c r="V77" s="1535"/>
      <c r="W77" s="1536"/>
      <c r="X77" s="1534"/>
      <c r="Y77" s="1535"/>
      <c r="Z77" s="1535"/>
      <c r="AA77" s="1535"/>
      <c r="AB77" s="1535"/>
      <c r="AC77" s="1535"/>
      <c r="AD77" s="1535"/>
      <c r="AE77" s="1536"/>
      <c r="AF77" s="628"/>
      <c r="AG77" s="623"/>
      <c r="AH77" s="231"/>
      <c r="AK77" s="231"/>
      <c r="AT77" s="614"/>
      <c r="AW77" s="614"/>
    </row>
    <row r="78" spans="1:49" x14ac:dyDescent="0.55000000000000004">
      <c r="A78" s="616"/>
      <c r="B78" s="625"/>
      <c r="C78" s="1553"/>
      <c r="D78" s="1522"/>
      <c r="E78" s="1523"/>
      <c r="F78" s="1523"/>
      <c r="G78" s="1523"/>
      <c r="H78" s="1537"/>
      <c r="I78" s="1538"/>
      <c r="J78" s="1538"/>
      <c r="K78" s="1538"/>
      <c r="L78" s="1538"/>
      <c r="M78" s="1538"/>
      <c r="N78" s="1538"/>
      <c r="O78" s="1538"/>
      <c r="P78" s="1539"/>
      <c r="Q78" s="1537"/>
      <c r="R78" s="1538"/>
      <c r="S78" s="1538"/>
      <c r="T78" s="1538"/>
      <c r="U78" s="1538"/>
      <c r="V78" s="1538"/>
      <c r="W78" s="1539"/>
      <c r="X78" s="1537"/>
      <c r="Y78" s="1538"/>
      <c r="Z78" s="1538"/>
      <c r="AA78" s="1538"/>
      <c r="AB78" s="1538"/>
      <c r="AC78" s="1538"/>
      <c r="AD78" s="1538"/>
      <c r="AE78" s="1539"/>
      <c r="AF78" s="628"/>
      <c r="AG78" s="623"/>
      <c r="AH78" s="231"/>
      <c r="AK78" s="231"/>
      <c r="AT78" s="614"/>
      <c r="AW78" s="614"/>
    </row>
    <row r="79" spans="1:49" s="918" customFormat="1" x14ac:dyDescent="0.55000000000000004">
      <c r="A79" s="631"/>
      <c r="B79" s="632"/>
      <c r="C79" s="699" t="s">
        <v>512</v>
      </c>
      <c r="D79" s="693"/>
      <c r="E79" s="631"/>
      <c r="F79" s="1554" t="s">
        <v>511</v>
      </c>
      <c r="G79" s="1554"/>
      <c r="H79" s="1554"/>
      <c r="I79" s="1554"/>
      <c r="J79" s="1554"/>
      <c r="K79" s="1554"/>
      <c r="L79" s="1554"/>
      <c r="M79" s="1554"/>
      <c r="N79" s="1554"/>
      <c r="O79" s="1554"/>
      <c r="P79" s="1554"/>
      <c r="Q79" s="1554"/>
      <c r="R79" s="1554"/>
      <c r="S79" s="1554"/>
      <c r="T79" s="1554"/>
      <c r="U79" s="1554"/>
      <c r="V79" s="1554"/>
      <c r="W79" s="1554"/>
      <c r="X79" s="1554"/>
      <c r="Y79" s="1554"/>
      <c r="Z79" s="1554"/>
      <c r="AA79" s="1554"/>
      <c r="AB79" s="1554"/>
      <c r="AC79" s="1554"/>
      <c r="AD79" s="1554"/>
      <c r="AE79" s="1554"/>
      <c r="AF79" s="636"/>
      <c r="AG79" s="633"/>
      <c r="AH79" s="618"/>
      <c r="AI79" s="619"/>
    </row>
    <row r="80" spans="1:49" s="918" customFormat="1" x14ac:dyDescent="0.55000000000000004">
      <c r="A80" s="631"/>
      <c r="B80" s="632"/>
      <c r="C80" s="668"/>
      <c r="D80" s="668"/>
      <c r="E80" s="667"/>
      <c r="F80" s="1555"/>
      <c r="G80" s="1555"/>
      <c r="H80" s="1555"/>
      <c r="I80" s="1555"/>
      <c r="J80" s="1555"/>
      <c r="K80" s="1555"/>
      <c r="L80" s="1555"/>
      <c r="M80" s="1555"/>
      <c r="N80" s="1555"/>
      <c r="O80" s="1555"/>
      <c r="P80" s="1555"/>
      <c r="Q80" s="1555"/>
      <c r="R80" s="1555"/>
      <c r="S80" s="1555"/>
      <c r="T80" s="1555"/>
      <c r="U80" s="1555"/>
      <c r="V80" s="1555"/>
      <c r="W80" s="1555"/>
      <c r="X80" s="1555"/>
      <c r="Y80" s="1555"/>
      <c r="Z80" s="1555"/>
      <c r="AA80" s="1555"/>
      <c r="AB80" s="1555"/>
      <c r="AC80" s="1555"/>
      <c r="AD80" s="1555"/>
      <c r="AE80" s="1555"/>
      <c r="AF80" s="636"/>
      <c r="AG80" s="633"/>
      <c r="AH80" s="231"/>
    </row>
    <row r="81" spans="1:51" s="918" customFormat="1" x14ac:dyDescent="0.55000000000000004">
      <c r="A81" s="631"/>
      <c r="B81" s="694"/>
      <c r="C81" s="695"/>
      <c r="D81" s="695"/>
      <c r="E81" s="695"/>
      <c r="F81" s="695"/>
      <c r="G81" s="695"/>
      <c r="H81" s="695"/>
      <c r="I81" s="696"/>
      <c r="J81" s="695"/>
      <c r="K81" s="695"/>
      <c r="L81" s="695"/>
      <c r="M81" s="695"/>
      <c r="N81" s="695"/>
      <c r="O81" s="695"/>
      <c r="P81" s="695"/>
      <c r="Q81" s="695"/>
      <c r="R81" s="695"/>
      <c r="S81" s="695"/>
      <c r="T81" s="695"/>
      <c r="U81" s="695"/>
      <c r="V81" s="695"/>
      <c r="W81" s="695"/>
      <c r="X81" s="695"/>
      <c r="Y81" s="695"/>
      <c r="Z81" s="695"/>
      <c r="AA81" s="695"/>
      <c r="AB81" s="695"/>
      <c r="AC81" s="695"/>
      <c r="AD81" s="695"/>
      <c r="AE81" s="695"/>
      <c r="AF81" s="697"/>
      <c r="AG81" s="633"/>
      <c r="AH81" s="231"/>
      <c r="AK81" s="231"/>
    </row>
    <row r="82" spans="1:51" s="322" customFormat="1" ht="6" x14ac:dyDescent="0.55000000000000004">
      <c r="A82" s="611"/>
      <c r="B82" s="612"/>
      <c r="C82" s="612"/>
      <c r="D82" s="612"/>
      <c r="E82" s="612"/>
      <c r="F82" s="612"/>
      <c r="G82" s="612"/>
      <c r="H82" s="612"/>
      <c r="I82" s="689"/>
      <c r="J82" s="612"/>
      <c r="K82" s="612"/>
      <c r="L82" s="612"/>
      <c r="M82" s="612"/>
      <c r="N82" s="612"/>
      <c r="O82" s="612"/>
      <c r="P82" s="612"/>
      <c r="Q82" s="612"/>
      <c r="R82" s="612"/>
      <c r="S82" s="612"/>
      <c r="T82" s="612"/>
      <c r="U82" s="612"/>
      <c r="V82" s="612"/>
      <c r="W82" s="612"/>
      <c r="X82" s="612"/>
      <c r="Y82" s="612"/>
      <c r="Z82" s="612"/>
      <c r="AA82" s="612"/>
      <c r="AB82" s="612"/>
      <c r="AC82" s="612"/>
      <c r="AD82" s="612"/>
      <c r="AE82" s="612"/>
      <c r="AF82" s="612"/>
      <c r="AG82" s="612"/>
      <c r="AH82" s="612"/>
      <c r="AI82" s="612"/>
      <c r="AJ82" s="612"/>
      <c r="AK82" s="612"/>
      <c r="AL82" s="612"/>
      <c r="AM82" s="612"/>
      <c r="AN82" s="612"/>
      <c r="AO82" s="612"/>
      <c r="AP82" s="612"/>
      <c r="AQ82" s="612"/>
      <c r="AR82" s="612"/>
      <c r="AS82" s="612"/>
      <c r="AT82" s="105"/>
      <c r="AW82" s="42"/>
    </row>
    <row r="83" spans="1:51" x14ac:dyDescent="0.55000000000000004">
      <c r="A83" s="616"/>
      <c r="B83" s="1547" t="s">
        <v>255</v>
      </c>
      <c r="C83" s="1547"/>
      <c r="D83" s="1547"/>
      <c r="E83" s="1547"/>
      <c r="F83" s="1547"/>
      <c r="G83" s="1547"/>
      <c r="H83" s="1547"/>
      <c r="I83" s="1547"/>
      <c r="J83" s="1547"/>
      <c r="K83" s="1547"/>
      <c r="L83" s="1547"/>
      <c r="M83" s="1547"/>
      <c r="N83" s="1547"/>
      <c r="O83" s="1547"/>
      <c r="P83" s="1547"/>
      <c r="Q83" s="1547"/>
      <c r="R83" s="1547"/>
      <c r="S83" s="1547"/>
      <c r="T83" s="1547"/>
      <c r="U83" s="1547"/>
      <c r="V83" s="1547"/>
      <c r="W83" s="1547"/>
      <c r="X83" s="1547"/>
      <c r="Y83" s="1547"/>
      <c r="Z83" s="1547"/>
      <c r="AA83" s="1547"/>
      <c r="AB83" s="1547"/>
      <c r="AC83" s="1547"/>
      <c r="AD83" s="1547"/>
      <c r="AE83" s="1547"/>
      <c r="AF83" s="1547"/>
      <c r="AG83" s="134"/>
      <c r="AJ83" s="231"/>
      <c r="AT83" s="614"/>
      <c r="AW83" s="614"/>
    </row>
    <row r="84" spans="1:51" x14ac:dyDescent="0.15">
      <c r="A84" s="616"/>
      <c r="B84" s="653"/>
      <c r="C84" s="621"/>
      <c r="D84" s="621"/>
      <c r="E84" s="621"/>
      <c r="F84" s="621"/>
      <c r="G84" s="621"/>
      <c r="H84" s="621"/>
      <c r="I84" s="659"/>
      <c r="J84" s="621"/>
      <c r="K84" s="621"/>
      <c r="L84" s="621"/>
      <c r="M84" s="621"/>
      <c r="N84" s="621"/>
      <c r="O84" s="621"/>
      <c r="P84" s="621"/>
      <c r="Q84" s="621"/>
      <c r="R84" s="621"/>
      <c r="S84" s="654"/>
      <c r="T84" s="654"/>
      <c r="U84" s="654"/>
      <c r="V84" s="655"/>
      <c r="W84" s="655"/>
      <c r="X84" s="655"/>
      <c r="Y84" s="655"/>
      <c r="Z84" s="655"/>
      <c r="AA84" s="621"/>
      <c r="AB84" s="621"/>
      <c r="AC84" s="621"/>
      <c r="AD84" s="621"/>
      <c r="AE84" s="621"/>
      <c r="AF84" s="622"/>
      <c r="AH84" s="623"/>
      <c r="AI84" s="134"/>
      <c r="AK84" s="231"/>
      <c r="AT84" s="614"/>
      <c r="AW84" s="614"/>
    </row>
    <row r="85" spans="1:51" ht="13" x14ac:dyDescent="0.55000000000000004">
      <c r="A85" s="613"/>
      <c r="B85" s="625"/>
      <c r="C85" s="624" t="s">
        <v>61</v>
      </c>
      <c r="D85" s="624"/>
      <c r="E85" s="633" t="s">
        <v>260</v>
      </c>
      <c r="F85" s="623"/>
      <c r="G85" s="633"/>
      <c r="H85" s="633"/>
      <c r="I85" s="685"/>
      <c r="J85" s="633"/>
      <c r="K85" s="633"/>
      <c r="L85" s="633"/>
      <c r="M85" s="623"/>
      <c r="N85" s="623"/>
      <c r="O85" s="623"/>
      <c r="P85" s="623"/>
      <c r="Q85" s="623"/>
      <c r="R85" s="623"/>
      <c r="S85" s="623"/>
      <c r="T85" s="623"/>
      <c r="U85" s="623"/>
      <c r="V85" s="623"/>
      <c r="W85" s="623"/>
      <c r="X85" s="623"/>
      <c r="Y85" s="623"/>
      <c r="Z85" s="623"/>
      <c r="AA85" s="623"/>
      <c r="AB85" s="623"/>
      <c r="AC85" s="623"/>
      <c r="AD85" s="623"/>
      <c r="AE85" s="623"/>
      <c r="AF85" s="662"/>
      <c r="AH85" s="623"/>
      <c r="AI85" s="623"/>
      <c r="AJ85" s="623"/>
      <c r="AK85" s="623"/>
      <c r="AL85" s="623"/>
      <c r="AM85" s="623"/>
      <c r="AN85" s="623"/>
      <c r="AO85" s="623"/>
      <c r="AP85" s="623"/>
      <c r="AQ85" s="623"/>
      <c r="AR85" s="623"/>
      <c r="AS85" s="623"/>
      <c r="AT85" s="623"/>
      <c r="AW85" s="614"/>
      <c r="AX85" s="618"/>
      <c r="AY85" s="619"/>
    </row>
    <row r="86" spans="1:51" s="918" customFormat="1" ht="13" x14ac:dyDescent="0.55000000000000004">
      <c r="A86" s="601"/>
      <c r="B86" s="632"/>
      <c r="C86" s="1513" t="s">
        <v>45</v>
      </c>
      <c r="D86" s="1514"/>
      <c r="E86" s="1514"/>
      <c r="F86" s="1514"/>
      <c r="G86" s="1514"/>
      <c r="H86" s="1514"/>
      <c r="I86" s="1515"/>
      <c r="J86" s="1513" t="s">
        <v>46</v>
      </c>
      <c r="K86" s="1514"/>
      <c r="L86" s="1514"/>
      <c r="M86" s="1514"/>
      <c r="N86" s="1514"/>
      <c r="O86" s="1514"/>
      <c r="P86" s="1515"/>
      <c r="Q86" s="1513" t="s">
        <v>47</v>
      </c>
      <c r="R86" s="1514"/>
      <c r="S86" s="1514"/>
      <c r="T86" s="1514"/>
      <c r="U86" s="1514"/>
      <c r="V86" s="1514"/>
      <c r="W86" s="1515"/>
      <c r="X86" s="1513" t="s">
        <v>502</v>
      </c>
      <c r="Y86" s="1514"/>
      <c r="Z86" s="1514"/>
      <c r="AA86" s="1514"/>
      <c r="AB86" s="1514"/>
      <c r="AC86" s="1514"/>
      <c r="AD86" s="1514"/>
      <c r="AE86" s="1515"/>
      <c r="AF86" s="663"/>
      <c r="AH86" s="231" t="s">
        <v>124</v>
      </c>
      <c r="AI86" s="614" t="s">
        <v>487</v>
      </c>
    </row>
    <row r="87" spans="1:51" ht="13" x14ac:dyDescent="0.55000000000000004">
      <c r="A87" s="613"/>
      <c r="B87" s="625"/>
      <c r="C87" s="1510" t="s">
        <v>48</v>
      </c>
      <c r="D87" s="1516" t="s">
        <v>252</v>
      </c>
      <c r="E87" s="1517"/>
      <c r="F87" s="1517"/>
      <c r="G87" s="1517"/>
      <c r="H87" s="1517"/>
      <c r="I87" s="1518"/>
      <c r="J87" s="1525"/>
      <c r="K87" s="1525"/>
      <c r="L87" s="1525"/>
      <c r="M87" s="1525"/>
      <c r="N87" s="1525"/>
      <c r="O87" s="1525"/>
      <c r="P87" s="1525"/>
      <c r="Q87" s="1540"/>
      <c r="R87" s="1540"/>
      <c r="S87" s="1540"/>
      <c r="T87" s="1540"/>
      <c r="U87" s="1540"/>
      <c r="V87" s="1540"/>
      <c r="W87" s="1540"/>
      <c r="X87" s="1531"/>
      <c r="Y87" s="1532"/>
      <c r="Z87" s="1532"/>
      <c r="AA87" s="1532"/>
      <c r="AB87" s="1532"/>
      <c r="AC87" s="1532"/>
      <c r="AD87" s="1532"/>
      <c r="AE87" s="1533"/>
      <c r="AF87" s="944"/>
      <c r="AH87" s="231" t="s">
        <v>124</v>
      </c>
      <c r="AI87" s="614" t="s">
        <v>488</v>
      </c>
      <c r="AJ87" s="231"/>
      <c r="AT87" s="614"/>
      <c r="AW87" s="614"/>
    </row>
    <row r="88" spans="1:51" ht="13" x14ac:dyDescent="0.55000000000000004">
      <c r="A88" s="613"/>
      <c r="B88" s="625"/>
      <c r="C88" s="1511"/>
      <c r="D88" s="1519"/>
      <c r="E88" s="1520"/>
      <c r="F88" s="1520"/>
      <c r="G88" s="1520"/>
      <c r="H88" s="1520"/>
      <c r="I88" s="1521"/>
      <c r="J88" s="1525"/>
      <c r="K88" s="1525"/>
      <c r="L88" s="1525"/>
      <c r="M88" s="1525"/>
      <c r="N88" s="1525"/>
      <c r="O88" s="1525"/>
      <c r="P88" s="1525"/>
      <c r="Q88" s="1540"/>
      <c r="R88" s="1540"/>
      <c r="S88" s="1540"/>
      <c r="T88" s="1540"/>
      <c r="U88" s="1540"/>
      <c r="V88" s="1540"/>
      <c r="W88" s="1540"/>
      <c r="X88" s="1534"/>
      <c r="Y88" s="1535"/>
      <c r="Z88" s="1535"/>
      <c r="AA88" s="1535"/>
      <c r="AB88" s="1535"/>
      <c r="AC88" s="1535"/>
      <c r="AD88" s="1535"/>
      <c r="AE88" s="1536"/>
      <c r="AF88" s="944"/>
      <c r="AH88" s="231"/>
      <c r="AJ88" s="231"/>
      <c r="AT88" s="614"/>
      <c r="AW88" s="614"/>
    </row>
    <row r="89" spans="1:51" ht="13" x14ac:dyDescent="0.55000000000000004">
      <c r="A89" s="613"/>
      <c r="B89" s="625"/>
      <c r="C89" s="1511"/>
      <c r="D89" s="1519"/>
      <c r="E89" s="1520"/>
      <c r="F89" s="1520"/>
      <c r="G89" s="1520"/>
      <c r="H89" s="1520"/>
      <c r="I89" s="1521"/>
      <c r="J89" s="1525"/>
      <c r="K89" s="1525"/>
      <c r="L89" s="1525"/>
      <c r="M89" s="1525"/>
      <c r="N89" s="1525"/>
      <c r="O89" s="1525"/>
      <c r="P89" s="1525"/>
      <c r="Q89" s="1540"/>
      <c r="R89" s="1540"/>
      <c r="S89" s="1540"/>
      <c r="T89" s="1540"/>
      <c r="U89" s="1540"/>
      <c r="V89" s="1540"/>
      <c r="W89" s="1540"/>
      <c r="X89" s="1534"/>
      <c r="Y89" s="1535"/>
      <c r="Z89" s="1535"/>
      <c r="AA89" s="1535"/>
      <c r="AB89" s="1535"/>
      <c r="AC89" s="1535"/>
      <c r="AD89" s="1535"/>
      <c r="AE89" s="1536"/>
      <c r="AF89" s="944"/>
      <c r="AH89" s="231"/>
      <c r="AJ89" s="231"/>
      <c r="AT89" s="614"/>
      <c r="AW89" s="614"/>
    </row>
    <row r="90" spans="1:51" ht="13" x14ac:dyDescent="0.55000000000000004">
      <c r="A90" s="613"/>
      <c r="B90" s="625"/>
      <c r="C90" s="1512"/>
      <c r="D90" s="1522"/>
      <c r="E90" s="1523"/>
      <c r="F90" s="1523"/>
      <c r="G90" s="1523"/>
      <c r="H90" s="1523"/>
      <c r="I90" s="1524"/>
      <c r="J90" s="1525"/>
      <c r="K90" s="1525"/>
      <c r="L90" s="1525"/>
      <c r="M90" s="1525"/>
      <c r="N90" s="1525"/>
      <c r="O90" s="1525"/>
      <c r="P90" s="1525"/>
      <c r="Q90" s="1540"/>
      <c r="R90" s="1540"/>
      <c r="S90" s="1540"/>
      <c r="T90" s="1540"/>
      <c r="U90" s="1540"/>
      <c r="V90" s="1540"/>
      <c r="W90" s="1540"/>
      <c r="X90" s="1537"/>
      <c r="Y90" s="1538"/>
      <c r="Z90" s="1538"/>
      <c r="AA90" s="1538"/>
      <c r="AB90" s="1538"/>
      <c r="AC90" s="1538"/>
      <c r="AD90" s="1538"/>
      <c r="AE90" s="1539"/>
      <c r="AF90" s="944"/>
      <c r="AT90" s="614"/>
      <c r="AW90" s="614"/>
    </row>
    <row r="91" spans="1:51" ht="13" x14ac:dyDescent="0.55000000000000004">
      <c r="A91" s="613"/>
      <c r="B91" s="625"/>
      <c r="C91" s="1510" t="s">
        <v>40</v>
      </c>
      <c r="D91" s="1516" t="s">
        <v>49</v>
      </c>
      <c r="E91" s="1517"/>
      <c r="F91" s="1517"/>
      <c r="G91" s="1517"/>
      <c r="H91" s="1517"/>
      <c r="I91" s="1518"/>
      <c r="J91" s="1525"/>
      <c r="K91" s="1525"/>
      <c r="L91" s="1525"/>
      <c r="M91" s="1525"/>
      <c r="N91" s="1525"/>
      <c r="O91" s="1525"/>
      <c r="P91" s="1525"/>
      <c r="Q91" s="1540"/>
      <c r="R91" s="1540"/>
      <c r="S91" s="1540"/>
      <c r="T91" s="1540"/>
      <c r="U91" s="1540"/>
      <c r="V91" s="1540"/>
      <c r="W91" s="1540"/>
      <c r="X91" s="1531"/>
      <c r="Y91" s="1532"/>
      <c r="Z91" s="1532"/>
      <c r="AA91" s="1532"/>
      <c r="AB91" s="1532"/>
      <c r="AC91" s="1532"/>
      <c r="AD91" s="1532"/>
      <c r="AE91" s="1533"/>
      <c r="AF91" s="944"/>
      <c r="AT91" s="614"/>
      <c r="AW91" s="614"/>
    </row>
    <row r="92" spans="1:51" ht="13" x14ac:dyDescent="0.55000000000000004">
      <c r="A92" s="613"/>
      <c r="B92" s="625"/>
      <c r="C92" s="1511"/>
      <c r="D92" s="1519"/>
      <c r="E92" s="1520"/>
      <c r="F92" s="1520"/>
      <c r="G92" s="1520"/>
      <c r="H92" s="1520"/>
      <c r="I92" s="1521"/>
      <c r="J92" s="1525"/>
      <c r="K92" s="1525"/>
      <c r="L92" s="1525"/>
      <c r="M92" s="1525"/>
      <c r="N92" s="1525"/>
      <c r="O92" s="1525"/>
      <c r="P92" s="1525"/>
      <c r="Q92" s="1540"/>
      <c r="R92" s="1540"/>
      <c r="S92" s="1540"/>
      <c r="T92" s="1540"/>
      <c r="U92" s="1540"/>
      <c r="V92" s="1540"/>
      <c r="W92" s="1540"/>
      <c r="X92" s="1534"/>
      <c r="Y92" s="1535"/>
      <c r="Z92" s="1535"/>
      <c r="AA92" s="1535"/>
      <c r="AB92" s="1535"/>
      <c r="AC92" s="1535"/>
      <c r="AD92" s="1535"/>
      <c r="AE92" s="1536"/>
      <c r="AF92" s="944"/>
      <c r="AT92" s="614"/>
      <c r="AW92" s="614"/>
    </row>
    <row r="93" spans="1:51" ht="13" x14ac:dyDescent="0.55000000000000004">
      <c r="A93" s="613"/>
      <c r="B93" s="625"/>
      <c r="C93" s="1511"/>
      <c r="D93" s="1519"/>
      <c r="E93" s="1520"/>
      <c r="F93" s="1520"/>
      <c r="G93" s="1520"/>
      <c r="H93" s="1520"/>
      <c r="I93" s="1521"/>
      <c r="J93" s="1525"/>
      <c r="K93" s="1525"/>
      <c r="L93" s="1525"/>
      <c r="M93" s="1525"/>
      <c r="N93" s="1525"/>
      <c r="O93" s="1525"/>
      <c r="P93" s="1525"/>
      <c r="Q93" s="1540"/>
      <c r="R93" s="1540"/>
      <c r="S93" s="1540"/>
      <c r="T93" s="1540"/>
      <c r="U93" s="1540"/>
      <c r="V93" s="1540"/>
      <c r="W93" s="1540"/>
      <c r="X93" s="1534"/>
      <c r="Y93" s="1535"/>
      <c r="Z93" s="1535"/>
      <c r="AA93" s="1535"/>
      <c r="AB93" s="1535"/>
      <c r="AC93" s="1535"/>
      <c r="AD93" s="1535"/>
      <c r="AE93" s="1536"/>
      <c r="AF93" s="944"/>
      <c r="AT93" s="614"/>
      <c r="AW93" s="614"/>
    </row>
    <row r="94" spans="1:51" ht="13" x14ac:dyDescent="0.55000000000000004">
      <c r="A94" s="613"/>
      <c r="B94" s="625"/>
      <c r="C94" s="1512"/>
      <c r="D94" s="1522"/>
      <c r="E94" s="1523"/>
      <c r="F94" s="1523"/>
      <c r="G94" s="1523"/>
      <c r="H94" s="1523"/>
      <c r="I94" s="1524"/>
      <c r="J94" s="1525"/>
      <c r="K94" s="1525"/>
      <c r="L94" s="1525"/>
      <c r="M94" s="1525"/>
      <c r="N94" s="1525"/>
      <c r="O94" s="1525"/>
      <c r="P94" s="1525"/>
      <c r="Q94" s="1540"/>
      <c r="R94" s="1540"/>
      <c r="S94" s="1540"/>
      <c r="T94" s="1540"/>
      <c r="U94" s="1540"/>
      <c r="V94" s="1540"/>
      <c r="W94" s="1540"/>
      <c r="X94" s="1537"/>
      <c r="Y94" s="1538"/>
      <c r="Z94" s="1538"/>
      <c r="AA94" s="1538"/>
      <c r="AB94" s="1538"/>
      <c r="AC94" s="1538"/>
      <c r="AD94" s="1538"/>
      <c r="AE94" s="1539"/>
      <c r="AF94" s="944"/>
      <c r="AT94" s="614"/>
      <c r="AW94" s="614"/>
    </row>
    <row r="95" spans="1:51" ht="13" x14ac:dyDescent="0.55000000000000004">
      <c r="A95" s="613"/>
      <c r="B95" s="625"/>
      <c r="C95" s="1510" t="s">
        <v>41</v>
      </c>
      <c r="D95" s="1516" t="s">
        <v>265</v>
      </c>
      <c r="E95" s="1517"/>
      <c r="F95" s="1517"/>
      <c r="G95" s="1517"/>
      <c r="H95" s="1517"/>
      <c r="I95" s="967"/>
      <c r="J95" s="1525"/>
      <c r="K95" s="1525"/>
      <c r="L95" s="1525"/>
      <c r="M95" s="1525"/>
      <c r="N95" s="1525"/>
      <c r="O95" s="1525"/>
      <c r="P95" s="1525"/>
      <c r="Q95" s="1540"/>
      <c r="R95" s="1540"/>
      <c r="S95" s="1540"/>
      <c r="T95" s="1540"/>
      <c r="U95" s="1540"/>
      <c r="V95" s="1540"/>
      <c r="W95" s="1540"/>
      <c r="X95" s="1531"/>
      <c r="Y95" s="1532"/>
      <c r="Z95" s="1532"/>
      <c r="AA95" s="1532"/>
      <c r="AB95" s="1532"/>
      <c r="AC95" s="1532"/>
      <c r="AD95" s="1532"/>
      <c r="AE95" s="1533"/>
      <c r="AF95" s="944"/>
      <c r="AT95" s="614"/>
      <c r="AW95" s="614"/>
    </row>
    <row r="96" spans="1:51" ht="13" x14ac:dyDescent="0.55000000000000004">
      <c r="A96" s="613"/>
      <c r="B96" s="625"/>
      <c r="C96" s="1511"/>
      <c r="D96" s="1519"/>
      <c r="E96" s="1520"/>
      <c r="F96" s="1520"/>
      <c r="G96" s="1520"/>
      <c r="H96" s="1520"/>
      <c r="I96" s="968"/>
      <c r="J96" s="1525"/>
      <c r="K96" s="1525"/>
      <c r="L96" s="1525"/>
      <c r="M96" s="1525"/>
      <c r="N96" s="1525"/>
      <c r="O96" s="1525"/>
      <c r="P96" s="1525"/>
      <c r="Q96" s="1540"/>
      <c r="R96" s="1540"/>
      <c r="S96" s="1540"/>
      <c r="T96" s="1540"/>
      <c r="U96" s="1540"/>
      <c r="V96" s="1540"/>
      <c r="W96" s="1540"/>
      <c r="X96" s="1534"/>
      <c r="Y96" s="1535"/>
      <c r="Z96" s="1535"/>
      <c r="AA96" s="1535"/>
      <c r="AB96" s="1535"/>
      <c r="AC96" s="1535"/>
      <c r="AD96" s="1535"/>
      <c r="AE96" s="1536"/>
      <c r="AF96" s="944"/>
      <c r="AT96" s="614"/>
      <c r="AW96" s="614"/>
    </row>
    <row r="97" spans="1:49" ht="13" x14ac:dyDescent="0.55000000000000004">
      <c r="A97" s="613"/>
      <c r="B97" s="625"/>
      <c r="C97" s="1511"/>
      <c r="D97" s="1519"/>
      <c r="E97" s="1520"/>
      <c r="F97" s="1520"/>
      <c r="G97" s="1520"/>
      <c r="H97" s="1520"/>
      <c r="I97" s="968"/>
      <c r="J97" s="1525"/>
      <c r="K97" s="1525"/>
      <c r="L97" s="1525"/>
      <c r="M97" s="1525"/>
      <c r="N97" s="1525"/>
      <c r="O97" s="1525"/>
      <c r="P97" s="1525"/>
      <c r="Q97" s="1540"/>
      <c r="R97" s="1540"/>
      <c r="S97" s="1540"/>
      <c r="T97" s="1540"/>
      <c r="U97" s="1540"/>
      <c r="V97" s="1540"/>
      <c r="W97" s="1540"/>
      <c r="X97" s="1534"/>
      <c r="Y97" s="1535"/>
      <c r="Z97" s="1535"/>
      <c r="AA97" s="1535"/>
      <c r="AB97" s="1535"/>
      <c r="AC97" s="1535"/>
      <c r="AD97" s="1535"/>
      <c r="AE97" s="1536"/>
      <c r="AF97" s="944"/>
      <c r="AT97" s="614"/>
      <c r="AW97" s="614"/>
    </row>
    <row r="98" spans="1:49" ht="13" x14ac:dyDescent="0.55000000000000004">
      <c r="A98" s="613"/>
      <c r="B98" s="625"/>
      <c r="C98" s="1512"/>
      <c r="D98" s="1522"/>
      <c r="E98" s="1523"/>
      <c r="F98" s="1523"/>
      <c r="G98" s="1523"/>
      <c r="H98" s="1523"/>
      <c r="I98" s="969"/>
      <c r="J98" s="1525"/>
      <c r="K98" s="1525"/>
      <c r="L98" s="1525"/>
      <c r="M98" s="1525"/>
      <c r="N98" s="1525"/>
      <c r="O98" s="1525"/>
      <c r="P98" s="1525"/>
      <c r="Q98" s="1540"/>
      <c r="R98" s="1540"/>
      <c r="S98" s="1540"/>
      <c r="T98" s="1540"/>
      <c r="U98" s="1540"/>
      <c r="V98" s="1540"/>
      <c r="W98" s="1540"/>
      <c r="X98" s="1537"/>
      <c r="Y98" s="1538"/>
      <c r="Z98" s="1538"/>
      <c r="AA98" s="1538"/>
      <c r="AB98" s="1538"/>
      <c r="AC98" s="1538"/>
      <c r="AD98" s="1538"/>
      <c r="AE98" s="1539"/>
      <c r="AF98" s="944"/>
      <c r="AT98" s="614"/>
      <c r="AW98" s="614"/>
    </row>
    <row r="99" spans="1:49" ht="13" x14ac:dyDescent="0.55000000000000004">
      <c r="A99" s="613"/>
      <c r="B99" s="625"/>
      <c r="C99" s="1510" t="s">
        <v>42</v>
      </c>
      <c r="D99" s="1516" t="s">
        <v>50</v>
      </c>
      <c r="E99" s="1517"/>
      <c r="F99" s="1517"/>
      <c r="G99" s="1517"/>
      <c r="H99" s="1517"/>
      <c r="I99" s="1518"/>
      <c r="J99" s="1525"/>
      <c r="K99" s="1525"/>
      <c r="L99" s="1525"/>
      <c r="M99" s="1525"/>
      <c r="N99" s="1525"/>
      <c r="O99" s="1525"/>
      <c r="P99" s="1525"/>
      <c r="Q99" s="1540"/>
      <c r="R99" s="1540"/>
      <c r="S99" s="1540"/>
      <c r="T99" s="1540"/>
      <c r="U99" s="1540"/>
      <c r="V99" s="1540"/>
      <c r="W99" s="1540"/>
      <c r="X99" s="1531"/>
      <c r="Y99" s="1532"/>
      <c r="Z99" s="1532"/>
      <c r="AA99" s="1532"/>
      <c r="AB99" s="1532"/>
      <c r="AC99" s="1532"/>
      <c r="AD99" s="1532"/>
      <c r="AE99" s="1533"/>
      <c r="AF99" s="944"/>
      <c r="AT99" s="614"/>
      <c r="AW99" s="614"/>
    </row>
    <row r="100" spans="1:49" ht="13" x14ac:dyDescent="0.55000000000000004">
      <c r="A100" s="613"/>
      <c r="B100" s="625"/>
      <c r="C100" s="1511"/>
      <c r="D100" s="1519"/>
      <c r="E100" s="1520"/>
      <c r="F100" s="1520"/>
      <c r="G100" s="1520"/>
      <c r="H100" s="1520"/>
      <c r="I100" s="1521"/>
      <c r="J100" s="1525"/>
      <c r="K100" s="1525"/>
      <c r="L100" s="1525"/>
      <c r="M100" s="1525"/>
      <c r="N100" s="1525"/>
      <c r="O100" s="1525"/>
      <c r="P100" s="1525"/>
      <c r="Q100" s="1540"/>
      <c r="R100" s="1540"/>
      <c r="S100" s="1540"/>
      <c r="T100" s="1540"/>
      <c r="U100" s="1540"/>
      <c r="V100" s="1540"/>
      <c r="W100" s="1540"/>
      <c r="X100" s="1534"/>
      <c r="Y100" s="1535"/>
      <c r="Z100" s="1535"/>
      <c r="AA100" s="1535"/>
      <c r="AB100" s="1535"/>
      <c r="AC100" s="1535"/>
      <c r="AD100" s="1535"/>
      <c r="AE100" s="1536"/>
      <c r="AF100" s="944"/>
      <c r="AT100" s="614"/>
      <c r="AW100" s="614"/>
    </row>
    <row r="101" spans="1:49" ht="13" x14ac:dyDescent="0.55000000000000004">
      <c r="A101" s="613"/>
      <c r="B101" s="625"/>
      <c r="C101" s="1511"/>
      <c r="D101" s="1519"/>
      <c r="E101" s="1520"/>
      <c r="F101" s="1520"/>
      <c r="G101" s="1520"/>
      <c r="H101" s="1520"/>
      <c r="I101" s="1521"/>
      <c r="J101" s="1525"/>
      <c r="K101" s="1525"/>
      <c r="L101" s="1525"/>
      <c r="M101" s="1525"/>
      <c r="N101" s="1525"/>
      <c r="O101" s="1525"/>
      <c r="P101" s="1525"/>
      <c r="Q101" s="1540"/>
      <c r="R101" s="1540"/>
      <c r="S101" s="1540"/>
      <c r="T101" s="1540"/>
      <c r="U101" s="1540"/>
      <c r="V101" s="1540"/>
      <c r="W101" s="1540"/>
      <c r="X101" s="1534"/>
      <c r="Y101" s="1535"/>
      <c r="Z101" s="1535"/>
      <c r="AA101" s="1535"/>
      <c r="AB101" s="1535"/>
      <c r="AC101" s="1535"/>
      <c r="AD101" s="1535"/>
      <c r="AE101" s="1536"/>
      <c r="AF101" s="944"/>
      <c r="AT101" s="614"/>
      <c r="AW101" s="614"/>
    </row>
    <row r="102" spans="1:49" ht="13" x14ac:dyDescent="0.55000000000000004">
      <c r="A102" s="613"/>
      <c r="B102" s="625"/>
      <c r="C102" s="1512"/>
      <c r="D102" s="1522"/>
      <c r="E102" s="1523"/>
      <c r="F102" s="1523"/>
      <c r="G102" s="1523"/>
      <c r="H102" s="1523"/>
      <c r="I102" s="1524"/>
      <c r="J102" s="1525"/>
      <c r="K102" s="1525"/>
      <c r="L102" s="1525"/>
      <c r="M102" s="1525"/>
      <c r="N102" s="1525"/>
      <c r="O102" s="1525"/>
      <c r="P102" s="1525"/>
      <c r="Q102" s="1540"/>
      <c r="R102" s="1540"/>
      <c r="S102" s="1540"/>
      <c r="T102" s="1540"/>
      <c r="U102" s="1540"/>
      <c r="V102" s="1540"/>
      <c r="W102" s="1540"/>
      <c r="X102" s="1537"/>
      <c r="Y102" s="1538"/>
      <c r="Z102" s="1538"/>
      <c r="AA102" s="1538"/>
      <c r="AB102" s="1538"/>
      <c r="AC102" s="1538"/>
      <c r="AD102" s="1538"/>
      <c r="AE102" s="1539"/>
      <c r="AF102" s="944"/>
      <c r="AT102" s="614"/>
      <c r="AW102" s="614"/>
    </row>
    <row r="103" spans="1:49" ht="13" x14ac:dyDescent="0.55000000000000004">
      <c r="A103" s="613"/>
      <c r="B103" s="625"/>
      <c r="C103" s="1510" t="s">
        <v>43</v>
      </c>
      <c r="D103" s="1516" t="s">
        <v>489</v>
      </c>
      <c r="E103" s="1517"/>
      <c r="F103" s="1517"/>
      <c r="G103" s="1517"/>
      <c r="H103" s="1517"/>
      <c r="I103" s="1518"/>
      <c r="J103" s="1525"/>
      <c r="K103" s="1525"/>
      <c r="L103" s="1525"/>
      <c r="M103" s="1525"/>
      <c r="N103" s="1525"/>
      <c r="O103" s="1525"/>
      <c r="P103" s="1525"/>
      <c r="Q103" s="1540"/>
      <c r="R103" s="1540"/>
      <c r="S103" s="1540"/>
      <c r="T103" s="1540"/>
      <c r="U103" s="1540"/>
      <c r="V103" s="1540"/>
      <c r="W103" s="1540"/>
      <c r="X103" s="1531"/>
      <c r="Y103" s="1532"/>
      <c r="Z103" s="1532"/>
      <c r="AA103" s="1532"/>
      <c r="AB103" s="1532"/>
      <c r="AC103" s="1532"/>
      <c r="AD103" s="1532"/>
      <c r="AE103" s="1533"/>
      <c r="AF103" s="944"/>
      <c r="AT103" s="614"/>
      <c r="AW103" s="614"/>
    </row>
    <row r="104" spans="1:49" ht="13" x14ac:dyDescent="0.55000000000000004">
      <c r="A104" s="613"/>
      <c r="B104" s="625"/>
      <c r="C104" s="1511"/>
      <c r="D104" s="1519"/>
      <c r="E104" s="1520"/>
      <c r="F104" s="1520"/>
      <c r="G104" s="1520"/>
      <c r="H104" s="1520"/>
      <c r="I104" s="1521"/>
      <c r="J104" s="1525"/>
      <c r="K104" s="1525"/>
      <c r="L104" s="1525"/>
      <c r="M104" s="1525"/>
      <c r="N104" s="1525"/>
      <c r="O104" s="1525"/>
      <c r="P104" s="1525"/>
      <c r="Q104" s="1540"/>
      <c r="R104" s="1540"/>
      <c r="S104" s="1540"/>
      <c r="T104" s="1540"/>
      <c r="U104" s="1540"/>
      <c r="V104" s="1540"/>
      <c r="W104" s="1540"/>
      <c r="X104" s="1534"/>
      <c r="Y104" s="1535"/>
      <c r="Z104" s="1535"/>
      <c r="AA104" s="1535"/>
      <c r="AB104" s="1535"/>
      <c r="AC104" s="1535"/>
      <c r="AD104" s="1535"/>
      <c r="AE104" s="1536"/>
      <c r="AF104" s="944"/>
      <c r="AT104" s="614"/>
      <c r="AW104" s="614"/>
    </row>
    <row r="105" spans="1:49" ht="13" x14ac:dyDescent="0.55000000000000004">
      <c r="A105" s="613"/>
      <c r="B105" s="625"/>
      <c r="C105" s="1511"/>
      <c r="D105" s="1519"/>
      <c r="E105" s="1520"/>
      <c r="F105" s="1520"/>
      <c r="G105" s="1520"/>
      <c r="H105" s="1520"/>
      <c r="I105" s="1521"/>
      <c r="J105" s="1525"/>
      <c r="K105" s="1525"/>
      <c r="L105" s="1525"/>
      <c r="M105" s="1525"/>
      <c r="N105" s="1525"/>
      <c r="O105" s="1525"/>
      <c r="P105" s="1525"/>
      <c r="Q105" s="1540"/>
      <c r="R105" s="1540"/>
      <c r="S105" s="1540"/>
      <c r="T105" s="1540"/>
      <c r="U105" s="1540"/>
      <c r="V105" s="1540"/>
      <c r="W105" s="1540"/>
      <c r="X105" s="1534"/>
      <c r="Y105" s="1535"/>
      <c r="Z105" s="1535"/>
      <c r="AA105" s="1535"/>
      <c r="AB105" s="1535"/>
      <c r="AC105" s="1535"/>
      <c r="AD105" s="1535"/>
      <c r="AE105" s="1536"/>
      <c r="AF105" s="944"/>
      <c r="AT105" s="614"/>
      <c r="AW105" s="614"/>
    </row>
    <row r="106" spans="1:49" ht="13" x14ac:dyDescent="0.55000000000000004">
      <c r="A106" s="613"/>
      <c r="B106" s="625"/>
      <c r="C106" s="1512"/>
      <c r="D106" s="1522"/>
      <c r="E106" s="1523"/>
      <c r="F106" s="1523"/>
      <c r="G106" s="1523"/>
      <c r="H106" s="1523"/>
      <c r="I106" s="1524"/>
      <c r="J106" s="1525"/>
      <c r="K106" s="1525"/>
      <c r="L106" s="1525"/>
      <c r="M106" s="1525"/>
      <c r="N106" s="1525"/>
      <c r="O106" s="1525"/>
      <c r="P106" s="1525"/>
      <c r="Q106" s="1540"/>
      <c r="R106" s="1540"/>
      <c r="S106" s="1540"/>
      <c r="T106" s="1540"/>
      <c r="U106" s="1540"/>
      <c r="V106" s="1540"/>
      <c r="W106" s="1540"/>
      <c r="X106" s="1537"/>
      <c r="Y106" s="1538"/>
      <c r="Z106" s="1538"/>
      <c r="AA106" s="1538"/>
      <c r="AB106" s="1538"/>
      <c r="AC106" s="1538"/>
      <c r="AD106" s="1538"/>
      <c r="AE106" s="1539"/>
      <c r="AF106" s="944"/>
      <c r="AH106" s="231"/>
      <c r="AT106" s="614"/>
      <c r="AW106" s="614"/>
    </row>
    <row r="107" spans="1:49" ht="13" x14ac:dyDescent="0.55000000000000004">
      <c r="A107" s="613"/>
      <c r="B107" s="625"/>
      <c r="C107" s="1510" t="s">
        <v>44</v>
      </c>
      <c r="D107" s="1516" t="s">
        <v>267</v>
      </c>
      <c r="E107" s="1517"/>
      <c r="F107" s="1517"/>
      <c r="G107" s="1517"/>
      <c r="H107" s="1517"/>
      <c r="I107" s="1518"/>
      <c r="J107" s="1525"/>
      <c r="K107" s="1525"/>
      <c r="L107" s="1525"/>
      <c r="M107" s="1525"/>
      <c r="N107" s="1525"/>
      <c r="O107" s="1525"/>
      <c r="P107" s="1525"/>
      <c r="Q107" s="1540"/>
      <c r="R107" s="1540"/>
      <c r="S107" s="1540"/>
      <c r="T107" s="1540"/>
      <c r="U107" s="1540"/>
      <c r="V107" s="1540"/>
      <c r="W107" s="1540"/>
      <c r="X107" s="1531"/>
      <c r="Y107" s="1532"/>
      <c r="Z107" s="1532"/>
      <c r="AA107" s="1532"/>
      <c r="AB107" s="1532"/>
      <c r="AC107" s="1532"/>
      <c r="AD107" s="1532"/>
      <c r="AE107" s="1533"/>
      <c r="AF107" s="944"/>
      <c r="AH107" s="618"/>
      <c r="AI107" s="619"/>
      <c r="AT107" s="614"/>
      <c r="AW107" s="614"/>
    </row>
    <row r="108" spans="1:49" ht="13" x14ac:dyDescent="0.55000000000000004">
      <c r="A108" s="613"/>
      <c r="B108" s="625"/>
      <c r="C108" s="1511"/>
      <c r="D108" s="1519"/>
      <c r="E108" s="1520"/>
      <c r="F108" s="1520"/>
      <c r="G108" s="1520"/>
      <c r="H108" s="1520"/>
      <c r="I108" s="1521"/>
      <c r="J108" s="1525"/>
      <c r="K108" s="1525"/>
      <c r="L108" s="1525"/>
      <c r="M108" s="1525"/>
      <c r="N108" s="1525"/>
      <c r="O108" s="1525"/>
      <c r="P108" s="1525"/>
      <c r="Q108" s="1540"/>
      <c r="R108" s="1540"/>
      <c r="S108" s="1540"/>
      <c r="T108" s="1540"/>
      <c r="U108" s="1540"/>
      <c r="V108" s="1540"/>
      <c r="W108" s="1540"/>
      <c r="X108" s="1534"/>
      <c r="Y108" s="1535"/>
      <c r="Z108" s="1535"/>
      <c r="AA108" s="1535"/>
      <c r="AB108" s="1535"/>
      <c r="AC108" s="1535"/>
      <c r="AD108" s="1535"/>
      <c r="AE108" s="1536"/>
      <c r="AF108" s="944"/>
      <c r="AH108" s="231"/>
      <c r="AT108" s="614"/>
      <c r="AW108" s="614"/>
    </row>
    <row r="109" spans="1:49" ht="13" x14ac:dyDescent="0.55000000000000004">
      <c r="A109" s="613"/>
      <c r="B109" s="625"/>
      <c r="C109" s="1511"/>
      <c r="D109" s="1519"/>
      <c r="E109" s="1520"/>
      <c r="F109" s="1520"/>
      <c r="G109" s="1520"/>
      <c r="H109" s="1520"/>
      <c r="I109" s="1521"/>
      <c r="J109" s="1525"/>
      <c r="K109" s="1525"/>
      <c r="L109" s="1525"/>
      <c r="M109" s="1525"/>
      <c r="N109" s="1525"/>
      <c r="O109" s="1525"/>
      <c r="P109" s="1525"/>
      <c r="Q109" s="1540"/>
      <c r="R109" s="1540"/>
      <c r="S109" s="1540"/>
      <c r="T109" s="1540"/>
      <c r="U109" s="1540"/>
      <c r="V109" s="1540"/>
      <c r="W109" s="1540"/>
      <c r="X109" s="1534"/>
      <c r="Y109" s="1535"/>
      <c r="Z109" s="1535"/>
      <c r="AA109" s="1535"/>
      <c r="AB109" s="1535"/>
      <c r="AC109" s="1535"/>
      <c r="AD109" s="1535"/>
      <c r="AE109" s="1536"/>
      <c r="AF109" s="944"/>
      <c r="AH109" s="231"/>
      <c r="AT109" s="614"/>
      <c r="AW109" s="614"/>
    </row>
    <row r="110" spans="1:49" ht="13" x14ac:dyDescent="0.55000000000000004">
      <c r="A110" s="613"/>
      <c r="B110" s="625"/>
      <c r="C110" s="1512"/>
      <c r="D110" s="1522"/>
      <c r="E110" s="1523"/>
      <c r="F110" s="1523"/>
      <c r="G110" s="1523"/>
      <c r="H110" s="1523"/>
      <c r="I110" s="1524"/>
      <c r="J110" s="1525"/>
      <c r="K110" s="1525"/>
      <c r="L110" s="1525"/>
      <c r="M110" s="1525"/>
      <c r="N110" s="1525"/>
      <c r="O110" s="1525"/>
      <c r="P110" s="1525"/>
      <c r="Q110" s="1540"/>
      <c r="R110" s="1540"/>
      <c r="S110" s="1540"/>
      <c r="T110" s="1540"/>
      <c r="U110" s="1540"/>
      <c r="V110" s="1540"/>
      <c r="W110" s="1540"/>
      <c r="X110" s="1537"/>
      <c r="Y110" s="1538"/>
      <c r="Z110" s="1538"/>
      <c r="AA110" s="1538"/>
      <c r="AB110" s="1538"/>
      <c r="AC110" s="1538"/>
      <c r="AD110" s="1538"/>
      <c r="AE110" s="1539"/>
      <c r="AF110" s="944"/>
      <c r="AH110" s="231"/>
      <c r="AT110" s="614"/>
      <c r="AW110" s="614"/>
    </row>
    <row r="111" spans="1:49" ht="13" x14ac:dyDescent="0.55000000000000004">
      <c r="A111" s="613"/>
      <c r="B111" s="625"/>
      <c r="C111" s="1510" t="s">
        <v>66</v>
      </c>
      <c r="D111" s="1516" t="s">
        <v>508</v>
      </c>
      <c r="E111" s="1517"/>
      <c r="F111" s="1517"/>
      <c r="G111" s="1517"/>
      <c r="H111" s="1517"/>
      <c r="I111" s="1518"/>
      <c r="J111" s="1525"/>
      <c r="K111" s="1525"/>
      <c r="L111" s="1525"/>
      <c r="M111" s="1525"/>
      <c r="N111" s="1525"/>
      <c r="O111" s="1525"/>
      <c r="P111" s="1525"/>
      <c r="Q111" s="1540"/>
      <c r="R111" s="1540"/>
      <c r="S111" s="1540"/>
      <c r="T111" s="1540"/>
      <c r="U111" s="1540"/>
      <c r="V111" s="1540"/>
      <c r="W111" s="1540"/>
      <c r="X111" s="1531"/>
      <c r="Y111" s="1532"/>
      <c r="Z111" s="1532"/>
      <c r="AA111" s="1532"/>
      <c r="AB111" s="1532"/>
      <c r="AC111" s="1532"/>
      <c r="AD111" s="1532"/>
      <c r="AE111" s="1533"/>
      <c r="AF111" s="944"/>
      <c r="AH111" s="231"/>
      <c r="AT111" s="614"/>
      <c r="AW111" s="614"/>
    </row>
    <row r="112" spans="1:49" ht="13" x14ac:dyDescent="0.55000000000000004">
      <c r="A112" s="613"/>
      <c r="B112" s="625"/>
      <c r="C112" s="1511"/>
      <c r="D112" s="1519"/>
      <c r="E112" s="1520"/>
      <c r="F112" s="1520"/>
      <c r="G112" s="1520"/>
      <c r="H112" s="1520"/>
      <c r="I112" s="1521"/>
      <c r="J112" s="1525"/>
      <c r="K112" s="1525"/>
      <c r="L112" s="1525"/>
      <c r="M112" s="1525"/>
      <c r="N112" s="1525"/>
      <c r="O112" s="1525"/>
      <c r="P112" s="1525"/>
      <c r="Q112" s="1540"/>
      <c r="R112" s="1540"/>
      <c r="S112" s="1540"/>
      <c r="T112" s="1540"/>
      <c r="U112" s="1540"/>
      <c r="V112" s="1540"/>
      <c r="W112" s="1540"/>
      <c r="X112" s="1534"/>
      <c r="Y112" s="1535"/>
      <c r="Z112" s="1535"/>
      <c r="AA112" s="1535"/>
      <c r="AB112" s="1535"/>
      <c r="AC112" s="1535"/>
      <c r="AD112" s="1535"/>
      <c r="AE112" s="1536"/>
      <c r="AF112" s="944"/>
      <c r="AH112" s="231"/>
      <c r="AT112" s="614"/>
      <c r="AW112" s="614"/>
    </row>
    <row r="113" spans="1:49" ht="13" x14ac:dyDescent="0.55000000000000004">
      <c r="A113" s="613"/>
      <c r="B113" s="625"/>
      <c r="C113" s="1511"/>
      <c r="D113" s="1519"/>
      <c r="E113" s="1520"/>
      <c r="F113" s="1520"/>
      <c r="G113" s="1520"/>
      <c r="H113" s="1520"/>
      <c r="I113" s="1521"/>
      <c r="J113" s="1525"/>
      <c r="K113" s="1525"/>
      <c r="L113" s="1525"/>
      <c r="M113" s="1525"/>
      <c r="N113" s="1525"/>
      <c r="O113" s="1525"/>
      <c r="P113" s="1525"/>
      <c r="Q113" s="1540"/>
      <c r="R113" s="1540"/>
      <c r="S113" s="1540"/>
      <c r="T113" s="1540"/>
      <c r="U113" s="1540"/>
      <c r="V113" s="1540"/>
      <c r="W113" s="1540"/>
      <c r="X113" s="1534"/>
      <c r="Y113" s="1535"/>
      <c r="Z113" s="1535"/>
      <c r="AA113" s="1535"/>
      <c r="AB113" s="1535"/>
      <c r="AC113" s="1535"/>
      <c r="AD113" s="1535"/>
      <c r="AE113" s="1536"/>
      <c r="AF113" s="944"/>
      <c r="AH113" s="231"/>
      <c r="AT113" s="614"/>
      <c r="AW113" s="614"/>
    </row>
    <row r="114" spans="1:49" ht="13" x14ac:dyDescent="0.55000000000000004">
      <c r="A114" s="613"/>
      <c r="B114" s="625"/>
      <c r="C114" s="1512"/>
      <c r="D114" s="1522"/>
      <c r="E114" s="1523"/>
      <c r="F114" s="1523"/>
      <c r="G114" s="1523"/>
      <c r="H114" s="1523"/>
      <c r="I114" s="1524"/>
      <c r="J114" s="1525"/>
      <c r="K114" s="1525"/>
      <c r="L114" s="1525"/>
      <c r="M114" s="1525"/>
      <c r="N114" s="1525"/>
      <c r="O114" s="1525"/>
      <c r="P114" s="1525"/>
      <c r="Q114" s="1540"/>
      <c r="R114" s="1540"/>
      <c r="S114" s="1540"/>
      <c r="T114" s="1540"/>
      <c r="U114" s="1540"/>
      <c r="V114" s="1540"/>
      <c r="W114" s="1540"/>
      <c r="X114" s="1537"/>
      <c r="Y114" s="1538"/>
      <c r="Z114" s="1538"/>
      <c r="AA114" s="1538"/>
      <c r="AB114" s="1538"/>
      <c r="AC114" s="1538"/>
      <c r="AD114" s="1538"/>
      <c r="AE114" s="1539"/>
      <c r="AF114" s="944"/>
      <c r="AH114" s="231"/>
      <c r="AT114" s="614"/>
      <c r="AW114" s="614"/>
    </row>
    <row r="115" spans="1:49" ht="13" x14ac:dyDescent="0.55000000000000004">
      <c r="A115" s="613"/>
      <c r="B115" s="625"/>
      <c r="C115" s="1510" t="s">
        <v>67</v>
      </c>
      <c r="D115" s="1516" t="s">
        <v>504</v>
      </c>
      <c r="E115" s="1517"/>
      <c r="F115" s="1517"/>
      <c r="G115" s="1517"/>
      <c r="H115" s="1517"/>
      <c r="I115" s="1518"/>
      <c r="J115" s="1540"/>
      <c r="K115" s="1540"/>
      <c r="L115" s="1540"/>
      <c r="M115" s="1540"/>
      <c r="N115" s="1540"/>
      <c r="O115" s="1540"/>
      <c r="P115" s="1540"/>
      <c r="Q115" s="1540"/>
      <c r="R115" s="1540"/>
      <c r="S115" s="1540"/>
      <c r="T115" s="1540"/>
      <c r="U115" s="1540"/>
      <c r="V115" s="1540"/>
      <c r="W115" s="1540"/>
      <c r="X115" s="1531"/>
      <c r="Y115" s="1532"/>
      <c r="Z115" s="1532"/>
      <c r="AA115" s="1532"/>
      <c r="AB115" s="1532"/>
      <c r="AC115" s="1532"/>
      <c r="AD115" s="1532"/>
      <c r="AE115" s="1533"/>
      <c r="AF115" s="944"/>
      <c r="AH115" s="231"/>
      <c r="AT115" s="614"/>
      <c r="AW115" s="614"/>
    </row>
    <row r="116" spans="1:49" ht="13" x14ac:dyDescent="0.55000000000000004">
      <c r="A116" s="613"/>
      <c r="B116" s="625"/>
      <c r="C116" s="1511"/>
      <c r="D116" s="1519"/>
      <c r="E116" s="1520"/>
      <c r="F116" s="1520"/>
      <c r="G116" s="1520"/>
      <c r="H116" s="1520"/>
      <c r="I116" s="1521"/>
      <c r="J116" s="1540"/>
      <c r="K116" s="1540"/>
      <c r="L116" s="1540"/>
      <c r="M116" s="1540"/>
      <c r="N116" s="1540"/>
      <c r="O116" s="1540"/>
      <c r="P116" s="1540"/>
      <c r="Q116" s="1540"/>
      <c r="R116" s="1540"/>
      <c r="S116" s="1540"/>
      <c r="T116" s="1540"/>
      <c r="U116" s="1540"/>
      <c r="V116" s="1540"/>
      <c r="W116" s="1540"/>
      <c r="X116" s="1534"/>
      <c r="Y116" s="1535"/>
      <c r="Z116" s="1535"/>
      <c r="AA116" s="1535"/>
      <c r="AB116" s="1535"/>
      <c r="AC116" s="1535"/>
      <c r="AD116" s="1535"/>
      <c r="AE116" s="1536"/>
      <c r="AF116" s="944"/>
      <c r="AH116" s="231"/>
      <c r="AT116" s="614"/>
      <c r="AW116" s="614"/>
    </row>
    <row r="117" spans="1:49" ht="13" x14ac:dyDescent="0.55000000000000004">
      <c r="A117" s="613"/>
      <c r="B117" s="625"/>
      <c r="C117" s="1511"/>
      <c r="D117" s="1519"/>
      <c r="E117" s="1520"/>
      <c r="F117" s="1520"/>
      <c r="G117" s="1520"/>
      <c r="H117" s="1520"/>
      <c r="I117" s="1521"/>
      <c r="J117" s="1540"/>
      <c r="K117" s="1540"/>
      <c r="L117" s="1540"/>
      <c r="M117" s="1540"/>
      <c r="N117" s="1540"/>
      <c r="O117" s="1540"/>
      <c r="P117" s="1540"/>
      <c r="Q117" s="1540"/>
      <c r="R117" s="1540"/>
      <c r="S117" s="1540"/>
      <c r="T117" s="1540"/>
      <c r="U117" s="1540"/>
      <c r="V117" s="1540"/>
      <c r="W117" s="1540"/>
      <c r="X117" s="1534"/>
      <c r="Y117" s="1535"/>
      <c r="Z117" s="1535"/>
      <c r="AA117" s="1535"/>
      <c r="AB117" s="1535"/>
      <c r="AC117" s="1535"/>
      <c r="AD117" s="1535"/>
      <c r="AE117" s="1536"/>
      <c r="AF117" s="944"/>
      <c r="AH117" s="231"/>
      <c r="AT117" s="614"/>
      <c r="AW117" s="614"/>
    </row>
    <row r="118" spans="1:49" ht="13" x14ac:dyDescent="0.55000000000000004">
      <c r="A118" s="613"/>
      <c r="B118" s="625"/>
      <c r="C118" s="1511"/>
      <c r="D118" s="1526" t="s">
        <v>266</v>
      </c>
      <c r="E118" s="1527"/>
      <c r="F118" s="1527"/>
      <c r="G118" s="1527"/>
      <c r="H118" s="1527"/>
      <c r="I118" s="970"/>
      <c r="J118" s="1540"/>
      <c r="K118" s="1540"/>
      <c r="L118" s="1540"/>
      <c r="M118" s="1540"/>
      <c r="N118" s="1540"/>
      <c r="O118" s="1540"/>
      <c r="P118" s="1540"/>
      <c r="Q118" s="1540"/>
      <c r="R118" s="1540"/>
      <c r="S118" s="1540"/>
      <c r="T118" s="1540"/>
      <c r="U118" s="1540"/>
      <c r="V118" s="1540"/>
      <c r="W118" s="1540"/>
      <c r="X118" s="1534"/>
      <c r="Y118" s="1535"/>
      <c r="Z118" s="1535"/>
      <c r="AA118" s="1535"/>
      <c r="AB118" s="1535"/>
      <c r="AC118" s="1535"/>
      <c r="AD118" s="1535"/>
      <c r="AE118" s="1536"/>
      <c r="AF118" s="944"/>
      <c r="AH118" s="231"/>
      <c r="AT118" s="614"/>
      <c r="AW118" s="614"/>
    </row>
    <row r="119" spans="1:49" ht="13" x14ac:dyDescent="0.55000000000000004">
      <c r="A119" s="613"/>
      <c r="B119" s="625"/>
      <c r="C119" s="1511"/>
      <c r="D119" s="1526"/>
      <c r="E119" s="1527"/>
      <c r="F119" s="1527"/>
      <c r="G119" s="1527"/>
      <c r="H119" s="1527"/>
      <c r="I119" s="970"/>
      <c r="J119" s="1540"/>
      <c r="K119" s="1540"/>
      <c r="L119" s="1540"/>
      <c r="M119" s="1540"/>
      <c r="N119" s="1540"/>
      <c r="O119" s="1540"/>
      <c r="P119" s="1540"/>
      <c r="Q119" s="1540"/>
      <c r="R119" s="1540"/>
      <c r="S119" s="1540"/>
      <c r="T119" s="1540"/>
      <c r="U119" s="1540"/>
      <c r="V119" s="1540"/>
      <c r="W119" s="1540"/>
      <c r="X119" s="1534"/>
      <c r="Y119" s="1535"/>
      <c r="Z119" s="1535"/>
      <c r="AA119" s="1535"/>
      <c r="AB119" s="1535"/>
      <c r="AC119" s="1535"/>
      <c r="AD119" s="1535"/>
      <c r="AE119" s="1536"/>
      <c r="AF119" s="944"/>
      <c r="AH119" s="231"/>
      <c r="AT119" s="614"/>
      <c r="AW119" s="614"/>
    </row>
    <row r="120" spans="1:49" ht="13" x14ac:dyDescent="0.55000000000000004">
      <c r="A120" s="613"/>
      <c r="B120" s="625"/>
      <c r="C120" s="1511"/>
      <c r="D120" s="1526"/>
      <c r="E120" s="1527"/>
      <c r="F120" s="1527"/>
      <c r="G120" s="1527"/>
      <c r="H120" s="1527"/>
      <c r="I120" s="970"/>
      <c r="J120" s="1540"/>
      <c r="K120" s="1540"/>
      <c r="L120" s="1540"/>
      <c r="M120" s="1540"/>
      <c r="N120" s="1540"/>
      <c r="O120" s="1540"/>
      <c r="P120" s="1540"/>
      <c r="Q120" s="1540"/>
      <c r="R120" s="1540"/>
      <c r="S120" s="1540"/>
      <c r="T120" s="1540"/>
      <c r="U120" s="1540"/>
      <c r="V120" s="1540"/>
      <c r="W120" s="1540"/>
      <c r="X120" s="1534"/>
      <c r="Y120" s="1535"/>
      <c r="Z120" s="1535"/>
      <c r="AA120" s="1535"/>
      <c r="AB120" s="1535"/>
      <c r="AC120" s="1535"/>
      <c r="AD120" s="1535"/>
      <c r="AE120" s="1536"/>
      <c r="AF120" s="944"/>
      <c r="AH120" s="231"/>
      <c r="AT120" s="614"/>
      <c r="AW120" s="614"/>
    </row>
    <row r="121" spans="1:49" ht="13" x14ac:dyDescent="0.55000000000000004">
      <c r="A121" s="613"/>
      <c r="B121" s="625"/>
      <c r="C121" s="1511"/>
      <c r="D121" s="1526"/>
      <c r="E121" s="1527"/>
      <c r="F121" s="1527"/>
      <c r="G121" s="1527"/>
      <c r="H121" s="1527"/>
      <c r="I121" s="970"/>
      <c r="J121" s="1540"/>
      <c r="K121" s="1540"/>
      <c r="L121" s="1540"/>
      <c r="M121" s="1540"/>
      <c r="N121" s="1540"/>
      <c r="O121" s="1540"/>
      <c r="P121" s="1540"/>
      <c r="Q121" s="1540"/>
      <c r="R121" s="1540"/>
      <c r="S121" s="1540"/>
      <c r="T121" s="1540"/>
      <c r="U121" s="1540"/>
      <c r="V121" s="1540"/>
      <c r="W121" s="1540"/>
      <c r="X121" s="1534"/>
      <c r="Y121" s="1535"/>
      <c r="Z121" s="1535"/>
      <c r="AA121" s="1535"/>
      <c r="AB121" s="1535"/>
      <c r="AC121" s="1535"/>
      <c r="AD121" s="1535"/>
      <c r="AE121" s="1536"/>
      <c r="AF121" s="944"/>
      <c r="AH121" s="231"/>
      <c r="AT121" s="614"/>
      <c r="AW121" s="614"/>
    </row>
    <row r="122" spans="1:49" ht="13" x14ac:dyDescent="0.55000000000000004">
      <c r="A122" s="613"/>
      <c r="B122" s="625"/>
      <c r="C122" s="1511"/>
      <c r="D122" s="1526"/>
      <c r="E122" s="1527"/>
      <c r="F122" s="1527"/>
      <c r="G122" s="1527"/>
      <c r="H122" s="1527"/>
      <c r="I122" s="970"/>
      <c r="J122" s="1540"/>
      <c r="K122" s="1540"/>
      <c r="L122" s="1540"/>
      <c r="M122" s="1540"/>
      <c r="N122" s="1540"/>
      <c r="O122" s="1540"/>
      <c r="P122" s="1540"/>
      <c r="Q122" s="1540"/>
      <c r="R122" s="1540"/>
      <c r="S122" s="1540"/>
      <c r="T122" s="1540"/>
      <c r="U122" s="1540"/>
      <c r="V122" s="1540"/>
      <c r="W122" s="1540"/>
      <c r="X122" s="1534"/>
      <c r="Y122" s="1535"/>
      <c r="Z122" s="1535"/>
      <c r="AA122" s="1535"/>
      <c r="AB122" s="1535"/>
      <c r="AC122" s="1535"/>
      <c r="AD122" s="1535"/>
      <c r="AE122" s="1536"/>
      <c r="AF122" s="944"/>
      <c r="AH122" s="231"/>
      <c r="AJ122" s="231"/>
      <c r="AT122" s="614"/>
      <c r="AW122" s="614"/>
    </row>
    <row r="123" spans="1:49" ht="13" x14ac:dyDescent="0.55000000000000004">
      <c r="A123" s="613"/>
      <c r="B123" s="625"/>
      <c r="C123" s="1512"/>
      <c r="D123" s="1528"/>
      <c r="E123" s="1529"/>
      <c r="F123" s="1529"/>
      <c r="G123" s="1529"/>
      <c r="H123" s="1529"/>
      <c r="I123" s="971"/>
      <c r="J123" s="1540"/>
      <c r="K123" s="1540"/>
      <c r="L123" s="1540"/>
      <c r="M123" s="1540"/>
      <c r="N123" s="1540"/>
      <c r="O123" s="1540"/>
      <c r="P123" s="1540"/>
      <c r="Q123" s="1540"/>
      <c r="R123" s="1540"/>
      <c r="S123" s="1540"/>
      <c r="T123" s="1540"/>
      <c r="U123" s="1540"/>
      <c r="V123" s="1540"/>
      <c r="W123" s="1540"/>
      <c r="X123" s="1537"/>
      <c r="Y123" s="1538"/>
      <c r="Z123" s="1538"/>
      <c r="AA123" s="1538"/>
      <c r="AB123" s="1538"/>
      <c r="AC123" s="1538"/>
      <c r="AD123" s="1538"/>
      <c r="AE123" s="1539"/>
      <c r="AF123" s="944"/>
      <c r="AH123" s="231"/>
      <c r="AJ123" s="231"/>
      <c r="AT123" s="614"/>
      <c r="AW123" s="614"/>
    </row>
    <row r="124" spans="1:49" ht="13" x14ac:dyDescent="0.55000000000000004">
      <c r="A124" s="613"/>
      <c r="B124" s="625"/>
      <c r="C124" s="1510" t="s">
        <v>68</v>
      </c>
      <c r="D124" s="1516" t="s">
        <v>69</v>
      </c>
      <c r="E124" s="1517"/>
      <c r="F124" s="1517"/>
      <c r="G124" s="1517"/>
      <c r="H124" s="1517"/>
      <c r="I124" s="1518"/>
      <c r="J124" s="1525"/>
      <c r="K124" s="1525"/>
      <c r="L124" s="1525"/>
      <c r="M124" s="1525"/>
      <c r="N124" s="1525"/>
      <c r="O124" s="1525"/>
      <c r="P124" s="1525"/>
      <c r="Q124" s="1540"/>
      <c r="R124" s="1540"/>
      <c r="S124" s="1540"/>
      <c r="T124" s="1540"/>
      <c r="U124" s="1540"/>
      <c r="V124" s="1540"/>
      <c r="W124" s="1540"/>
      <c r="X124" s="1531"/>
      <c r="Y124" s="1532"/>
      <c r="Z124" s="1532"/>
      <c r="AA124" s="1532"/>
      <c r="AB124" s="1532"/>
      <c r="AC124" s="1532"/>
      <c r="AD124" s="1532"/>
      <c r="AE124" s="1533"/>
      <c r="AF124" s="944"/>
      <c r="AH124" s="231"/>
      <c r="AJ124" s="231"/>
      <c r="AT124" s="614"/>
      <c r="AW124" s="614"/>
    </row>
    <row r="125" spans="1:49" ht="13" x14ac:dyDescent="0.55000000000000004">
      <c r="A125" s="613"/>
      <c r="B125" s="625"/>
      <c r="C125" s="1511"/>
      <c r="D125" s="1519"/>
      <c r="E125" s="1520"/>
      <c r="F125" s="1520"/>
      <c r="G125" s="1520"/>
      <c r="H125" s="1520"/>
      <c r="I125" s="1521"/>
      <c r="J125" s="1525"/>
      <c r="K125" s="1525"/>
      <c r="L125" s="1525"/>
      <c r="M125" s="1525"/>
      <c r="N125" s="1525"/>
      <c r="O125" s="1525"/>
      <c r="P125" s="1525"/>
      <c r="Q125" s="1540"/>
      <c r="R125" s="1540"/>
      <c r="S125" s="1540"/>
      <c r="T125" s="1540"/>
      <c r="U125" s="1540"/>
      <c r="V125" s="1540"/>
      <c r="W125" s="1540"/>
      <c r="X125" s="1534"/>
      <c r="Y125" s="1535"/>
      <c r="Z125" s="1535"/>
      <c r="AA125" s="1535"/>
      <c r="AB125" s="1535"/>
      <c r="AC125" s="1535"/>
      <c r="AD125" s="1535"/>
      <c r="AE125" s="1536"/>
      <c r="AF125" s="944"/>
      <c r="AH125" s="231"/>
      <c r="AJ125" s="231"/>
      <c r="AT125" s="614"/>
      <c r="AW125" s="614"/>
    </row>
    <row r="126" spans="1:49" ht="13" x14ac:dyDescent="0.55000000000000004">
      <c r="A126" s="613"/>
      <c r="B126" s="625"/>
      <c r="C126" s="1511"/>
      <c r="D126" s="1519"/>
      <c r="E126" s="1520"/>
      <c r="F126" s="1520"/>
      <c r="G126" s="1520"/>
      <c r="H126" s="1520"/>
      <c r="I126" s="1521"/>
      <c r="J126" s="1525"/>
      <c r="K126" s="1525"/>
      <c r="L126" s="1525"/>
      <c r="M126" s="1525"/>
      <c r="N126" s="1525"/>
      <c r="O126" s="1525"/>
      <c r="P126" s="1525"/>
      <c r="Q126" s="1540"/>
      <c r="R126" s="1540"/>
      <c r="S126" s="1540"/>
      <c r="T126" s="1540"/>
      <c r="U126" s="1540"/>
      <c r="V126" s="1540"/>
      <c r="W126" s="1540"/>
      <c r="X126" s="1534"/>
      <c r="Y126" s="1535"/>
      <c r="Z126" s="1535"/>
      <c r="AA126" s="1535"/>
      <c r="AB126" s="1535"/>
      <c r="AC126" s="1535"/>
      <c r="AD126" s="1535"/>
      <c r="AE126" s="1536"/>
      <c r="AF126" s="944"/>
      <c r="AH126" s="231"/>
      <c r="AJ126" s="231"/>
      <c r="AT126" s="614"/>
      <c r="AW126" s="614"/>
    </row>
    <row r="127" spans="1:49" ht="13" x14ac:dyDescent="0.55000000000000004">
      <c r="A127" s="613"/>
      <c r="B127" s="625"/>
      <c r="C127" s="1512"/>
      <c r="D127" s="1522"/>
      <c r="E127" s="1523"/>
      <c r="F127" s="1523"/>
      <c r="G127" s="1523"/>
      <c r="H127" s="1523"/>
      <c r="I127" s="1524"/>
      <c r="J127" s="1525"/>
      <c r="K127" s="1525"/>
      <c r="L127" s="1525"/>
      <c r="M127" s="1525"/>
      <c r="N127" s="1525"/>
      <c r="O127" s="1525"/>
      <c r="P127" s="1525"/>
      <c r="Q127" s="1540"/>
      <c r="R127" s="1540"/>
      <c r="S127" s="1540"/>
      <c r="T127" s="1540"/>
      <c r="U127" s="1540"/>
      <c r="V127" s="1540"/>
      <c r="W127" s="1540"/>
      <c r="X127" s="1537"/>
      <c r="Y127" s="1538"/>
      <c r="Z127" s="1538"/>
      <c r="AA127" s="1538"/>
      <c r="AB127" s="1538"/>
      <c r="AC127" s="1538"/>
      <c r="AD127" s="1538"/>
      <c r="AE127" s="1539"/>
      <c r="AF127" s="944"/>
      <c r="AH127" s="618"/>
      <c r="AI127" s="619"/>
      <c r="AJ127" s="231"/>
      <c r="AT127" s="614"/>
      <c r="AW127" s="614"/>
    </row>
    <row r="128" spans="1:49" s="918" customFormat="1" x14ac:dyDescent="0.55000000000000004">
      <c r="A128" s="631"/>
      <c r="B128" s="632"/>
      <c r="C128" s="698" t="s">
        <v>70</v>
      </c>
      <c r="D128" s="666"/>
      <c r="E128" s="666"/>
      <c r="F128" s="640" t="s">
        <v>263</v>
      </c>
      <c r="G128" s="667"/>
      <c r="H128" s="667"/>
      <c r="I128" s="687"/>
      <c r="J128" s="667"/>
      <c r="K128" s="667"/>
      <c r="L128" s="667"/>
      <c r="M128" s="667"/>
      <c r="N128" s="667"/>
      <c r="O128" s="667"/>
      <c r="P128" s="667"/>
      <c r="Q128" s="667"/>
      <c r="R128" s="667"/>
      <c r="S128" s="667"/>
      <c r="T128" s="667"/>
      <c r="U128" s="667"/>
      <c r="V128" s="667"/>
      <c r="W128" s="667"/>
      <c r="X128" s="667"/>
      <c r="Y128" s="667"/>
      <c r="Z128" s="667"/>
      <c r="AA128" s="667"/>
      <c r="AB128" s="667"/>
      <c r="AC128" s="667"/>
      <c r="AD128" s="667"/>
      <c r="AE128" s="667"/>
      <c r="AF128" s="636"/>
      <c r="AG128" s="633"/>
    </row>
    <row r="129" spans="1:49" s="918" customFormat="1" x14ac:dyDescent="0.55000000000000004">
      <c r="A129" s="631"/>
      <c r="B129" s="632"/>
      <c r="C129" s="668"/>
      <c r="D129" s="668"/>
      <c r="F129" s="640"/>
      <c r="G129" s="670" t="s">
        <v>60</v>
      </c>
      <c r="H129" s="666" t="s">
        <v>261</v>
      </c>
      <c r="I129" s="688"/>
      <c r="J129" s="666"/>
      <c r="K129" s="666"/>
      <c r="L129" s="666"/>
      <c r="M129" s="666"/>
      <c r="N129" s="666"/>
      <c r="O129" s="666"/>
      <c r="P129" s="666"/>
      <c r="Q129" s="666"/>
      <c r="R129" s="666"/>
      <c r="S129" s="666"/>
      <c r="T129" s="666"/>
      <c r="U129" s="666"/>
      <c r="V129" s="666"/>
      <c r="W129" s="666"/>
      <c r="X129" s="666"/>
      <c r="Y129" s="666"/>
      <c r="Z129" s="666"/>
      <c r="AA129" s="666"/>
      <c r="AB129" s="666"/>
      <c r="AC129" s="666"/>
      <c r="AD129" s="666"/>
      <c r="AE129" s="666"/>
      <c r="AF129" s="636"/>
      <c r="AG129" s="633"/>
    </row>
    <row r="130" spans="1:49" s="918" customFormat="1" x14ac:dyDescent="0.55000000000000004">
      <c r="A130" s="631"/>
      <c r="B130" s="632"/>
      <c r="C130" s="669"/>
      <c r="D130" s="669"/>
      <c r="E130" s="669"/>
      <c r="G130" s="670" t="s">
        <v>61</v>
      </c>
      <c r="H130" s="666" t="s">
        <v>262</v>
      </c>
      <c r="I130" s="688"/>
      <c r="J130" s="666"/>
      <c r="K130" s="666"/>
      <c r="L130" s="666"/>
      <c r="M130" s="666"/>
      <c r="N130" s="666"/>
      <c r="O130" s="666"/>
      <c r="P130" s="666"/>
      <c r="Q130" s="666"/>
      <c r="R130" s="666"/>
      <c r="S130" s="666"/>
      <c r="T130" s="666"/>
      <c r="U130" s="666"/>
      <c r="V130" s="666"/>
      <c r="W130" s="666"/>
      <c r="X130" s="666"/>
      <c r="Y130" s="666"/>
      <c r="Z130" s="666"/>
      <c r="AA130" s="666"/>
      <c r="AB130" s="666"/>
      <c r="AC130" s="666"/>
      <c r="AD130" s="666"/>
      <c r="AE130" s="666"/>
      <c r="AF130" s="636"/>
      <c r="AG130" s="633"/>
      <c r="AH130" s="618"/>
      <c r="AI130" s="619"/>
    </row>
    <row r="131" spans="1:49" s="918" customFormat="1" x14ac:dyDescent="0.55000000000000004">
      <c r="A131" s="631"/>
      <c r="B131" s="632"/>
      <c r="C131" s="669"/>
      <c r="D131" s="669"/>
      <c r="E131" s="669"/>
      <c r="G131" s="670" t="s">
        <v>62</v>
      </c>
      <c r="H131" s="666" t="s">
        <v>264</v>
      </c>
      <c r="I131" s="688"/>
      <c r="J131" s="666"/>
      <c r="K131" s="666"/>
      <c r="L131" s="666"/>
      <c r="M131" s="666"/>
      <c r="N131" s="666"/>
      <c r="O131" s="666"/>
      <c r="P131" s="666"/>
      <c r="Q131" s="666"/>
      <c r="R131" s="666"/>
      <c r="S131" s="666"/>
      <c r="T131" s="666"/>
      <c r="U131" s="666"/>
      <c r="V131" s="666"/>
      <c r="W131" s="666"/>
      <c r="X131" s="666"/>
      <c r="Y131" s="666"/>
      <c r="Z131" s="666"/>
      <c r="AA131" s="666"/>
      <c r="AB131" s="666"/>
      <c r="AC131" s="666"/>
      <c r="AD131" s="666"/>
      <c r="AE131" s="666"/>
      <c r="AF131" s="636"/>
      <c r="AG131" s="633"/>
      <c r="AH131" s="618"/>
      <c r="AI131" s="619"/>
    </row>
    <row r="132" spans="1:49" s="1002" customFormat="1" ht="8" x14ac:dyDescent="0.55000000000000004">
      <c r="A132" s="996"/>
      <c r="B132" s="997"/>
      <c r="C132" s="998"/>
      <c r="D132" s="998"/>
      <c r="E132" s="998"/>
      <c r="F132" s="998"/>
      <c r="G132" s="998"/>
      <c r="H132" s="998"/>
      <c r="I132" s="999"/>
      <c r="J132" s="998"/>
      <c r="K132" s="998"/>
      <c r="L132" s="998"/>
      <c r="M132" s="998"/>
      <c r="N132" s="998"/>
      <c r="O132" s="998"/>
      <c r="P132" s="998"/>
      <c r="Q132" s="998"/>
      <c r="R132" s="998"/>
      <c r="S132" s="998"/>
      <c r="T132" s="998"/>
      <c r="U132" s="998"/>
      <c r="V132" s="998"/>
      <c r="W132" s="998"/>
      <c r="X132" s="998"/>
      <c r="Y132" s="998"/>
      <c r="Z132" s="998"/>
      <c r="AA132" s="998"/>
      <c r="AB132" s="998"/>
      <c r="AC132" s="998"/>
      <c r="AD132" s="998"/>
      <c r="AE132" s="998"/>
      <c r="AF132" s="1000"/>
      <c r="AG132" s="1001"/>
      <c r="AK132" s="1003"/>
    </row>
    <row r="133" spans="1:49" x14ac:dyDescent="0.55000000000000004">
      <c r="A133" s="616"/>
      <c r="B133" s="625"/>
      <c r="C133" s="620"/>
      <c r="D133" s="621"/>
      <c r="E133" s="621"/>
      <c r="F133" s="621"/>
      <c r="G133" s="621"/>
      <c r="H133" s="621"/>
      <c r="I133" s="659"/>
      <c r="J133" s="621"/>
      <c r="K133" s="621"/>
      <c r="L133" s="621"/>
      <c r="M133" s="621"/>
      <c r="N133" s="621"/>
      <c r="O133" s="621"/>
      <c r="P133" s="621"/>
      <c r="Q133" s="621"/>
      <c r="R133" s="621"/>
      <c r="S133" s="621"/>
      <c r="T133" s="621"/>
      <c r="U133" s="621"/>
      <c r="V133" s="621"/>
      <c r="W133" s="621"/>
      <c r="X133" s="621"/>
      <c r="Y133" s="621"/>
      <c r="Z133" s="621"/>
      <c r="AA133" s="621"/>
      <c r="AB133" s="621"/>
      <c r="AC133" s="621"/>
      <c r="AD133" s="621"/>
      <c r="AE133" s="622"/>
      <c r="AF133" s="628"/>
      <c r="AG133" s="623"/>
      <c r="AK133" s="231"/>
      <c r="AT133" s="614"/>
      <c r="AW133" s="614"/>
    </row>
    <row r="134" spans="1:49" ht="13" x14ac:dyDescent="0.55000000000000004">
      <c r="A134" s="613"/>
      <c r="B134" s="625"/>
      <c r="C134" s="1544" t="s">
        <v>71</v>
      </c>
      <c r="D134" s="1545"/>
      <c r="E134" s="1545"/>
      <c r="F134" s="1545"/>
      <c r="G134" s="1545"/>
      <c r="H134" s="1545"/>
      <c r="I134" s="1545"/>
      <c r="J134" s="1545"/>
      <c r="K134" s="1545"/>
      <c r="L134" s="1545"/>
      <c r="M134" s="1545"/>
      <c r="N134" s="1545"/>
      <c r="O134" s="1545"/>
      <c r="P134" s="1545"/>
      <c r="Q134" s="1545"/>
      <c r="R134" s="1545"/>
      <c r="S134" s="1545"/>
      <c r="T134" s="1545"/>
      <c r="U134" s="1545"/>
      <c r="V134" s="1545"/>
      <c r="W134" s="1545"/>
      <c r="X134" s="1545"/>
      <c r="Y134" s="1545"/>
      <c r="Z134" s="1545"/>
      <c r="AA134" s="1545"/>
      <c r="AB134" s="1545"/>
      <c r="AC134" s="1545"/>
      <c r="AD134" s="1545"/>
      <c r="AE134" s="1546"/>
      <c r="AF134" s="628"/>
      <c r="AG134" s="623"/>
      <c r="AK134" s="231"/>
      <c r="AT134" s="614"/>
      <c r="AW134" s="614"/>
    </row>
    <row r="135" spans="1:49" s="918" customFormat="1" ht="13" x14ac:dyDescent="0.55000000000000004">
      <c r="A135" s="601"/>
      <c r="B135" s="632"/>
      <c r="C135" s="632"/>
      <c r="D135" s="633"/>
      <c r="E135" s="633"/>
      <c r="F135" s="633"/>
      <c r="G135" s="633"/>
      <c r="H135" s="633"/>
      <c r="I135" s="685"/>
      <c r="J135" s="633"/>
      <c r="K135" s="633"/>
      <c r="L135" s="633"/>
      <c r="M135" s="633"/>
      <c r="N135" s="633"/>
      <c r="O135" s="633"/>
      <c r="P135" s="633"/>
      <c r="Q135" s="633"/>
      <c r="R135" s="633"/>
      <c r="S135" s="633"/>
      <c r="T135" s="633"/>
      <c r="U135" s="633"/>
      <c r="V135" s="633"/>
      <c r="W135" s="633"/>
      <c r="X135" s="634" t="s">
        <v>63</v>
      </c>
      <c r="Y135" s="635"/>
      <c r="Z135" s="633" t="s">
        <v>25</v>
      </c>
      <c r="AA135" s="635"/>
      <c r="AB135" s="633" t="s">
        <v>26</v>
      </c>
      <c r="AC135" s="635"/>
      <c r="AD135" s="633" t="s">
        <v>27</v>
      </c>
      <c r="AE135" s="911"/>
      <c r="AF135" s="664"/>
    </row>
    <row r="136" spans="1:49" x14ac:dyDescent="0.55000000000000004">
      <c r="A136" s="616"/>
      <c r="B136" s="625"/>
      <c r="C136" s="625"/>
      <c r="D136" s="623"/>
      <c r="E136" s="623"/>
      <c r="F136" s="623"/>
      <c r="G136" s="623"/>
      <c r="H136" s="623"/>
      <c r="I136" s="660"/>
      <c r="J136" s="623"/>
      <c r="K136" s="623"/>
      <c r="L136" s="623"/>
      <c r="M136" s="623"/>
      <c r="N136" s="623"/>
      <c r="O136" s="623"/>
      <c r="P136" s="623"/>
      <c r="Q136" s="623"/>
      <c r="R136" s="623"/>
      <c r="S136" s="623"/>
      <c r="T136" s="623"/>
      <c r="U136" s="623"/>
      <c r="V136" s="623"/>
      <c r="W136" s="623"/>
      <c r="X136" s="623"/>
      <c r="Y136" s="623"/>
      <c r="Z136" s="623"/>
      <c r="AA136" s="623"/>
      <c r="AB136" s="623"/>
      <c r="AC136" s="623"/>
      <c r="AD136" s="623"/>
      <c r="AE136" s="628"/>
      <c r="AF136" s="664"/>
      <c r="AT136" s="614"/>
      <c r="AW136" s="614"/>
    </row>
    <row r="137" spans="1:49" ht="13" x14ac:dyDescent="0.55000000000000004">
      <c r="A137" s="613"/>
      <c r="B137" s="625"/>
      <c r="C137" s="625"/>
      <c r="D137" s="623"/>
      <c r="E137" s="623"/>
      <c r="F137" s="623"/>
      <c r="G137" s="623"/>
      <c r="H137" s="660"/>
      <c r="I137" s="656"/>
      <c r="J137" s="640" t="s">
        <v>29</v>
      </c>
      <c r="K137" s="623"/>
      <c r="L137" s="623"/>
      <c r="M137" s="623"/>
      <c r="N137" s="1541">
        <f>入力フォーム!I23</f>
        <v>0</v>
      </c>
      <c r="O137" s="1541"/>
      <c r="P137" s="1541"/>
      <c r="Q137" s="1541"/>
      <c r="R137" s="1541"/>
      <c r="S137" s="1541"/>
      <c r="T137" s="1541"/>
      <c r="U137" s="1541"/>
      <c r="V137" s="1541"/>
      <c r="W137" s="1541"/>
      <c r="X137" s="1541"/>
      <c r="Y137" s="1541"/>
      <c r="Z137" s="1541"/>
      <c r="AA137" s="1541"/>
      <c r="AB137" s="1541"/>
      <c r="AC137" s="1541"/>
      <c r="AD137" s="1541"/>
      <c r="AE137" s="628"/>
      <c r="AF137" s="665"/>
      <c r="AT137" s="614"/>
      <c r="AW137" s="614"/>
    </row>
    <row r="138" spans="1:49" ht="13" x14ac:dyDescent="0.55000000000000004">
      <c r="A138" s="613"/>
      <c r="B138" s="625"/>
      <c r="C138" s="625"/>
      <c r="D138" s="623"/>
      <c r="E138" s="623"/>
      <c r="F138" s="623"/>
      <c r="G138" s="623"/>
      <c r="H138" s="690"/>
      <c r="I138" s="634" t="s">
        <v>51</v>
      </c>
      <c r="J138" s="623" t="s">
        <v>99</v>
      </c>
      <c r="K138" s="623"/>
      <c r="L138" s="623"/>
      <c r="M138" s="657"/>
      <c r="N138" s="1541">
        <f>入力フォーム!I24</f>
        <v>0</v>
      </c>
      <c r="O138" s="1541"/>
      <c r="P138" s="1541"/>
      <c r="Q138" s="1541"/>
      <c r="R138" s="1541"/>
      <c r="S138" s="1541"/>
      <c r="T138" s="1541"/>
      <c r="U138" s="1541"/>
      <c r="V138" s="1541"/>
      <c r="W138" s="1541"/>
      <c r="X138" s="1541"/>
      <c r="Y138" s="1541"/>
      <c r="Z138" s="1541"/>
      <c r="AA138" s="1541"/>
      <c r="AB138" s="1541"/>
      <c r="AC138" s="1541"/>
      <c r="AD138" s="1541"/>
      <c r="AE138" s="628"/>
      <c r="AF138" s="665"/>
      <c r="AT138" s="614"/>
      <c r="AW138" s="614"/>
    </row>
    <row r="139" spans="1:49" ht="13" x14ac:dyDescent="0.55000000000000004">
      <c r="A139" s="613"/>
      <c r="B139" s="625"/>
      <c r="C139" s="625"/>
      <c r="D139" s="623"/>
      <c r="E139" s="623"/>
      <c r="F139" s="623"/>
      <c r="G139" s="623"/>
      <c r="H139" s="660"/>
      <c r="I139" s="633"/>
      <c r="J139" s="674" t="s">
        <v>246</v>
      </c>
      <c r="K139" s="674"/>
      <c r="L139" s="674"/>
      <c r="M139" s="674"/>
      <c r="N139" s="1542">
        <f>入力フォーム!I25</f>
        <v>0</v>
      </c>
      <c r="O139" s="1542"/>
      <c r="P139" s="1542"/>
      <c r="Q139" s="1542"/>
      <c r="R139" s="1542"/>
      <c r="S139" s="1542"/>
      <c r="T139" s="1542"/>
      <c r="U139" s="1542"/>
      <c r="V139" s="1542"/>
      <c r="W139" s="1542"/>
      <c r="X139" s="1542"/>
      <c r="Y139" s="1542"/>
      <c r="Z139" s="1542"/>
      <c r="AA139" s="1542"/>
      <c r="AB139" s="1542"/>
      <c r="AC139" s="1542"/>
      <c r="AD139" s="1542"/>
      <c r="AE139" s="628"/>
      <c r="AF139" s="665"/>
      <c r="AT139" s="614"/>
      <c r="AW139" s="614"/>
    </row>
    <row r="140" spans="1:49" ht="13" x14ac:dyDescent="0.55000000000000004">
      <c r="A140" s="613"/>
      <c r="B140" s="625"/>
      <c r="C140" s="625"/>
      <c r="D140" s="623"/>
      <c r="E140" s="623"/>
      <c r="F140" s="623"/>
      <c r="G140" s="623"/>
      <c r="H140" s="660"/>
      <c r="I140" s="623"/>
      <c r="J140" s="675" t="s">
        <v>247</v>
      </c>
      <c r="K140" s="749"/>
      <c r="L140" s="749"/>
      <c r="M140" s="749"/>
      <c r="N140" s="1543"/>
      <c r="O140" s="1543"/>
      <c r="P140" s="1543"/>
      <c r="Q140" s="1543"/>
      <c r="R140" s="1543"/>
      <c r="S140" s="1543"/>
      <c r="T140" s="1543"/>
      <c r="U140" s="1543"/>
      <c r="V140" s="1543"/>
      <c r="W140" s="1543"/>
      <c r="X140" s="1543"/>
      <c r="Y140" s="1543"/>
      <c r="Z140" s="1543"/>
      <c r="AA140" s="1543"/>
      <c r="AB140" s="1543"/>
      <c r="AC140" s="1543"/>
      <c r="AD140" s="1543"/>
      <c r="AE140" s="628"/>
      <c r="AF140" s="665"/>
      <c r="AT140" s="614"/>
      <c r="AW140" s="614"/>
    </row>
    <row r="141" spans="1:49" ht="13" x14ac:dyDescent="0.55000000000000004">
      <c r="A141" s="613"/>
      <c r="B141" s="625"/>
      <c r="C141" s="625"/>
      <c r="D141" s="623"/>
      <c r="E141" s="623"/>
      <c r="F141" s="623"/>
      <c r="G141" s="623"/>
      <c r="H141" s="623"/>
      <c r="I141" s="660"/>
      <c r="J141" s="623"/>
      <c r="K141" s="623"/>
      <c r="L141" s="623"/>
      <c r="M141" s="623"/>
      <c r="N141" s="623"/>
      <c r="O141" s="623"/>
      <c r="P141" s="623"/>
      <c r="Q141" s="623"/>
      <c r="R141" s="623"/>
      <c r="S141" s="623"/>
      <c r="T141" s="623"/>
      <c r="U141" s="623"/>
      <c r="V141" s="623"/>
      <c r="W141" s="623"/>
      <c r="X141" s="623"/>
      <c r="Y141" s="623"/>
      <c r="Z141" s="623"/>
      <c r="AA141" s="623"/>
      <c r="AB141" s="623"/>
      <c r="AC141" s="623"/>
      <c r="AD141" s="623"/>
      <c r="AE141" s="628"/>
      <c r="AF141" s="664"/>
      <c r="AT141" s="614"/>
      <c r="AW141" s="614"/>
    </row>
    <row r="142" spans="1:49" ht="13" x14ac:dyDescent="0.55000000000000004">
      <c r="A142" s="613"/>
      <c r="B142" s="625"/>
      <c r="C142" s="661"/>
      <c r="E142" s="1530" t="s">
        <v>563</v>
      </c>
      <c r="F142" s="1530"/>
      <c r="G142" s="1530"/>
      <c r="H142" s="1530"/>
      <c r="I142" s="1530"/>
      <c r="J142" s="1530"/>
      <c r="K142" s="1530"/>
      <c r="L142" s="1530"/>
      <c r="M142" s="1530"/>
      <c r="N142" s="1530"/>
      <c r="O142" s="1530"/>
      <c r="P142" s="1530"/>
      <c r="Q142" s="1530"/>
      <c r="R142" s="1530"/>
      <c r="S142" s="1530"/>
      <c r="T142" s="1530"/>
      <c r="U142" s="1530"/>
      <c r="V142" s="1530"/>
      <c r="W142" s="1530"/>
      <c r="X142" s="1530"/>
      <c r="Y142" s="1530"/>
      <c r="Z142" s="1530"/>
      <c r="AA142" s="1530"/>
      <c r="AB142" s="1530"/>
      <c r="AC142" s="1530"/>
      <c r="AD142" s="1530"/>
      <c r="AE142" s="636"/>
      <c r="AF142" s="628"/>
      <c r="AG142" s="623"/>
      <c r="AH142" s="618"/>
      <c r="AI142" s="619"/>
      <c r="AK142" s="231"/>
      <c r="AT142" s="614"/>
      <c r="AW142" s="614"/>
    </row>
    <row r="143" spans="1:49" ht="13" x14ac:dyDescent="0.55000000000000004">
      <c r="A143" s="613"/>
      <c r="B143" s="625"/>
      <c r="C143" s="632"/>
      <c r="D143" s="633"/>
      <c r="E143" s="1530"/>
      <c r="F143" s="1530"/>
      <c r="G143" s="1530"/>
      <c r="H143" s="1530"/>
      <c r="I143" s="1530"/>
      <c r="J143" s="1530"/>
      <c r="K143" s="1530"/>
      <c r="L143" s="1530"/>
      <c r="M143" s="1530"/>
      <c r="N143" s="1530"/>
      <c r="O143" s="1530"/>
      <c r="P143" s="1530"/>
      <c r="Q143" s="1530"/>
      <c r="R143" s="1530"/>
      <c r="S143" s="1530"/>
      <c r="T143" s="1530"/>
      <c r="U143" s="1530"/>
      <c r="V143" s="1530"/>
      <c r="W143" s="1530"/>
      <c r="X143" s="1530"/>
      <c r="Y143" s="1530"/>
      <c r="Z143" s="1530"/>
      <c r="AA143" s="1530"/>
      <c r="AB143" s="1530"/>
      <c r="AC143" s="1530"/>
      <c r="AD143" s="1530"/>
      <c r="AE143" s="636"/>
      <c r="AF143" s="628"/>
      <c r="AG143" s="623"/>
      <c r="AH143" s="618"/>
      <c r="AI143" s="619"/>
      <c r="AK143" s="231"/>
      <c r="AT143" s="614"/>
      <c r="AW143" s="614"/>
    </row>
    <row r="144" spans="1:49" x14ac:dyDescent="0.55000000000000004">
      <c r="A144" s="616"/>
      <c r="B144" s="625"/>
      <c r="C144" s="651"/>
      <c r="D144" s="641"/>
      <c r="E144" s="641"/>
      <c r="F144" s="641"/>
      <c r="G144" s="641"/>
      <c r="H144" s="641"/>
      <c r="I144" s="686"/>
      <c r="J144" s="641"/>
      <c r="K144" s="641"/>
      <c r="L144" s="641"/>
      <c r="M144" s="641"/>
      <c r="N144" s="641"/>
      <c r="O144" s="641"/>
      <c r="P144" s="641"/>
      <c r="Q144" s="641"/>
      <c r="R144" s="641"/>
      <c r="S144" s="641"/>
      <c r="T144" s="641"/>
      <c r="U144" s="641"/>
      <c r="V144" s="641"/>
      <c r="W144" s="641"/>
      <c r="X144" s="641"/>
      <c r="Y144" s="641"/>
      <c r="Z144" s="641"/>
      <c r="AA144" s="641"/>
      <c r="AB144" s="641"/>
      <c r="AC144" s="641"/>
      <c r="AD144" s="641"/>
      <c r="AE144" s="652"/>
      <c r="AF144" s="628"/>
      <c r="AG144" s="623"/>
      <c r="AH144" s="231"/>
      <c r="AK144" s="231"/>
      <c r="AT144" s="614"/>
      <c r="AW144" s="614"/>
    </row>
    <row r="145" spans="1:49" x14ac:dyDescent="0.55000000000000004">
      <c r="A145" s="616"/>
      <c r="B145" s="651"/>
      <c r="C145" s="641"/>
      <c r="D145" s="641"/>
      <c r="E145" s="641"/>
      <c r="F145" s="641"/>
      <c r="G145" s="641"/>
      <c r="H145" s="641"/>
      <c r="I145" s="686"/>
      <c r="J145" s="641"/>
      <c r="K145" s="641"/>
      <c r="L145" s="641"/>
      <c r="M145" s="641"/>
      <c r="N145" s="641"/>
      <c r="O145" s="641"/>
      <c r="P145" s="641"/>
      <c r="Q145" s="641"/>
      <c r="R145" s="641"/>
      <c r="S145" s="641"/>
      <c r="T145" s="641"/>
      <c r="U145" s="641"/>
      <c r="V145" s="641"/>
      <c r="W145" s="641"/>
      <c r="X145" s="641"/>
      <c r="Y145" s="641"/>
      <c r="Z145" s="641"/>
      <c r="AA145" s="641"/>
      <c r="AB145" s="641"/>
      <c r="AC145" s="641"/>
      <c r="AD145" s="641"/>
      <c r="AE145" s="641"/>
      <c r="AF145" s="652"/>
      <c r="AG145" s="623"/>
      <c r="AH145" s="231"/>
      <c r="AK145" s="231"/>
      <c r="AT145" s="614"/>
      <c r="AW145" s="614"/>
    </row>
    <row r="146" spans="1:49" s="322" customFormat="1" ht="6" x14ac:dyDescent="0.55000000000000004">
      <c r="A146" s="611"/>
      <c r="B146" s="611"/>
      <c r="C146" s="611"/>
      <c r="D146" s="612"/>
      <c r="E146" s="612"/>
      <c r="F146" s="611"/>
      <c r="G146" s="611"/>
      <c r="H146" s="611"/>
      <c r="I146" s="689"/>
      <c r="J146" s="611"/>
      <c r="K146" s="611"/>
      <c r="L146" s="611"/>
      <c r="M146" s="611"/>
      <c r="N146" s="611"/>
      <c r="O146" s="611"/>
      <c r="P146" s="611"/>
      <c r="Q146" s="611"/>
      <c r="R146" s="611"/>
      <c r="S146" s="611"/>
      <c r="T146" s="611"/>
      <c r="U146" s="611"/>
      <c r="V146" s="611"/>
      <c r="W146" s="611"/>
      <c r="X146" s="611"/>
      <c r="Y146" s="611"/>
      <c r="Z146" s="611"/>
      <c r="AA146" s="611"/>
      <c r="AB146" s="611"/>
      <c r="AC146" s="611"/>
      <c r="AD146" s="611"/>
      <c r="AE146" s="611"/>
      <c r="AF146" s="611"/>
      <c r="AG146" s="611"/>
      <c r="AH146" s="611"/>
      <c r="AI146" s="611"/>
      <c r="AJ146" s="611"/>
      <c r="AK146" s="611"/>
      <c r="AL146" s="611"/>
      <c r="AM146" s="611"/>
      <c r="AN146" s="611"/>
      <c r="AO146" s="611"/>
      <c r="AP146" s="611"/>
      <c r="AQ146" s="611"/>
      <c r="AR146" s="611"/>
      <c r="AS146" s="611"/>
      <c r="AT146" s="42"/>
      <c r="AW146" s="42"/>
    </row>
  </sheetData>
  <sheetProtection password="D16D" sheet="1" objects="1" scenarios="1" insertRows="0" deleteRows="0"/>
  <mergeCells count="115">
    <mergeCell ref="C134:AE134"/>
    <mergeCell ref="X124:AE127"/>
    <mergeCell ref="X115:AE123"/>
    <mergeCell ref="T54:W55"/>
    <mergeCell ref="K27:L27"/>
    <mergeCell ref="N27:AE28"/>
    <mergeCell ref="X86:AE86"/>
    <mergeCell ref="X87:AE90"/>
    <mergeCell ref="X91:AE94"/>
    <mergeCell ref="T45:W46"/>
    <mergeCell ref="T47:W47"/>
    <mergeCell ref="T48:W49"/>
    <mergeCell ref="T50:W50"/>
    <mergeCell ref="T51:W52"/>
    <mergeCell ref="T53:W53"/>
    <mergeCell ref="T35:W35"/>
    <mergeCell ref="T36:W37"/>
    <mergeCell ref="T38:W38"/>
    <mergeCell ref="T32:W32"/>
    <mergeCell ref="T33:W34"/>
    <mergeCell ref="O53:S55"/>
    <mergeCell ref="X53:AE55"/>
    <mergeCell ref="Q111:W114"/>
    <mergeCell ref="X107:AE110"/>
    <mergeCell ref="J103:P106"/>
    <mergeCell ref="D60:G74"/>
    <mergeCell ref="J91:P94"/>
    <mergeCell ref="J95:P98"/>
    <mergeCell ref="J86:P86"/>
    <mergeCell ref="J87:P90"/>
    <mergeCell ref="X111:AE114"/>
    <mergeCell ref="O38:S40"/>
    <mergeCell ref="X38:AE40"/>
    <mergeCell ref="O41:S43"/>
    <mergeCell ref="X41:AE43"/>
    <mergeCell ref="O44:S46"/>
    <mergeCell ref="X44:AE46"/>
    <mergeCell ref="T39:W40"/>
    <mergeCell ref="T41:W41"/>
    <mergeCell ref="T42:W43"/>
    <mergeCell ref="T44:W44"/>
    <mergeCell ref="X103:AE106"/>
    <mergeCell ref="X95:AE98"/>
    <mergeCell ref="B15:AF15"/>
    <mergeCell ref="B13:AF13"/>
    <mergeCell ref="B83:AF83"/>
    <mergeCell ref="X31:AE31"/>
    <mergeCell ref="X32:AE34"/>
    <mergeCell ref="O35:S37"/>
    <mergeCell ref="X35:AE37"/>
    <mergeCell ref="P19:AE19"/>
    <mergeCell ref="P20:AE20"/>
    <mergeCell ref="P21:AE22"/>
    <mergeCell ref="C24:AE25"/>
    <mergeCell ref="C75:C78"/>
    <mergeCell ref="D75:G78"/>
    <mergeCell ref="X75:AE78"/>
    <mergeCell ref="C61:C73"/>
    <mergeCell ref="O50:S52"/>
    <mergeCell ref="X50:AE52"/>
    <mergeCell ref="F79:AE80"/>
    <mergeCell ref="I71:O73"/>
    <mergeCell ref="H75:P78"/>
    <mergeCell ref="H59:P59"/>
    <mergeCell ref="X59:AE59"/>
    <mergeCell ref="C59:G59"/>
    <mergeCell ref="X60:AE74"/>
    <mergeCell ref="E142:AD143"/>
    <mergeCell ref="D31:N31"/>
    <mergeCell ref="T31:W31"/>
    <mergeCell ref="O32:S34"/>
    <mergeCell ref="Q87:W90"/>
    <mergeCell ref="Q91:W94"/>
    <mergeCell ref="Q95:W98"/>
    <mergeCell ref="Q99:W102"/>
    <mergeCell ref="Q103:W106"/>
    <mergeCell ref="Q107:W110"/>
    <mergeCell ref="O31:S31"/>
    <mergeCell ref="Q59:W59"/>
    <mergeCell ref="Q60:W74"/>
    <mergeCell ref="Q75:W78"/>
    <mergeCell ref="O47:S49"/>
    <mergeCell ref="X47:AE49"/>
    <mergeCell ref="J115:P123"/>
    <mergeCell ref="N137:AD137"/>
    <mergeCell ref="N138:AD138"/>
    <mergeCell ref="N139:AD140"/>
    <mergeCell ref="Q115:W123"/>
    <mergeCell ref="Q124:W127"/>
    <mergeCell ref="D99:I102"/>
    <mergeCell ref="X99:AE102"/>
    <mergeCell ref="C87:C90"/>
    <mergeCell ref="Q86:W86"/>
    <mergeCell ref="D103:I106"/>
    <mergeCell ref="D107:I110"/>
    <mergeCell ref="D111:I114"/>
    <mergeCell ref="C86:I86"/>
    <mergeCell ref="D115:I117"/>
    <mergeCell ref="C124:C127"/>
    <mergeCell ref="J124:P127"/>
    <mergeCell ref="D124:I127"/>
    <mergeCell ref="C115:C123"/>
    <mergeCell ref="C107:C110"/>
    <mergeCell ref="C111:C114"/>
    <mergeCell ref="C99:C102"/>
    <mergeCell ref="C103:C106"/>
    <mergeCell ref="C91:C94"/>
    <mergeCell ref="C95:C98"/>
    <mergeCell ref="D118:H123"/>
    <mergeCell ref="D87:I90"/>
    <mergeCell ref="D91:I94"/>
    <mergeCell ref="D95:H98"/>
    <mergeCell ref="J107:P110"/>
    <mergeCell ref="J111:P114"/>
    <mergeCell ref="J99:P102"/>
  </mergeCells>
  <phoneticPr fontId="1"/>
  <dataValidations count="8">
    <dataValidation type="list" allowBlank="1" showInputMessage="1" showErrorMessage="1" sqref="T32 T35 T38 T41 T44 T47 T50 T53">
      <formula1>"説明会,個別説明,その他"</formula1>
    </dataValidation>
    <dataValidation type="list" allowBlank="1" showInputMessage="1" showErrorMessage="1" sqref="L32:L33 L35:L36 L38:L39 L41:L42 L44:L45 L47:L48 L50:L51 L53:L54">
      <formula1>"00,05,10,15,20,25,30,35,40,45,50,55"</formula1>
    </dataValidation>
    <dataValidation type="list" allowBlank="1" showInputMessage="1" showErrorMessage="1" sqref="J32:J33 J35:J36 J38:J39 J41:J42 J44:J45 J47:J48 J50:J51 J53:J54">
      <formula1>"8,9,10,11,12,13,14,15,16,17,18,19,20,21,22,23,24"</formula1>
    </dataValidation>
    <dataValidation type="list" allowBlank="1" showInputMessage="1" showErrorMessage="1" sqref="F34 F37 F40 F43 F46 F49 F52 F55">
      <formula1>"月,火,水,木,金,土,日"</formula1>
    </dataValidation>
    <dataValidation type="list" allowBlank="1" showInputMessage="1" showErrorMessage="1" sqref="I69:I70">
      <formula1>"✔,　"</formula1>
    </dataValidation>
    <dataValidation type="list" allowBlank="1" showInputMessage="1" showErrorMessage="1" sqref="Z17 Y135 F32 F35 F38 F41 F44 F47 F50 F53">
      <formula1>"元,2,3,4,5,6,7,8,9,10,11,12,13,14,15,16,17,18,19,20"</formula1>
    </dataValidation>
    <dataValidation type="list" allowBlank="1" showInputMessage="1" showErrorMessage="1" sqref="AD17 AC135 G33 G36 G39 G42 G45 G48 G51 G54">
      <formula1>"1,2,3,4,5,6,7,8,9,10,11,12,13,14,15,16,17,18,19,20,21,22,23,24,25,26,27,28,29,30,31"</formula1>
    </dataValidation>
    <dataValidation type="list" allowBlank="1" showInputMessage="1" showErrorMessage="1" sqref="AB17 AA135 E33 E36 E39 E42 E45 E48 E51 E54">
      <formula1>"1,2,3,4,5,6,7,8,9,10,11,12"</formula1>
    </dataValidation>
  </dataValidations>
  <pageMargins left="0" right="0" top="0" bottom="0" header="0" footer="0"/>
  <pageSetup paperSize="9" orientation="portrait" r:id="rId1"/>
  <rowBreaks count="1" manualBreakCount="1">
    <brk id="82" max="32"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00B050"/>
  </sheetPr>
  <dimension ref="A1:AA51"/>
  <sheetViews>
    <sheetView showGridLines="0" showZeros="0" workbookViewId="0"/>
  </sheetViews>
  <sheetFormatPr defaultColWidth="8.58203125" defaultRowHeight="11.5" x14ac:dyDescent="0.55000000000000004"/>
  <cols>
    <col min="1" max="1" width="1.58203125" style="572" customWidth="1"/>
    <col min="2" max="23" width="3.58203125" style="572" customWidth="1"/>
    <col min="24" max="24" width="1.58203125" style="572" customWidth="1"/>
    <col min="25" max="25" width="2.83203125" style="18" bestFit="1" customWidth="1"/>
    <col min="26" max="26" width="4.58203125" style="18" customWidth="1"/>
    <col min="27" max="27" width="64.58203125" style="18" customWidth="1"/>
    <col min="28" max="16384" width="8.58203125" style="572"/>
  </cols>
  <sheetData>
    <row r="1" spans="1:27" s="91" customFormat="1" ht="6" x14ac:dyDescent="0.55000000000000004">
      <c r="A1" s="80"/>
      <c r="B1" s="80"/>
      <c r="C1" s="80"/>
      <c r="D1" s="80"/>
      <c r="E1" s="80"/>
      <c r="F1" s="80"/>
      <c r="G1" s="80"/>
      <c r="H1" s="80"/>
      <c r="I1" s="80"/>
      <c r="J1" s="80"/>
      <c r="K1" s="80"/>
      <c r="L1" s="80"/>
      <c r="M1" s="80"/>
      <c r="N1" s="80"/>
      <c r="O1" s="80"/>
      <c r="P1" s="80"/>
      <c r="Q1" s="80"/>
      <c r="R1" s="80"/>
      <c r="S1" s="80"/>
      <c r="T1" s="80"/>
      <c r="U1" s="80"/>
      <c r="V1" s="80"/>
      <c r="W1" s="80"/>
      <c r="X1" s="80"/>
    </row>
    <row r="2" spans="1:27" s="518" customFormat="1" x14ac:dyDescent="0.55000000000000004">
      <c r="A2" s="517"/>
      <c r="B2" s="517" t="s">
        <v>369</v>
      </c>
      <c r="C2" s="517" t="s">
        <v>475</v>
      </c>
      <c r="D2" s="517"/>
      <c r="E2" s="517"/>
      <c r="F2" s="517"/>
      <c r="G2" s="517"/>
      <c r="H2" s="517"/>
      <c r="I2" s="517"/>
      <c r="J2" s="517"/>
      <c r="K2" s="517"/>
      <c r="L2" s="517"/>
      <c r="M2" s="517"/>
      <c r="N2" s="517"/>
      <c r="O2" s="517"/>
      <c r="P2" s="517"/>
      <c r="Q2" s="517"/>
      <c r="R2" s="517"/>
      <c r="S2" s="517"/>
      <c r="T2" s="517"/>
      <c r="U2" s="517"/>
      <c r="V2" s="517"/>
      <c r="W2" s="517"/>
      <c r="X2" s="517"/>
      <c r="Y2" s="701"/>
    </row>
    <row r="3" spans="1:27" s="91" customFormat="1" ht="6" x14ac:dyDescent="0.55000000000000004">
      <c r="A3" s="80"/>
      <c r="B3" s="80"/>
      <c r="C3" s="80"/>
      <c r="D3" s="80"/>
      <c r="E3" s="80"/>
      <c r="F3" s="80"/>
      <c r="G3" s="80"/>
      <c r="H3" s="80"/>
      <c r="I3" s="80"/>
      <c r="J3" s="80"/>
      <c r="K3" s="80"/>
      <c r="L3" s="80"/>
      <c r="M3" s="80"/>
      <c r="N3" s="80"/>
      <c r="O3" s="80"/>
      <c r="P3" s="80"/>
      <c r="Q3" s="80"/>
      <c r="R3" s="80"/>
      <c r="S3" s="80"/>
      <c r="T3" s="80"/>
      <c r="U3" s="80"/>
      <c r="V3" s="80"/>
      <c r="W3" s="80"/>
      <c r="X3" s="80"/>
    </row>
    <row r="4" spans="1:27" s="518" customFormat="1" x14ac:dyDescent="0.55000000000000004">
      <c r="A4" s="517"/>
      <c r="B4" s="517" t="s">
        <v>369</v>
      </c>
      <c r="C4" s="519"/>
      <c r="D4" s="517" t="s">
        <v>474</v>
      </c>
      <c r="E4" s="517"/>
      <c r="F4" s="517"/>
      <c r="G4" s="517"/>
      <c r="H4" s="517"/>
      <c r="I4" s="517"/>
      <c r="J4" s="517"/>
      <c r="K4" s="517"/>
      <c r="L4" s="517"/>
      <c r="M4" s="517"/>
      <c r="N4" s="517"/>
      <c r="O4" s="517"/>
      <c r="P4" s="517"/>
      <c r="Q4" s="517"/>
      <c r="R4" s="517"/>
      <c r="S4" s="517"/>
      <c r="T4" s="517"/>
      <c r="U4" s="517"/>
      <c r="V4" s="517"/>
      <c r="W4" s="517"/>
      <c r="X4" s="517"/>
    </row>
    <row r="5" spans="1:27" s="91" customFormat="1" ht="6" x14ac:dyDescent="0.55000000000000004">
      <c r="A5" s="80"/>
      <c r="B5" s="80"/>
      <c r="C5" s="80"/>
      <c r="D5" s="80"/>
      <c r="E5" s="80"/>
      <c r="F5" s="80"/>
      <c r="G5" s="80"/>
      <c r="H5" s="80"/>
      <c r="I5" s="80"/>
      <c r="J5" s="80"/>
      <c r="K5" s="80"/>
      <c r="L5" s="80"/>
      <c r="M5" s="80"/>
      <c r="N5" s="80"/>
      <c r="O5" s="80"/>
      <c r="P5" s="80"/>
      <c r="Q5" s="80"/>
      <c r="R5" s="80"/>
      <c r="S5" s="80"/>
      <c r="T5" s="80"/>
      <c r="U5" s="80"/>
      <c r="V5" s="80"/>
      <c r="W5" s="80"/>
      <c r="X5" s="80"/>
    </row>
    <row r="6" spans="1:27" s="518" customFormat="1" x14ac:dyDescent="0.55000000000000004">
      <c r="A6" s="517"/>
      <c r="B6" s="517" t="s">
        <v>369</v>
      </c>
      <c r="C6" s="520"/>
      <c r="D6" s="517" t="s">
        <v>282</v>
      </c>
      <c r="E6" s="517"/>
      <c r="F6" s="517"/>
      <c r="G6" s="517"/>
      <c r="H6" s="517"/>
      <c r="I6" s="517"/>
      <c r="J6" s="517"/>
      <c r="K6" s="517"/>
      <c r="L6" s="517"/>
      <c r="M6" s="517"/>
      <c r="N6" s="517"/>
      <c r="O6" s="517"/>
      <c r="P6" s="517"/>
      <c r="Q6" s="517"/>
      <c r="R6" s="517"/>
      <c r="S6" s="517"/>
      <c r="T6" s="517"/>
      <c r="U6" s="517"/>
      <c r="V6" s="517"/>
      <c r="W6" s="517"/>
      <c r="X6" s="517"/>
    </row>
    <row r="7" spans="1:27" s="91" customFormat="1" ht="6" x14ac:dyDescent="0.55000000000000004">
      <c r="A7" s="80"/>
      <c r="B7" s="80"/>
      <c r="C7" s="80"/>
      <c r="D7" s="80"/>
      <c r="E7" s="80"/>
      <c r="F7" s="80"/>
      <c r="G7" s="80"/>
      <c r="H7" s="80"/>
      <c r="I7" s="80"/>
      <c r="J7" s="80"/>
      <c r="K7" s="80"/>
      <c r="L7" s="80"/>
      <c r="M7" s="80"/>
      <c r="N7" s="80"/>
      <c r="O7" s="80"/>
      <c r="P7" s="80"/>
      <c r="Q7" s="80"/>
      <c r="R7" s="80"/>
      <c r="S7" s="80"/>
      <c r="T7" s="80"/>
      <c r="U7" s="80"/>
      <c r="V7" s="80"/>
      <c r="W7" s="80"/>
      <c r="X7" s="80"/>
    </row>
    <row r="8" spans="1:27" s="518" customFormat="1" x14ac:dyDescent="0.55000000000000004">
      <c r="A8" s="517"/>
      <c r="B8" s="517" t="s">
        <v>369</v>
      </c>
      <c r="C8" s="517" t="s">
        <v>472</v>
      </c>
      <c r="D8" s="517"/>
      <c r="E8" s="517"/>
      <c r="F8" s="517"/>
      <c r="G8" s="517"/>
      <c r="H8" s="517"/>
      <c r="I8" s="517"/>
      <c r="J8" s="517"/>
      <c r="K8" s="517"/>
      <c r="L8" s="517"/>
      <c r="M8" s="517"/>
      <c r="N8" s="517"/>
      <c r="O8" s="517"/>
      <c r="P8" s="517"/>
      <c r="Q8" s="517"/>
      <c r="R8" s="517"/>
      <c r="S8" s="517"/>
      <c r="T8" s="517"/>
      <c r="U8" s="517"/>
      <c r="V8" s="517"/>
      <c r="W8" s="517"/>
      <c r="X8" s="517"/>
    </row>
    <row r="9" spans="1:27" s="91" customFormat="1" ht="6" x14ac:dyDescent="0.55000000000000004">
      <c r="A9" s="80"/>
      <c r="B9" s="80"/>
      <c r="C9" s="80"/>
      <c r="D9" s="80"/>
      <c r="E9" s="80"/>
      <c r="F9" s="80"/>
      <c r="G9" s="80"/>
      <c r="H9" s="80"/>
      <c r="I9" s="80"/>
      <c r="J9" s="80"/>
      <c r="K9" s="80"/>
      <c r="L9" s="80"/>
      <c r="M9" s="80"/>
      <c r="N9" s="80"/>
      <c r="O9" s="80"/>
      <c r="P9" s="80"/>
      <c r="Q9" s="80"/>
      <c r="R9" s="80"/>
      <c r="S9" s="80"/>
      <c r="T9" s="80"/>
      <c r="U9" s="80"/>
      <c r="V9" s="80"/>
      <c r="W9" s="80"/>
      <c r="X9" s="80"/>
    </row>
    <row r="10" spans="1:27" s="700" customFormat="1" ht="6" x14ac:dyDescent="0.55000000000000004">
      <c r="Y10" s="76"/>
      <c r="Z10" s="76"/>
      <c r="AA10" s="76"/>
    </row>
    <row r="11" spans="1:27" s="702" customFormat="1" ht="30" customHeight="1" x14ac:dyDescent="0.55000000000000004">
      <c r="B11" s="560" t="s">
        <v>144</v>
      </c>
      <c r="O11" s="703"/>
      <c r="Y11" s="15"/>
      <c r="Z11" s="5"/>
      <c r="AA11" s="337"/>
    </row>
    <row r="12" spans="1:27" x14ac:dyDescent="0.55000000000000004">
      <c r="B12" s="704"/>
      <c r="C12" s="705"/>
      <c r="D12" s="705"/>
      <c r="E12" s="705"/>
      <c r="F12" s="705"/>
      <c r="G12" s="705"/>
      <c r="H12" s="705"/>
      <c r="I12" s="705"/>
      <c r="J12" s="705"/>
      <c r="K12" s="705"/>
      <c r="L12" s="705"/>
      <c r="M12" s="705"/>
      <c r="N12" s="705"/>
      <c r="O12" s="705"/>
      <c r="P12" s="705"/>
      <c r="Q12" s="705"/>
      <c r="R12" s="705"/>
      <c r="S12" s="705"/>
      <c r="T12" s="705"/>
      <c r="U12" s="705"/>
      <c r="V12" s="705"/>
      <c r="W12" s="706"/>
      <c r="X12" s="920"/>
      <c r="Y12" s="15"/>
      <c r="Z12" s="5"/>
      <c r="AA12" s="5"/>
    </row>
    <row r="13" spans="1:27" ht="30" customHeight="1" x14ac:dyDescent="0.55000000000000004">
      <c r="B13" s="573"/>
      <c r="C13" s="1575"/>
      <c r="D13" s="1575"/>
      <c r="E13" s="1575"/>
      <c r="F13" s="1575"/>
      <c r="G13" s="1575"/>
      <c r="H13" s="1575"/>
      <c r="I13" s="1575"/>
      <c r="J13" s="1575"/>
      <c r="K13" s="1575"/>
      <c r="L13" s="1575"/>
      <c r="M13" s="1575"/>
      <c r="N13" s="1575"/>
      <c r="O13" s="1575"/>
      <c r="P13" s="1575"/>
      <c r="Q13" s="1575"/>
      <c r="R13" s="1575"/>
      <c r="S13" s="1575"/>
      <c r="T13" s="1575"/>
      <c r="U13" s="1575"/>
      <c r="V13" s="1575"/>
      <c r="W13" s="707"/>
      <c r="Y13" s="15"/>
      <c r="Z13" s="5"/>
      <c r="AA13" s="5"/>
    </row>
    <row r="14" spans="1:27" x14ac:dyDescent="0.55000000000000004">
      <c r="B14" s="573"/>
      <c r="C14" s="919"/>
      <c r="D14" s="919"/>
      <c r="E14" s="919"/>
      <c r="F14" s="919"/>
      <c r="G14" s="919"/>
      <c r="H14" s="919"/>
      <c r="I14" s="919"/>
      <c r="J14" s="919"/>
      <c r="K14" s="919"/>
      <c r="L14" s="919"/>
      <c r="M14" s="919"/>
      <c r="N14" s="919"/>
      <c r="O14" s="919"/>
      <c r="P14" s="919"/>
      <c r="Q14" s="919"/>
      <c r="R14" s="919"/>
      <c r="S14" s="919"/>
      <c r="T14" s="919"/>
      <c r="U14" s="919"/>
      <c r="V14" s="919"/>
      <c r="W14" s="707"/>
      <c r="Z14" s="5"/>
    </row>
    <row r="15" spans="1:27" ht="24" customHeight="1" x14ac:dyDescent="0.55000000000000004">
      <c r="B15" s="573"/>
      <c r="C15" s="920"/>
      <c r="D15" s="920"/>
      <c r="E15" s="920"/>
      <c r="F15" s="920"/>
      <c r="G15" s="920"/>
      <c r="H15" s="920"/>
      <c r="I15" s="920"/>
      <c r="J15" s="920"/>
      <c r="K15" s="920"/>
      <c r="L15" s="920"/>
      <c r="M15" s="920"/>
      <c r="N15" s="920"/>
      <c r="O15" s="920"/>
      <c r="P15" s="922" t="s">
        <v>63</v>
      </c>
      <c r="Q15" s="708"/>
      <c r="R15" s="920" t="s">
        <v>25</v>
      </c>
      <c r="S15" s="708"/>
      <c r="T15" s="920" t="s">
        <v>26</v>
      </c>
      <c r="U15" s="708"/>
      <c r="V15" s="920" t="s">
        <v>27</v>
      </c>
      <c r="W15" s="707"/>
      <c r="Y15" s="18" t="s">
        <v>124</v>
      </c>
      <c r="Z15" s="1571" t="s">
        <v>613</v>
      </c>
      <c r="AA15" s="1571"/>
    </row>
    <row r="16" spans="1:27" ht="24" customHeight="1" x14ac:dyDescent="0.55000000000000004">
      <c r="B16" s="573"/>
      <c r="C16" s="709" t="s">
        <v>52</v>
      </c>
      <c r="D16" s="920"/>
      <c r="E16" s="920"/>
      <c r="F16" s="920"/>
      <c r="G16" s="920"/>
      <c r="H16" s="920"/>
      <c r="I16" s="920"/>
      <c r="J16" s="920"/>
      <c r="K16" s="920"/>
      <c r="L16" s="920"/>
      <c r="M16" s="920"/>
      <c r="N16" s="920"/>
      <c r="O16" s="920"/>
      <c r="P16" s="920"/>
      <c r="Q16" s="920"/>
      <c r="R16" s="920"/>
      <c r="S16" s="920"/>
      <c r="T16" s="920"/>
      <c r="U16" s="920"/>
      <c r="V16" s="920"/>
      <c r="W16" s="707"/>
      <c r="X16" s="920"/>
      <c r="Z16" s="5"/>
    </row>
    <row r="17" spans="1:27" x14ac:dyDescent="0.55000000000000004">
      <c r="B17" s="573"/>
      <c r="C17" s="709"/>
      <c r="D17" s="920"/>
      <c r="E17" s="920"/>
      <c r="F17" s="920"/>
      <c r="G17" s="920"/>
      <c r="H17" s="920"/>
      <c r="I17" s="920"/>
      <c r="J17" s="920"/>
      <c r="K17" s="920"/>
      <c r="L17" s="920"/>
      <c r="M17" s="920"/>
      <c r="N17" s="920"/>
      <c r="O17" s="920"/>
      <c r="P17" s="920"/>
      <c r="Q17" s="920"/>
      <c r="R17" s="920"/>
      <c r="S17" s="920"/>
      <c r="T17" s="920"/>
      <c r="U17" s="920"/>
      <c r="V17" s="920"/>
      <c r="W17" s="707"/>
      <c r="X17" s="920"/>
    </row>
    <row r="18" spans="1:27" x14ac:dyDescent="0.55000000000000004">
      <c r="B18" s="573"/>
      <c r="C18" s="920"/>
      <c r="D18" s="920"/>
      <c r="E18" s="920"/>
      <c r="F18" s="920"/>
      <c r="G18" s="920"/>
      <c r="H18" s="920"/>
      <c r="I18" s="920"/>
      <c r="J18" s="920"/>
      <c r="K18" s="920"/>
      <c r="L18" s="920"/>
      <c r="M18" s="920"/>
      <c r="N18" s="920"/>
      <c r="O18" s="920"/>
      <c r="P18" s="919"/>
      <c r="Q18" s="920"/>
      <c r="R18" s="920"/>
      <c r="S18" s="920"/>
      <c r="T18" s="920"/>
      <c r="U18" s="922"/>
      <c r="V18" s="920"/>
      <c r="W18" s="707"/>
    </row>
    <row r="19" spans="1:27" ht="30" customHeight="1" x14ac:dyDescent="0.55000000000000004">
      <c r="A19" s="710"/>
      <c r="B19" s="573" t="s">
        <v>28</v>
      </c>
      <c r="C19" s="920"/>
      <c r="D19" s="1576" t="s">
        <v>277</v>
      </c>
      <c r="E19" s="1577"/>
      <c r="F19" s="920" t="s">
        <v>29</v>
      </c>
      <c r="G19" s="920"/>
      <c r="H19" s="920"/>
      <c r="I19" s="920"/>
      <c r="J19" s="1573">
        <f>'①届出書　別紙'!H19</f>
        <v>0</v>
      </c>
      <c r="K19" s="1573"/>
      <c r="L19" s="1573"/>
      <c r="M19" s="1573"/>
      <c r="N19" s="1574"/>
      <c r="O19" s="1574"/>
      <c r="P19" s="1574"/>
      <c r="Q19" s="1574"/>
      <c r="R19" s="1574"/>
      <c r="S19" s="1574"/>
      <c r="T19" s="1574"/>
      <c r="U19" s="1574"/>
      <c r="V19" s="1574"/>
      <c r="W19" s="707"/>
      <c r="Y19" s="320"/>
      <c r="Z19" s="321"/>
      <c r="AA19" s="6"/>
    </row>
    <row r="20" spans="1:27" ht="30" customHeight="1" x14ac:dyDescent="0.55000000000000004">
      <c r="A20" s="710"/>
      <c r="B20" s="573"/>
      <c r="C20" s="920"/>
      <c r="D20" s="1577"/>
      <c r="E20" s="1577"/>
      <c r="F20" s="1578" t="s">
        <v>535</v>
      </c>
      <c r="G20" s="1578"/>
      <c r="H20" s="1578"/>
      <c r="I20" s="1578"/>
      <c r="J20" s="1574">
        <f>'①届出書　別紙'!H20</f>
        <v>0</v>
      </c>
      <c r="K20" s="1574"/>
      <c r="L20" s="1574"/>
      <c r="M20" s="1574"/>
      <c r="N20" s="1574"/>
      <c r="O20" s="1574"/>
      <c r="P20" s="1574"/>
      <c r="Q20" s="1574"/>
      <c r="R20" s="1574"/>
      <c r="S20" s="1574"/>
      <c r="T20" s="1574"/>
      <c r="U20" s="1574"/>
      <c r="V20" s="1574"/>
      <c r="W20" s="707"/>
    </row>
    <row r="21" spans="1:27" ht="30" customHeight="1" x14ac:dyDescent="0.55000000000000004">
      <c r="A21" s="710"/>
      <c r="B21" s="573"/>
      <c r="C21" s="920"/>
      <c r="D21" s="1577"/>
      <c r="E21" s="1577"/>
      <c r="F21" s="1579"/>
      <c r="G21" s="1579"/>
      <c r="H21" s="1579"/>
      <c r="I21" s="1579"/>
      <c r="J21" s="1572">
        <f>'①届出書　別紙'!H21</f>
        <v>0</v>
      </c>
      <c r="K21" s="1572"/>
      <c r="L21" s="1572"/>
      <c r="M21" s="1572"/>
      <c r="N21" s="1572"/>
      <c r="O21" s="1572"/>
      <c r="P21" s="1572"/>
      <c r="Q21" s="1572"/>
      <c r="R21" s="1572"/>
      <c r="S21" s="1572"/>
      <c r="T21" s="1572"/>
      <c r="U21" s="1572"/>
      <c r="V21" s="1572"/>
      <c r="W21" s="707"/>
    </row>
    <row r="22" spans="1:27" x14ac:dyDescent="0.55000000000000004">
      <c r="B22" s="573"/>
      <c r="C22" s="920"/>
      <c r="D22" s="920"/>
      <c r="E22" s="920"/>
      <c r="F22" s="920"/>
      <c r="G22" s="920"/>
      <c r="H22" s="920"/>
      <c r="I22" s="920"/>
      <c r="J22" s="711"/>
      <c r="K22" s="711"/>
      <c r="L22" s="711"/>
      <c r="M22" s="711"/>
      <c r="N22" s="711"/>
      <c r="O22" s="711"/>
      <c r="P22" s="711"/>
      <c r="Q22" s="711"/>
      <c r="R22" s="711"/>
      <c r="S22" s="711"/>
      <c r="T22" s="711"/>
      <c r="U22" s="711"/>
      <c r="V22" s="711"/>
      <c r="W22" s="707"/>
      <c r="X22" s="920"/>
    </row>
    <row r="23" spans="1:27" ht="30" customHeight="1" x14ac:dyDescent="0.55000000000000004">
      <c r="A23" s="710"/>
      <c r="B23" s="573" t="s">
        <v>28</v>
      </c>
      <c r="C23" s="920"/>
      <c r="D23" s="1576" t="s">
        <v>278</v>
      </c>
      <c r="E23" s="1577"/>
      <c r="F23" s="920" t="s">
        <v>29</v>
      </c>
      <c r="G23" s="920"/>
      <c r="H23" s="920"/>
      <c r="I23" s="920"/>
      <c r="J23" s="1573">
        <f>'①届出書　別紙'!H23</f>
        <v>0</v>
      </c>
      <c r="K23" s="1573"/>
      <c r="L23" s="1573"/>
      <c r="M23" s="1573"/>
      <c r="N23" s="1574"/>
      <c r="O23" s="1574"/>
      <c r="P23" s="1574"/>
      <c r="Q23" s="1574"/>
      <c r="R23" s="1574"/>
      <c r="S23" s="1574"/>
      <c r="T23" s="1574"/>
      <c r="U23" s="1574"/>
      <c r="V23" s="1574"/>
      <c r="W23" s="707"/>
    </row>
    <row r="24" spans="1:27" ht="30" customHeight="1" x14ac:dyDescent="0.55000000000000004">
      <c r="A24" s="710"/>
      <c r="B24" s="573"/>
      <c r="C24" s="920"/>
      <c r="D24" s="1577"/>
      <c r="E24" s="1577"/>
      <c r="F24" s="1578" t="s">
        <v>535</v>
      </c>
      <c r="G24" s="1578"/>
      <c r="H24" s="1578"/>
      <c r="I24" s="1578"/>
      <c r="J24" s="1574">
        <f>'①届出書　別紙'!H24</f>
        <v>0</v>
      </c>
      <c r="K24" s="1574"/>
      <c r="L24" s="1574"/>
      <c r="M24" s="1574"/>
      <c r="N24" s="1574"/>
      <c r="O24" s="1574"/>
      <c r="P24" s="1574"/>
      <c r="Q24" s="1574"/>
      <c r="R24" s="1574"/>
      <c r="S24" s="1574"/>
      <c r="T24" s="1574"/>
      <c r="U24" s="1574"/>
      <c r="V24" s="1574"/>
      <c r="W24" s="707"/>
    </row>
    <row r="25" spans="1:27" ht="30" customHeight="1" x14ac:dyDescent="0.55000000000000004">
      <c r="A25" s="710"/>
      <c r="B25" s="573"/>
      <c r="C25" s="920"/>
      <c r="D25" s="1577"/>
      <c r="E25" s="1577"/>
      <c r="F25" s="1579"/>
      <c r="G25" s="1579"/>
      <c r="H25" s="1579"/>
      <c r="I25" s="1579"/>
      <c r="J25" s="1572">
        <f>'①届出書　別紙'!H25</f>
        <v>0</v>
      </c>
      <c r="K25" s="1572"/>
      <c r="L25" s="1572"/>
      <c r="M25" s="1572"/>
      <c r="N25" s="1572"/>
      <c r="O25" s="1572"/>
      <c r="P25" s="1572"/>
      <c r="Q25" s="1572"/>
      <c r="R25" s="1572"/>
      <c r="S25" s="1572"/>
      <c r="T25" s="1572"/>
      <c r="U25" s="1572"/>
      <c r="V25" s="1572"/>
      <c r="W25" s="707"/>
    </row>
    <row r="26" spans="1:27" x14ac:dyDescent="0.55000000000000004">
      <c r="B26" s="573"/>
      <c r="C26" s="920"/>
      <c r="D26" s="920"/>
      <c r="E26" s="920"/>
      <c r="F26" s="920"/>
      <c r="G26" s="920"/>
      <c r="H26" s="920"/>
      <c r="I26" s="920"/>
      <c r="J26" s="711"/>
      <c r="K26" s="711"/>
      <c r="L26" s="711"/>
      <c r="M26" s="711"/>
      <c r="N26" s="711"/>
      <c r="O26" s="711"/>
      <c r="P26" s="711"/>
      <c r="Q26" s="711"/>
      <c r="R26" s="711"/>
      <c r="S26" s="711"/>
      <c r="T26" s="711"/>
      <c r="U26" s="711"/>
      <c r="V26" s="711"/>
      <c r="W26" s="707"/>
      <c r="X26" s="920"/>
    </row>
    <row r="27" spans="1:27" ht="30" customHeight="1" x14ac:dyDescent="0.55000000000000004">
      <c r="A27" s="710"/>
      <c r="B27" s="573" t="s">
        <v>28</v>
      </c>
      <c r="C27" s="920"/>
      <c r="D27" s="1576" t="s">
        <v>279</v>
      </c>
      <c r="E27" s="1577"/>
      <c r="F27" s="920" t="s">
        <v>29</v>
      </c>
      <c r="G27" s="920"/>
      <c r="H27" s="920"/>
      <c r="I27" s="920"/>
      <c r="J27" s="1573">
        <f>'①届出書　別紙'!H27</f>
        <v>0</v>
      </c>
      <c r="K27" s="1573"/>
      <c r="L27" s="1573"/>
      <c r="M27" s="1573"/>
      <c r="N27" s="1574"/>
      <c r="O27" s="1574"/>
      <c r="P27" s="1574"/>
      <c r="Q27" s="1574"/>
      <c r="R27" s="1574"/>
      <c r="S27" s="1574"/>
      <c r="T27" s="1574"/>
      <c r="U27" s="1574"/>
      <c r="V27" s="1574"/>
      <c r="W27" s="707"/>
    </row>
    <row r="28" spans="1:27" ht="30" customHeight="1" x14ac:dyDescent="0.55000000000000004">
      <c r="A28" s="710"/>
      <c r="B28" s="573"/>
      <c r="C28" s="920"/>
      <c r="D28" s="1577"/>
      <c r="E28" s="1577"/>
      <c r="F28" s="1578" t="s">
        <v>513</v>
      </c>
      <c r="G28" s="1580"/>
      <c r="H28" s="1580"/>
      <c r="I28" s="920"/>
      <c r="J28" s="1574">
        <f>'①届出書　別紙'!H28</f>
        <v>0</v>
      </c>
      <c r="K28" s="1574"/>
      <c r="L28" s="1574"/>
      <c r="M28" s="1574"/>
      <c r="N28" s="1574"/>
      <c r="O28" s="1574"/>
      <c r="P28" s="1574"/>
      <c r="Q28" s="1574"/>
      <c r="R28" s="1574"/>
      <c r="S28" s="1574"/>
      <c r="T28" s="1574"/>
      <c r="U28" s="1574"/>
      <c r="V28" s="1574"/>
      <c r="W28" s="707"/>
    </row>
    <row r="29" spans="1:27" ht="30" customHeight="1" x14ac:dyDescent="0.55000000000000004">
      <c r="A29" s="710"/>
      <c r="B29" s="573"/>
      <c r="C29" s="920"/>
      <c r="D29" s="1577"/>
      <c r="E29" s="1577"/>
      <c r="F29" s="1581"/>
      <c r="G29" s="1581"/>
      <c r="H29" s="1581"/>
      <c r="I29" s="921"/>
      <c r="J29" s="1572">
        <f>'①届出書　別紙'!H29</f>
        <v>0</v>
      </c>
      <c r="K29" s="1572"/>
      <c r="L29" s="1572"/>
      <c r="M29" s="1572"/>
      <c r="N29" s="1572"/>
      <c r="O29" s="1572"/>
      <c r="P29" s="1572"/>
      <c r="Q29" s="1572"/>
      <c r="R29" s="1572"/>
      <c r="S29" s="1572"/>
      <c r="T29" s="1572"/>
      <c r="U29" s="1572"/>
      <c r="V29" s="1572"/>
      <c r="W29" s="707"/>
    </row>
    <row r="30" spans="1:27" x14ac:dyDescent="0.55000000000000004">
      <c r="B30" s="573"/>
      <c r="C30" s="920"/>
      <c r="D30" s="920"/>
      <c r="E30" s="920"/>
      <c r="F30" s="920"/>
      <c r="G30" s="920"/>
      <c r="H30" s="920"/>
      <c r="I30" s="920"/>
      <c r="J30" s="711"/>
      <c r="K30" s="711"/>
      <c r="L30" s="711"/>
      <c r="M30" s="711"/>
      <c r="N30" s="711"/>
      <c r="O30" s="711"/>
      <c r="P30" s="711"/>
      <c r="Q30" s="711"/>
      <c r="R30" s="711"/>
      <c r="S30" s="711"/>
      <c r="T30" s="711"/>
      <c r="U30" s="711"/>
      <c r="V30" s="711"/>
      <c r="W30" s="707"/>
      <c r="X30" s="920"/>
    </row>
    <row r="31" spans="1:27" ht="30" customHeight="1" x14ac:dyDescent="0.55000000000000004">
      <c r="A31" s="710"/>
      <c r="B31" s="573" t="s">
        <v>28</v>
      </c>
      <c r="C31" s="920"/>
      <c r="D31" s="1576" t="s">
        <v>280</v>
      </c>
      <c r="E31" s="1577"/>
      <c r="F31" s="920" t="s">
        <v>29</v>
      </c>
      <c r="G31" s="920"/>
      <c r="H31" s="920"/>
      <c r="I31" s="920"/>
      <c r="J31" s="1573">
        <f>'①届出書　別紙'!H31</f>
        <v>0</v>
      </c>
      <c r="K31" s="1573"/>
      <c r="L31" s="1573"/>
      <c r="M31" s="1573"/>
      <c r="N31" s="1574"/>
      <c r="O31" s="1574"/>
      <c r="P31" s="1574"/>
      <c r="Q31" s="1574"/>
      <c r="R31" s="1574"/>
      <c r="S31" s="1574"/>
      <c r="T31" s="1574"/>
      <c r="U31" s="1574"/>
      <c r="V31" s="1574"/>
      <c r="W31" s="707"/>
      <c r="Z31" s="1571"/>
      <c r="AA31" s="1571"/>
    </row>
    <row r="32" spans="1:27" ht="30" customHeight="1" x14ac:dyDescent="0.55000000000000004">
      <c r="A32" s="710"/>
      <c r="B32" s="573"/>
      <c r="C32" s="920"/>
      <c r="D32" s="1577"/>
      <c r="E32" s="1577"/>
      <c r="F32" s="1578" t="s">
        <v>513</v>
      </c>
      <c r="G32" s="1580"/>
      <c r="H32" s="1580"/>
      <c r="I32" s="920"/>
      <c r="J32" s="1574">
        <f>'①届出書　別紙'!H32</f>
        <v>0</v>
      </c>
      <c r="K32" s="1574"/>
      <c r="L32" s="1574"/>
      <c r="M32" s="1574"/>
      <c r="N32" s="1574"/>
      <c r="O32" s="1574"/>
      <c r="P32" s="1574"/>
      <c r="Q32" s="1574"/>
      <c r="R32" s="1574"/>
      <c r="S32" s="1574"/>
      <c r="T32" s="1574"/>
      <c r="U32" s="1574"/>
      <c r="V32" s="1574"/>
      <c r="W32" s="707"/>
    </row>
    <row r="33" spans="1:27" ht="30" customHeight="1" x14ac:dyDescent="0.55000000000000004">
      <c r="A33" s="710"/>
      <c r="B33" s="573"/>
      <c r="C33" s="920"/>
      <c r="D33" s="1577"/>
      <c r="E33" s="1577"/>
      <c r="F33" s="1581"/>
      <c r="G33" s="1581"/>
      <c r="H33" s="1581"/>
      <c r="I33" s="921"/>
      <c r="J33" s="1572">
        <f>'①届出書　別紙'!H33</f>
        <v>0</v>
      </c>
      <c r="K33" s="1572"/>
      <c r="L33" s="1572"/>
      <c r="M33" s="1572"/>
      <c r="N33" s="1572"/>
      <c r="O33" s="1572"/>
      <c r="P33" s="1572"/>
      <c r="Q33" s="1572"/>
      <c r="R33" s="1572"/>
      <c r="S33" s="1572"/>
      <c r="T33" s="1572"/>
      <c r="U33" s="1572"/>
      <c r="V33" s="1572"/>
      <c r="W33" s="707"/>
    </row>
    <row r="34" spans="1:27" x14ac:dyDescent="0.55000000000000004">
      <c r="B34" s="573"/>
      <c r="C34" s="920"/>
      <c r="D34" s="920"/>
      <c r="E34" s="920"/>
      <c r="F34" s="920"/>
      <c r="G34" s="920"/>
      <c r="H34" s="920"/>
      <c r="I34" s="920"/>
      <c r="J34" s="920"/>
      <c r="K34" s="920"/>
      <c r="L34" s="920"/>
      <c r="M34" s="920"/>
      <c r="N34" s="920"/>
      <c r="O34" s="920"/>
      <c r="P34" s="920"/>
      <c r="Q34" s="920"/>
      <c r="R34" s="920"/>
      <c r="S34" s="920"/>
      <c r="T34" s="920"/>
      <c r="U34" s="920"/>
      <c r="V34" s="920"/>
      <c r="W34" s="707"/>
      <c r="X34" s="920"/>
    </row>
    <row r="35" spans="1:27" x14ac:dyDescent="0.55000000000000004">
      <c r="B35" s="573"/>
      <c r="C35" s="920"/>
      <c r="D35" s="920"/>
      <c r="E35" s="920"/>
      <c r="F35" s="920"/>
      <c r="G35" s="920"/>
      <c r="H35" s="920"/>
      <c r="I35" s="920"/>
      <c r="J35" s="920"/>
      <c r="K35" s="920"/>
      <c r="L35" s="920"/>
      <c r="M35" s="920"/>
      <c r="N35" s="920"/>
      <c r="O35" s="920"/>
      <c r="P35" s="920"/>
      <c r="Q35" s="920"/>
      <c r="R35" s="920"/>
      <c r="S35" s="920"/>
      <c r="T35" s="920"/>
      <c r="U35" s="920"/>
      <c r="V35" s="920"/>
      <c r="W35" s="707"/>
      <c r="X35" s="920"/>
    </row>
    <row r="36" spans="1:27" x14ac:dyDescent="0.55000000000000004">
      <c r="B36" s="573"/>
      <c r="C36" s="920"/>
      <c r="D36" s="920"/>
      <c r="E36" s="920"/>
      <c r="F36" s="920"/>
      <c r="G36" s="920"/>
      <c r="H36" s="920"/>
      <c r="I36" s="920"/>
      <c r="J36" s="920"/>
      <c r="K36" s="920"/>
      <c r="L36" s="920"/>
      <c r="M36" s="920"/>
      <c r="N36" s="920"/>
      <c r="O36" s="920"/>
      <c r="P36" s="920"/>
      <c r="Q36" s="920"/>
      <c r="R36" s="920"/>
      <c r="S36" s="920"/>
      <c r="T36" s="920"/>
      <c r="U36" s="920"/>
      <c r="V36" s="920"/>
      <c r="W36" s="707"/>
      <c r="X36" s="920"/>
    </row>
    <row r="37" spans="1:27" x14ac:dyDescent="0.55000000000000004">
      <c r="B37" s="573"/>
      <c r="C37" s="920" t="s">
        <v>275</v>
      </c>
      <c r="D37" s="920"/>
      <c r="E37" s="920"/>
      <c r="F37" s="920"/>
      <c r="G37" s="920"/>
      <c r="H37" s="920"/>
      <c r="I37" s="920"/>
      <c r="J37" s="920"/>
      <c r="K37" s="920"/>
      <c r="L37" s="920"/>
      <c r="M37" s="920"/>
      <c r="N37" s="920"/>
      <c r="O37" s="920"/>
      <c r="P37" s="920"/>
      <c r="Q37" s="920"/>
      <c r="R37" s="920"/>
      <c r="S37" s="920"/>
      <c r="T37" s="920"/>
      <c r="U37" s="920"/>
      <c r="V37" s="920"/>
      <c r="W37" s="707"/>
    </row>
    <row r="38" spans="1:27" x14ac:dyDescent="0.55000000000000004">
      <c r="B38" s="573"/>
      <c r="C38" s="920" t="s">
        <v>276</v>
      </c>
      <c r="D38" s="920"/>
      <c r="E38" s="920"/>
      <c r="F38" s="920"/>
      <c r="G38" s="920"/>
      <c r="H38" s="920"/>
      <c r="I38" s="920"/>
      <c r="J38" s="920"/>
      <c r="K38" s="920"/>
      <c r="L38" s="920"/>
      <c r="M38" s="920"/>
      <c r="N38" s="920"/>
      <c r="O38" s="920"/>
      <c r="P38" s="920"/>
      <c r="Q38" s="920"/>
      <c r="R38" s="920"/>
      <c r="S38" s="920"/>
      <c r="T38" s="920"/>
      <c r="U38" s="920"/>
      <c r="V38" s="920"/>
      <c r="W38" s="707"/>
    </row>
    <row r="39" spans="1:27" x14ac:dyDescent="0.55000000000000004">
      <c r="B39" s="573"/>
      <c r="C39" s="920"/>
      <c r="D39" s="920"/>
      <c r="E39" s="920"/>
      <c r="F39" s="920"/>
      <c r="G39" s="920"/>
      <c r="H39" s="920"/>
      <c r="I39" s="920"/>
      <c r="J39" s="920"/>
      <c r="K39" s="920"/>
      <c r="L39" s="920"/>
      <c r="M39" s="920"/>
      <c r="N39" s="920"/>
      <c r="O39" s="920"/>
      <c r="P39" s="920"/>
      <c r="Q39" s="920"/>
      <c r="R39" s="920"/>
      <c r="S39" s="920"/>
      <c r="T39" s="920"/>
      <c r="U39" s="920"/>
      <c r="V39" s="920"/>
      <c r="W39" s="707"/>
      <c r="X39" s="920"/>
    </row>
    <row r="40" spans="1:27" x14ac:dyDescent="0.55000000000000004">
      <c r="B40" s="573"/>
      <c r="C40" s="920"/>
      <c r="D40" s="920"/>
      <c r="E40" s="920"/>
      <c r="F40" s="920"/>
      <c r="G40" s="920"/>
      <c r="H40" s="920"/>
      <c r="I40" s="920"/>
      <c r="J40" s="920"/>
      <c r="K40" s="920"/>
      <c r="L40" s="920"/>
      <c r="M40" s="920"/>
      <c r="N40" s="920"/>
      <c r="O40" s="920"/>
      <c r="P40" s="920"/>
      <c r="Q40" s="920"/>
      <c r="R40" s="920"/>
      <c r="S40" s="920"/>
      <c r="T40" s="920"/>
      <c r="U40" s="920"/>
      <c r="V40" s="920"/>
      <c r="W40" s="707"/>
      <c r="X40" s="920"/>
    </row>
    <row r="41" spans="1:27" x14ac:dyDescent="0.55000000000000004">
      <c r="B41" s="573"/>
      <c r="C41" s="920" t="s">
        <v>81</v>
      </c>
      <c r="D41" s="920"/>
      <c r="E41" s="920"/>
      <c r="F41" s="920"/>
      <c r="G41" s="920"/>
      <c r="H41" s="920"/>
      <c r="I41" s="920"/>
      <c r="J41" s="920"/>
      <c r="K41" s="920"/>
      <c r="L41" s="920"/>
      <c r="M41" s="920"/>
      <c r="N41" s="920"/>
      <c r="O41" s="920"/>
      <c r="P41" s="920"/>
      <c r="Q41" s="920"/>
      <c r="R41" s="920"/>
      <c r="S41" s="920"/>
      <c r="T41" s="920"/>
      <c r="U41" s="920"/>
      <c r="V41" s="920"/>
      <c r="W41" s="707"/>
      <c r="X41" s="920"/>
    </row>
    <row r="42" spans="1:27" s="712" customFormat="1" ht="6" x14ac:dyDescent="0.55000000000000004">
      <c r="B42" s="713"/>
      <c r="C42" s="715"/>
      <c r="D42" s="716"/>
      <c r="E42" s="716"/>
      <c r="F42" s="716"/>
      <c r="G42" s="716"/>
      <c r="H42" s="716"/>
      <c r="I42" s="716"/>
      <c r="J42" s="716"/>
      <c r="K42" s="716"/>
      <c r="L42" s="716"/>
      <c r="M42" s="716"/>
      <c r="N42" s="716"/>
      <c r="O42" s="716"/>
      <c r="P42" s="716"/>
      <c r="Q42" s="716"/>
      <c r="R42" s="716"/>
      <c r="S42" s="716"/>
      <c r="T42" s="716"/>
      <c r="U42" s="716"/>
      <c r="V42" s="717"/>
      <c r="W42" s="718"/>
      <c r="X42" s="714"/>
      <c r="Y42" s="40"/>
      <c r="Z42" s="40"/>
      <c r="AA42" s="40"/>
    </row>
    <row r="43" spans="1:27" ht="30" customHeight="1" x14ac:dyDescent="0.55000000000000004">
      <c r="A43" s="710"/>
      <c r="B43" s="573"/>
      <c r="C43" s="1582" t="s">
        <v>53</v>
      </c>
      <c r="D43" s="1583"/>
      <c r="E43" s="1584">
        <f>入力フォーム!G44</f>
        <v>0</v>
      </c>
      <c r="F43" s="1584"/>
      <c r="G43" s="920" t="s">
        <v>3</v>
      </c>
      <c r="H43" s="1585">
        <f>入力フォーム!G45</f>
        <v>0</v>
      </c>
      <c r="I43" s="1585"/>
      <c r="J43" s="1585"/>
      <c r="K43" s="1585"/>
      <c r="L43" s="1585"/>
      <c r="M43" s="1585"/>
      <c r="N43" s="1585"/>
      <c r="O43" s="1585"/>
      <c r="P43" s="1585"/>
      <c r="Q43" s="1585"/>
      <c r="R43" s="1585"/>
      <c r="S43" s="1585"/>
      <c r="T43" s="1585"/>
      <c r="U43" s="1585"/>
      <c r="V43" s="719"/>
      <c r="W43" s="707"/>
      <c r="X43" s="920"/>
    </row>
    <row r="44" spans="1:27" s="712" customFormat="1" ht="6" x14ac:dyDescent="0.55000000000000004">
      <c r="B44" s="713"/>
      <c r="C44" s="720"/>
      <c r="D44" s="721"/>
      <c r="E44" s="722"/>
      <c r="F44" s="722"/>
      <c r="G44" s="723"/>
      <c r="H44" s="724"/>
      <c r="I44" s="724"/>
      <c r="J44" s="724"/>
      <c r="K44" s="724"/>
      <c r="L44" s="724"/>
      <c r="M44" s="724"/>
      <c r="N44" s="724"/>
      <c r="O44" s="724"/>
      <c r="P44" s="724"/>
      <c r="Q44" s="724"/>
      <c r="R44" s="724"/>
      <c r="S44" s="724"/>
      <c r="T44" s="724"/>
      <c r="U44" s="724"/>
      <c r="V44" s="725"/>
      <c r="W44" s="718"/>
      <c r="X44" s="714"/>
      <c r="Y44" s="40"/>
      <c r="Z44" s="40"/>
      <c r="AA44" s="40"/>
    </row>
    <row r="45" spans="1:27" x14ac:dyDescent="0.55000000000000004">
      <c r="B45" s="573"/>
      <c r="C45" s="919"/>
      <c r="D45" s="919"/>
      <c r="E45" s="731"/>
      <c r="F45" s="731"/>
      <c r="G45" s="920"/>
      <c r="H45" s="732"/>
      <c r="I45" s="732"/>
      <c r="J45" s="732"/>
      <c r="K45" s="732"/>
      <c r="L45" s="732"/>
      <c r="M45" s="732"/>
      <c r="N45" s="732"/>
      <c r="O45" s="732"/>
      <c r="P45" s="732"/>
      <c r="Q45" s="732"/>
      <c r="R45" s="732"/>
      <c r="S45" s="732"/>
      <c r="T45" s="732"/>
      <c r="U45" s="732"/>
      <c r="V45" s="732"/>
      <c r="W45" s="707"/>
      <c r="X45" s="920"/>
    </row>
    <row r="46" spans="1:27" x14ac:dyDescent="0.55000000000000004">
      <c r="B46" s="573"/>
      <c r="C46" s="919"/>
      <c r="D46" s="919"/>
      <c r="E46" s="731"/>
      <c r="F46" s="731"/>
      <c r="G46" s="920"/>
      <c r="H46" s="732"/>
      <c r="I46" s="732"/>
      <c r="J46" s="732"/>
      <c r="K46" s="732"/>
      <c r="L46" s="732"/>
      <c r="M46" s="732"/>
      <c r="N46" s="732"/>
      <c r="O46" s="732"/>
      <c r="P46" s="732"/>
      <c r="Q46" s="732"/>
      <c r="R46" s="732"/>
      <c r="S46" s="732"/>
      <c r="T46" s="732"/>
      <c r="U46" s="732"/>
      <c r="V46" s="732"/>
      <c r="W46" s="707"/>
      <c r="X46" s="920"/>
    </row>
    <row r="47" spans="1:27" x14ac:dyDescent="0.55000000000000004">
      <c r="B47" s="573"/>
      <c r="C47" s="919"/>
      <c r="D47" s="919"/>
      <c r="E47" s="731"/>
      <c r="F47" s="731"/>
      <c r="G47" s="920"/>
      <c r="H47" s="732"/>
      <c r="I47" s="732"/>
      <c r="J47" s="732"/>
      <c r="K47" s="732"/>
      <c r="L47" s="732"/>
      <c r="M47" s="732"/>
      <c r="N47" s="732"/>
      <c r="O47" s="732"/>
      <c r="P47" s="732"/>
      <c r="Q47" s="732"/>
      <c r="R47" s="732"/>
      <c r="S47" s="732"/>
      <c r="T47" s="732"/>
      <c r="U47" s="732"/>
      <c r="V47" s="732"/>
      <c r="W47" s="707"/>
      <c r="X47" s="920"/>
    </row>
    <row r="48" spans="1:27" x14ac:dyDescent="0.55000000000000004">
      <c r="B48" s="573"/>
      <c r="C48" s="919"/>
      <c r="D48" s="919"/>
      <c r="E48" s="731"/>
      <c r="F48" s="731"/>
      <c r="G48" s="920"/>
      <c r="H48" s="732"/>
      <c r="I48" s="732"/>
      <c r="J48" s="732"/>
      <c r="K48" s="732"/>
      <c r="L48" s="732"/>
      <c r="M48" s="732"/>
      <c r="N48" s="732"/>
      <c r="O48" s="732"/>
      <c r="P48" s="732"/>
      <c r="Q48" s="732"/>
      <c r="R48" s="732"/>
      <c r="S48" s="732"/>
      <c r="T48" s="732"/>
      <c r="U48" s="732"/>
      <c r="V48" s="732"/>
      <c r="W48" s="707"/>
      <c r="X48" s="920"/>
    </row>
    <row r="49" spans="2:27" x14ac:dyDescent="0.55000000000000004">
      <c r="B49" s="573"/>
      <c r="C49" s="919"/>
      <c r="D49" s="919"/>
      <c r="E49" s="731"/>
      <c r="F49" s="731"/>
      <c r="G49" s="920"/>
      <c r="H49" s="732"/>
      <c r="I49" s="732"/>
      <c r="J49" s="732"/>
      <c r="K49" s="732"/>
      <c r="L49" s="732"/>
      <c r="M49" s="732"/>
      <c r="N49" s="732"/>
      <c r="O49" s="732"/>
      <c r="P49" s="732"/>
      <c r="Q49" s="732"/>
      <c r="R49" s="732"/>
      <c r="S49" s="732"/>
      <c r="T49" s="732"/>
      <c r="U49" s="732"/>
      <c r="V49" s="732"/>
      <c r="W49" s="707"/>
      <c r="X49" s="920"/>
    </row>
    <row r="50" spans="2:27" s="920" customFormat="1" x14ac:dyDescent="0.55000000000000004">
      <c r="B50" s="726"/>
      <c r="C50" s="727"/>
      <c r="D50" s="727"/>
      <c r="E50" s="728"/>
      <c r="F50" s="728"/>
      <c r="G50" s="921"/>
      <c r="H50" s="729"/>
      <c r="I50" s="729"/>
      <c r="J50" s="729"/>
      <c r="K50" s="729"/>
      <c r="L50" s="729"/>
      <c r="M50" s="729"/>
      <c r="N50" s="729"/>
      <c r="O50" s="729"/>
      <c r="P50" s="729"/>
      <c r="Q50" s="729"/>
      <c r="R50" s="729"/>
      <c r="S50" s="729"/>
      <c r="T50" s="921"/>
      <c r="U50" s="921"/>
      <c r="V50" s="921"/>
      <c r="W50" s="730"/>
      <c r="Y50" s="328"/>
      <c r="Z50" s="328"/>
      <c r="AA50" s="328"/>
    </row>
    <row r="51" spans="2:27" s="712" customFormat="1" ht="6" x14ac:dyDescent="0.55000000000000004">
      <c r="Y51" s="40"/>
      <c r="Z51" s="40"/>
      <c r="AA51" s="40"/>
    </row>
  </sheetData>
  <sheetProtection password="D16D" sheet="1" objects="1" scenarios="1"/>
  <mergeCells count="26">
    <mergeCell ref="D27:E29"/>
    <mergeCell ref="F28:H29"/>
    <mergeCell ref="C43:D43"/>
    <mergeCell ref="E43:F43"/>
    <mergeCell ref="J31:V31"/>
    <mergeCell ref="J32:V32"/>
    <mergeCell ref="J33:V33"/>
    <mergeCell ref="H43:U43"/>
    <mergeCell ref="D31:E33"/>
    <mergeCell ref="F32:H33"/>
    <mergeCell ref="C13:V13"/>
    <mergeCell ref="J23:V23"/>
    <mergeCell ref="J24:V24"/>
    <mergeCell ref="J19:V19"/>
    <mergeCell ref="J20:V20"/>
    <mergeCell ref="J21:V21"/>
    <mergeCell ref="D19:E21"/>
    <mergeCell ref="F20:I21"/>
    <mergeCell ref="D23:E25"/>
    <mergeCell ref="F24:I25"/>
    <mergeCell ref="Z15:AA15"/>
    <mergeCell ref="Z31:AA31"/>
    <mergeCell ref="J25:V25"/>
    <mergeCell ref="J27:V27"/>
    <mergeCell ref="J28:V28"/>
    <mergeCell ref="J29:V29"/>
  </mergeCells>
  <phoneticPr fontId="1"/>
  <dataValidations count="3">
    <dataValidation type="list" allowBlank="1" showInputMessage="1" showErrorMessage="1" sqref="Q15">
      <formula1>"元,2,3,4,5,6,7,8,9,10,11,12,13,14,15,16,17,18,19,20"</formula1>
    </dataValidation>
    <dataValidation type="list" allowBlank="1" showInputMessage="1" showErrorMessage="1" sqref="U15">
      <formula1>"1,2,3,4,5,6,7,8,9,10,11,12,13,14,15,16,17,18,19,20,21,22,23,24,25,26,27,28,29,30,31"</formula1>
    </dataValidation>
    <dataValidation type="list" allowBlank="1" showInputMessage="1" showErrorMessage="1" sqref="S15">
      <formula1>"1,2,3,4,5,6,7,8,9,10,11,12"</formula1>
    </dataValidation>
  </dataValidations>
  <printOptions horizontalCentered="1" verticalCentered="1"/>
  <pageMargins left="0.59055118110236227" right="0.59055118110236227" top="0.39370078740157483" bottom="0.39370078740157483" header="0.31496062992125984" footer="0.31496062992125984"/>
  <pageSetup paperSize="9" orientation="portrait" r:id="rId1"/>
  <ignoredErrors>
    <ignoredError sqref="J19 J20 N21:V21 N22:V23 N26:V27 N25:V25 N24:V24 N30:V31 N29:V29 N28:V28 N33:V33 N32:V32 J32 J33 J28 J29 J30:J31 J24 J25 J26:J27 J22:J23" unlocked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rgb="FF00B0F0"/>
  </sheetPr>
  <dimension ref="A1:AK43"/>
  <sheetViews>
    <sheetView showGridLines="0" showZeros="0" workbookViewId="0"/>
  </sheetViews>
  <sheetFormatPr defaultColWidth="8.58203125" defaultRowHeight="18.5" x14ac:dyDescent="0.55000000000000004"/>
  <cols>
    <col min="1" max="1" width="1.58203125" style="975" customWidth="1"/>
    <col min="2" max="2" width="4.58203125" style="18" customWidth="1"/>
    <col min="3" max="4" width="6.58203125" style="18" customWidth="1"/>
    <col min="5" max="5" width="1.58203125" style="26" customWidth="1"/>
    <col min="6" max="6" width="6.58203125" style="26" customWidth="1"/>
    <col min="7" max="7" width="4.6640625" style="26" customWidth="1"/>
    <col min="8" max="18" width="4.58203125" style="26" customWidth="1"/>
    <col min="19" max="19" width="2.58203125" style="26" customWidth="1"/>
    <col min="20" max="20" width="1.58203125" style="26" customWidth="1"/>
    <col min="21" max="21" width="3.1640625" style="23" customWidth="1"/>
    <col min="22" max="28" width="7.58203125" style="18" customWidth="1"/>
    <col min="29" max="16384" width="8.58203125" style="18"/>
  </cols>
  <sheetData>
    <row r="1" spans="1:37" s="40" customFormat="1" ht="6" x14ac:dyDescent="0.55000000000000004">
      <c r="A1" s="81"/>
      <c r="B1" s="79"/>
      <c r="C1" s="80"/>
      <c r="D1" s="80"/>
      <c r="E1" s="972"/>
      <c r="F1" s="80"/>
      <c r="G1" s="81"/>
      <c r="H1" s="81"/>
      <c r="I1" s="81"/>
      <c r="J1" s="81"/>
      <c r="K1" s="81"/>
      <c r="L1" s="81"/>
      <c r="M1" s="81"/>
      <c r="N1" s="81"/>
      <c r="O1" s="81"/>
      <c r="P1" s="81"/>
      <c r="Q1" s="81"/>
      <c r="R1" s="81"/>
      <c r="S1" s="81"/>
      <c r="T1" s="81"/>
      <c r="U1" s="42"/>
    </row>
    <row r="2" spans="1:37" ht="11.5" x14ac:dyDescent="0.55000000000000004">
      <c r="A2" s="82"/>
      <c r="B2" s="523" t="s">
        <v>22</v>
      </c>
      <c r="C2" s="519"/>
      <c r="D2" s="525" t="s">
        <v>371</v>
      </c>
      <c r="E2" s="525"/>
      <c r="F2" s="525"/>
      <c r="G2" s="82"/>
      <c r="H2" s="82"/>
      <c r="I2" s="82"/>
      <c r="J2" s="82"/>
      <c r="K2" s="82"/>
      <c r="L2" s="82"/>
      <c r="M2" s="82"/>
      <c r="N2" s="82"/>
      <c r="O2" s="82"/>
      <c r="P2" s="82"/>
      <c r="Q2" s="82"/>
      <c r="R2" s="82"/>
      <c r="S2" s="82"/>
      <c r="T2" s="82"/>
      <c r="U2" s="537"/>
    </row>
    <row r="3" spans="1:37" s="40" customFormat="1" ht="6" x14ac:dyDescent="0.55000000000000004">
      <c r="A3" s="81"/>
      <c r="B3" s="79"/>
      <c r="C3" s="80"/>
      <c r="D3" s="972"/>
      <c r="E3" s="972"/>
      <c r="F3" s="80"/>
      <c r="G3" s="81"/>
      <c r="H3" s="81"/>
      <c r="I3" s="81"/>
      <c r="J3" s="81"/>
      <c r="K3" s="81"/>
      <c r="L3" s="81"/>
      <c r="M3" s="81"/>
      <c r="N3" s="81"/>
      <c r="O3" s="81"/>
      <c r="P3" s="81"/>
      <c r="Q3" s="81"/>
      <c r="R3" s="81"/>
      <c r="S3" s="81"/>
      <c r="T3" s="81"/>
      <c r="U3" s="42"/>
    </row>
    <row r="4" spans="1:37" ht="11.5" x14ac:dyDescent="0.55000000000000004">
      <c r="A4" s="82"/>
      <c r="B4" s="523" t="s">
        <v>22</v>
      </c>
      <c r="C4" s="520"/>
      <c r="D4" s="517" t="s">
        <v>283</v>
      </c>
      <c r="E4" s="517"/>
      <c r="F4" s="517"/>
      <c r="G4" s="82"/>
      <c r="H4" s="82"/>
      <c r="I4" s="82"/>
      <c r="J4" s="82"/>
      <c r="K4" s="82"/>
      <c r="L4" s="82"/>
      <c r="M4" s="82"/>
      <c r="N4" s="82"/>
      <c r="O4" s="82"/>
      <c r="P4" s="82"/>
      <c r="Q4" s="82"/>
      <c r="R4" s="82"/>
      <c r="S4" s="82"/>
      <c r="T4" s="82"/>
    </row>
    <row r="5" spans="1:37" s="40" customFormat="1" ht="6" x14ac:dyDescent="0.55000000000000004">
      <c r="A5" s="81"/>
      <c r="B5" s="79"/>
      <c r="C5" s="80"/>
      <c r="D5" s="80"/>
      <c r="E5" s="972"/>
      <c r="F5" s="80"/>
      <c r="G5" s="81"/>
      <c r="H5" s="81"/>
      <c r="I5" s="81"/>
      <c r="J5" s="81"/>
      <c r="K5" s="81"/>
      <c r="L5" s="81"/>
      <c r="M5" s="81"/>
      <c r="N5" s="81"/>
      <c r="O5" s="81"/>
      <c r="P5" s="81"/>
      <c r="Q5" s="81"/>
      <c r="R5" s="81"/>
      <c r="S5" s="81"/>
      <c r="T5" s="81"/>
      <c r="U5" s="42"/>
    </row>
    <row r="6" spans="1:37" ht="11.5" x14ac:dyDescent="0.55000000000000004">
      <c r="A6" s="82"/>
      <c r="B6" s="523" t="s">
        <v>22</v>
      </c>
      <c r="C6" s="517" t="s">
        <v>479</v>
      </c>
      <c r="D6" s="517"/>
      <c r="E6" s="517"/>
      <c r="F6" s="517"/>
      <c r="G6" s="82"/>
      <c r="H6" s="82"/>
      <c r="I6" s="82"/>
      <c r="J6" s="82"/>
      <c r="K6" s="82"/>
      <c r="L6" s="82"/>
      <c r="M6" s="82"/>
      <c r="N6" s="82"/>
      <c r="O6" s="82"/>
      <c r="P6" s="82"/>
      <c r="Q6" s="82"/>
      <c r="R6" s="82"/>
      <c r="S6" s="82"/>
      <c r="T6" s="82"/>
    </row>
    <row r="7" spans="1:37" s="322" customFormat="1" ht="6" x14ac:dyDescent="0.55000000000000004">
      <c r="A7" s="606"/>
      <c r="B7" s="606"/>
      <c r="C7" s="606"/>
      <c r="D7" s="679"/>
      <c r="E7" s="679"/>
      <c r="F7" s="606"/>
      <c r="G7" s="606"/>
      <c r="H7" s="606"/>
      <c r="I7" s="679"/>
      <c r="J7" s="606"/>
      <c r="K7" s="606"/>
      <c r="L7" s="606"/>
      <c r="M7" s="606"/>
      <c r="N7" s="606"/>
      <c r="O7" s="606"/>
      <c r="P7" s="606"/>
      <c r="Q7" s="606"/>
      <c r="R7" s="606"/>
      <c r="S7" s="606"/>
      <c r="T7" s="606"/>
      <c r="U7" s="42"/>
      <c r="V7" s="40"/>
      <c r="W7" s="40"/>
      <c r="X7" s="40"/>
      <c r="Y7" s="40"/>
      <c r="Z7" s="40"/>
      <c r="AA7" s="40"/>
      <c r="AB7" s="40"/>
      <c r="AC7" s="40"/>
      <c r="AD7" s="40"/>
      <c r="AE7" s="40"/>
      <c r="AF7" s="40"/>
      <c r="AG7" s="40"/>
      <c r="AH7" s="40"/>
      <c r="AK7" s="42"/>
    </row>
    <row r="8" spans="1:37" s="518" customFormat="1" ht="11.5" x14ac:dyDescent="0.55000000000000004">
      <c r="A8" s="517"/>
      <c r="B8" s="523" t="s">
        <v>22</v>
      </c>
      <c r="C8" s="522" t="s">
        <v>606</v>
      </c>
      <c r="D8" s="942"/>
      <c r="E8" s="525"/>
      <c r="F8" s="517"/>
      <c r="G8" s="517"/>
      <c r="H8" s="517"/>
      <c r="I8" s="525"/>
      <c r="J8" s="517"/>
      <c r="K8" s="517"/>
      <c r="L8" s="517"/>
      <c r="M8" s="517"/>
      <c r="N8" s="517"/>
      <c r="O8" s="517"/>
      <c r="P8" s="517"/>
      <c r="Q8" s="517"/>
      <c r="R8" s="517"/>
      <c r="S8" s="517"/>
      <c r="T8" s="517"/>
      <c r="U8" s="23"/>
      <c r="V8" s="18"/>
      <c r="W8" s="18"/>
      <c r="X8" s="18"/>
      <c r="Y8" s="18"/>
      <c r="Z8" s="18"/>
      <c r="AA8" s="18"/>
      <c r="AB8" s="18"/>
      <c r="AC8" s="18"/>
      <c r="AD8" s="18"/>
      <c r="AE8" s="18"/>
      <c r="AF8" s="18"/>
      <c r="AG8" s="18"/>
      <c r="AH8" s="18"/>
    </row>
    <row r="9" spans="1:37" s="40" customFormat="1" ht="6" x14ac:dyDescent="0.55000000000000004">
      <c r="A9" s="81"/>
      <c r="B9" s="79"/>
      <c r="C9" s="80"/>
      <c r="D9" s="80"/>
      <c r="E9" s="972"/>
      <c r="F9" s="80"/>
      <c r="G9" s="81"/>
      <c r="H9" s="81"/>
      <c r="I9" s="81"/>
      <c r="J9" s="81"/>
      <c r="K9" s="81"/>
      <c r="L9" s="81"/>
      <c r="M9" s="81"/>
      <c r="N9" s="81"/>
      <c r="O9" s="81"/>
      <c r="P9" s="81"/>
      <c r="Q9" s="81"/>
      <c r="R9" s="81"/>
      <c r="S9" s="81"/>
      <c r="T9" s="81"/>
      <c r="U9" s="42"/>
    </row>
    <row r="10" spans="1:37" s="41" customFormat="1" ht="6" x14ac:dyDescent="0.55000000000000004">
      <c r="B10" s="534"/>
      <c r="C10" s="535"/>
      <c r="D10" s="535"/>
      <c r="E10" s="186"/>
      <c r="F10" s="535"/>
      <c r="U10" s="16"/>
    </row>
    <row r="11" spans="1:37" ht="11.5" x14ac:dyDescent="0.55000000000000004">
      <c r="A11" s="18"/>
      <c r="B11" s="18" t="s">
        <v>307</v>
      </c>
      <c r="E11" s="18"/>
      <c r="F11" s="18"/>
      <c r="G11" s="18"/>
      <c r="H11" s="18"/>
      <c r="I11" s="18"/>
      <c r="J11" s="18"/>
      <c r="K11" s="18"/>
      <c r="L11" s="18"/>
      <c r="M11" s="18"/>
      <c r="N11" s="18"/>
      <c r="O11" s="18"/>
      <c r="P11" s="18"/>
      <c r="Q11" s="18"/>
      <c r="R11" s="18"/>
      <c r="T11" s="18"/>
      <c r="Z11" s="973"/>
      <c r="AA11" s="973"/>
      <c r="AB11" s="973"/>
    </row>
    <row r="12" spans="1:37" s="40" customFormat="1" ht="6" x14ac:dyDescent="0.55000000000000004">
      <c r="S12" s="41"/>
      <c r="U12" s="42"/>
      <c r="Z12" s="974"/>
      <c r="AA12" s="974"/>
      <c r="AB12" s="974"/>
    </row>
    <row r="13" spans="1:37" x14ac:dyDescent="0.55000000000000004">
      <c r="B13" s="1607" t="s">
        <v>400</v>
      </c>
      <c r="C13" s="1608"/>
      <c r="D13" s="1608"/>
      <c r="E13" s="1608"/>
      <c r="F13" s="1608"/>
      <c r="G13" s="1608"/>
      <c r="H13" s="1608"/>
      <c r="I13" s="1608"/>
      <c r="J13" s="1608"/>
      <c r="K13" s="1608"/>
      <c r="L13" s="1608"/>
      <c r="M13" s="1608"/>
      <c r="N13" s="1608"/>
      <c r="O13" s="1608"/>
      <c r="P13" s="1608"/>
      <c r="Q13" s="1608"/>
      <c r="R13" s="1608"/>
      <c r="S13" s="1609"/>
      <c r="T13" s="17"/>
      <c r="W13" s="40"/>
      <c r="X13" s="40"/>
      <c r="Y13" s="40"/>
      <c r="Z13" s="974"/>
      <c r="AA13" s="974"/>
      <c r="AB13" s="974"/>
      <c r="AC13" s="40"/>
    </row>
    <row r="14" spans="1:37" x14ac:dyDescent="0.55000000000000004">
      <c r="B14" s="1610"/>
      <c r="C14" s="1611"/>
      <c r="D14" s="1611"/>
      <c r="E14" s="1611"/>
      <c r="F14" s="1611"/>
      <c r="G14" s="1611"/>
      <c r="H14" s="1611"/>
      <c r="I14" s="1611"/>
      <c r="J14" s="1611"/>
      <c r="K14" s="1611"/>
      <c r="L14" s="1611"/>
      <c r="M14" s="1611"/>
      <c r="N14" s="1611"/>
      <c r="O14" s="1611"/>
      <c r="P14" s="1611"/>
      <c r="Q14" s="1611"/>
      <c r="R14" s="1611"/>
      <c r="S14" s="1612"/>
      <c r="T14" s="17"/>
      <c r="U14" s="320"/>
      <c r="V14" s="321"/>
      <c r="W14" s="40"/>
      <c r="X14" s="40"/>
      <c r="Y14" s="40"/>
      <c r="Z14" s="974"/>
      <c r="AA14" s="974"/>
      <c r="AB14" s="974"/>
      <c r="AC14" s="40"/>
    </row>
    <row r="15" spans="1:37" ht="18.5" customHeight="1" x14ac:dyDescent="0.55000000000000004">
      <c r="B15" s="1597" t="s">
        <v>82</v>
      </c>
      <c r="C15" s="1598"/>
      <c r="D15" s="1599"/>
      <c r="E15" s="31"/>
      <c r="F15" s="928" t="s">
        <v>53</v>
      </c>
      <c r="G15" s="509">
        <f>入力フォーム!G44</f>
        <v>0</v>
      </c>
      <c r="H15" s="928" t="s">
        <v>3</v>
      </c>
      <c r="I15" s="928"/>
      <c r="J15" s="928"/>
      <c r="K15" s="928"/>
      <c r="L15" s="928"/>
      <c r="M15" s="928"/>
      <c r="N15" s="928"/>
      <c r="O15" s="928"/>
      <c r="P15" s="928"/>
      <c r="Q15" s="928"/>
      <c r="R15" s="928"/>
      <c r="S15" s="21"/>
      <c r="T15" s="22"/>
      <c r="W15" s="40"/>
      <c r="X15" s="95"/>
    </row>
    <row r="16" spans="1:37" x14ac:dyDescent="0.55000000000000004">
      <c r="B16" s="1600"/>
      <c r="C16" s="1601"/>
      <c r="D16" s="1602"/>
      <c r="E16" s="45"/>
      <c r="F16" s="1622">
        <f>入力フォーム!G45</f>
        <v>0</v>
      </c>
      <c r="G16" s="1622"/>
      <c r="H16" s="1622"/>
      <c r="I16" s="1622"/>
      <c r="J16" s="1622"/>
      <c r="K16" s="1622"/>
      <c r="L16" s="1622"/>
      <c r="M16" s="1622"/>
      <c r="N16" s="1622"/>
      <c r="O16" s="1622"/>
      <c r="P16" s="1622"/>
      <c r="Q16" s="1622"/>
      <c r="R16" s="1622"/>
      <c r="S16" s="53"/>
      <c r="T16" s="22"/>
      <c r="U16" s="320"/>
      <c r="V16" s="321"/>
      <c r="X16" s="328"/>
    </row>
    <row r="17" spans="2:28" x14ac:dyDescent="0.55000000000000004">
      <c r="B17" s="1618" t="s">
        <v>290</v>
      </c>
      <c r="C17" s="1588" t="s">
        <v>291</v>
      </c>
      <c r="D17" s="1589"/>
      <c r="E17" s="31"/>
      <c r="F17" s="1623">
        <f>入力フォーム!G51</f>
        <v>0</v>
      </c>
      <c r="G17" s="1623"/>
      <c r="H17" s="1623"/>
      <c r="I17" s="1623"/>
      <c r="J17" s="1623"/>
      <c r="K17" s="1623"/>
      <c r="L17" s="1623"/>
      <c r="M17" s="1623"/>
      <c r="N17" s="1623"/>
      <c r="O17" s="1623"/>
      <c r="P17" s="1623"/>
      <c r="Q17" s="1623"/>
      <c r="R17" s="1623"/>
      <c r="S17" s="52"/>
      <c r="T17" s="57"/>
      <c r="U17" s="320"/>
      <c r="V17" s="321"/>
    </row>
    <row r="18" spans="2:28" x14ac:dyDescent="0.55000000000000004">
      <c r="B18" s="1619"/>
      <c r="C18" s="1588" t="s">
        <v>299</v>
      </c>
      <c r="D18" s="1589"/>
      <c r="E18" s="28"/>
      <c r="F18" s="75"/>
      <c r="G18" s="60"/>
      <c r="H18" s="976">
        <f>M18+Q18</f>
        <v>0</v>
      </c>
      <c r="I18" s="60" t="s">
        <v>297</v>
      </c>
      <c r="J18" s="60"/>
      <c r="K18" s="75"/>
      <c r="L18" s="977" t="s">
        <v>96</v>
      </c>
      <c r="M18" s="511">
        <f>入力フォーム!Q52+入力フォーム!Q53</f>
        <v>0</v>
      </c>
      <c r="N18" s="58" t="s">
        <v>196</v>
      </c>
      <c r="O18" s="60"/>
      <c r="P18" s="923" t="s">
        <v>301</v>
      </c>
      <c r="Q18" s="511">
        <f>入力フォーム!Q54</f>
        <v>0</v>
      </c>
      <c r="R18" s="58" t="s">
        <v>97</v>
      </c>
      <c r="S18" s="30"/>
      <c r="T18" s="57"/>
      <c r="U18" s="320"/>
      <c r="V18" s="321"/>
    </row>
    <row r="19" spans="2:28" x14ac:dyDescent="0.55000000000000004">
      <c r="B19" s="1619"/>
      <c r="C19" s="1588" t="s">
        <v>75</v>
      </c>
      <c r="D19" s="1589"/>
      <c r="E19" s="28"/>
      <c r="F19" s="1586">
        <f>入力フォーム!G58</f>
        <v>0</v>
      </c>
      <c r="G19" s="1586"/>
      <c r="H19" s="75"/>
      <c r="I19" s="75"/>
      <c r="J19" s="55"/>
      <c r="K19" s="55"/>
      <c r="L19" s="55"/>
      <c r="M19" s="55"/>
      <c r="N19" s="55"/>
      <c r="O19" s="55"/>
      <c r="P19" s="55"/>
      <c r="Q19" s="55"/>
      <c r="R19" s="55"/>
      <c r="S19" s="27"/>
      <c r="T19" s="22"/>
    </row>
    <row r="20" spans="2:28" x14ac:dyDescent="0.55000000000000004">
      <c r="B20" s="1619"/>
      <c r="C20" s="1588" t="s">
        <v>562</v>
      </c>
      <c r="D20" s="1589"/>
      <c r="E20" s="33"/>
      <c r="F20" s="1586">
        <f>入力フォーム!G59</f>
        <v>0</v>
      </c>
      <c r="G20" s="1586"/>
      <c r="H20" s="1586"/>
      <c r="I20" s="1586"/>
      <c r="J20" s="1586"/>
      <c r="K20" s="1587">
        <f>IF(入力フォーム!Q59="",,"一部、")</f>
        <v>0</v>
      </c>
      <c r="L20" s="1587"/>
      <c r="M20" s="1586">
        <f>入力フォーム!Q59</f>
        <v>0</v>
      </c>
      <c r="N20" s="1586"/>
      <c r="O20" s="1586"/>
      <c r="P20" s="1586"/>
      <c r="Q20" s="1586"/>
      <c r="R20" s="1586"/>
      <c r="S20" s="27"/>
      <c r="T20" s="22"/>
      <c r="U20" s="320"/>
      <c r="V20" s="321"/>
    </row>
    <row r="21" spans="2:28" x14ac:dyDescent="0.55000000000000004">
      <c r="B21" s="1619"/>
      <c r="C21" s="1588" t="s">
        <v>292</v>
      </c>
      <c r="D21" s="1589"/>
      <c r="E21" s="46"/>
      <c r="F21" s="1590">
        <f>入力フォーム!S61</f>
        <v>0</v>
      </c>
      <c r="G21" s="1590"/>
      <c r="H21" s="1590"/>
      <c r="I21" s="978" t="s">
        <v>76</v>
      </c>
      <c r="J21" s="47"/>
      <c r="K21" s="929"/>
      <c r="L21" s="929"/>
      <c r="M21" s="929"/>
      <c r="N21" s="929"/>
      <c r="O21" s="929"/>
      <c r="P21" s="929"/>
      <c r="Q21" s="56"/>
      <c r="R21" s="926"/>
      <c r="S21" s="25"/>
      <c r="T21" s="17"/>
      <c r="U21" s="320"/>
      <c r="V21" s="321"/>
    </row>
    <row r="22" spans="2:28" x14ac:dyDescent="0.55000000000000004">
      <c r="B22" s="1619"/>
      <c r="C22" s="1588" t="s">
        <v>302</v>
      </c>
      <c r="D22" s="1589"/>
      <c r="E22" s="46"/>
      <c r="F22" s="48" t="s">
        <v>5</v>
      </c>
      <c r="G22" s="510">
        <f>入力フォーム!T62</f>
        <v>0</v>
      </c>
      <c r="H22" s="24" t="s">
        <v>77</v>
      </c>
      <c r="I22" s="24"/>
      <c r="J22" s="48" t="s">
        <v>78</v>
      </c>
      <c r="K22" s="510">
        <f>入力フォーム!W62</f>
        <v>0</v>
      </c>
      <c r="L22" s="24" t="s">
        <v>31</v>
      </c>
      <c r="M22" s="24"/>
      <c r="N22" s="24"/>
      <c r="O22" s="24"/>
      <c r="P22" s="24"/>
      <c r="Q22" s="56"/>
      <c r="R22" s="926"/>
      <c r="S22" s="25"/>
      <c r="T22" s="17"/>
      <c r="U22" s="320"/>
      <c r="V22" s="321"/>
    </row>
    <row r="23" spans="2:28" x14ac:dyDescent="0.55000000000000004">
      <c r="B23" s="1619"/>
      <c r="C23" s="1588" t="s">
        <v>286</v>
      </c>
      <c r="D23" s="1589"/>
      <c r="E23" s="28"/>
      <c r="F23" s="1621">
        <f>入力フォーム!S63</f>
        <v>0</v>
      </c>
      <c r="G23" s="1621"/>
      <c r="H23" s="1621"/>
      <c r="I23" s="75" t="s">
        <v>11</v>
      </c>
      <c r="J23" s="29"/>
      <c r="K23" s="29"/>
      <c r="L23" s="29"/>
      <c r="M23" s="29"/>
      <c r="N23" s="29"/>
      <c r="O23" s="29"/>
      <c r="P23" s="29"/>
      <c r="Q23" s="29"/>
      <c r="R23" s="29"/>
      <c r="S23" s="30"/>
      <c r="T23" s="57"/>
      <c r="U23" s="320"/>
      <c r="V23" s="321"/>
    </row>
    <row r="24" spans="2:28" x14ac:dyDescent="0.55000000000000004">
      <c r="B24" s="1620"/>
      <c r="C24" s="1588" t="s">
        <v>287</v>
      </c>
      <c r="D24" s="1589"/>
      <c r="E24" s="46"/>
      <c r="F24" s="1590">
        <f>入力フォーム!S65</f>
        <v>0</v>
      </c>
      <c r="G24" s="1590"/>
      <c r="H24" s="1590"/>
      <c r="I24" s="63" t="s">
        <v>11</v>
      </c>
      <c r="J24" s="56"/>
      <c r="K24" s="929"/>
      <c r="L24" s="979" t="s">
        <v>398</v>
      </c>
      <c r="M24" s="1590">
        <f>入力フォーム!S66</f>
        <v>0</v>
      </c>
      <c r="N24" s="1590"/>
      <c r="O24" s="1590"/>
      <c r="P24" s="929" t="s">
        <v>399</v>
      </c>
      <c r="Q24" s="56"/>
      <c r="R24" s="926"/>
      <c r="S24" s="27"/>
      <c r="T24" s="57"/>
      <c r="U24" s="320"/>
      <c r="V24" s="321"/>
    </row>
    <row r="25" spans="2:28" ht="18.5" customHeight="1" x14ac:dyDescent="0.55000000000000004">
      <c r="B25" s="1594" t="s">
        <v>560</v>
      </c>
      <c r="C25" s="1595"/>
      <c r="D25" s="1596"/>
      <c r="E25" s="980"/>
      <c r="F25" s="923" t="s">
        <v>63</v>
      </c>
      <c r="G25" s="863">
        <f>入力フォーム!H69</f>
        <v>0</v>
      </c>
      <c r="H25" s="75" t="s">
        <v>25</v>
      </c>
      <c r="I25" s="863">
        <f>入力フォーム!J69</f>
        <v>0</v>
      </c>
      <c r="J25" s="75" t="s">
        <v>80</v>
      </c>
      <c r="K25" s="863">
        <f>入力フォーム!L69</f>
        <v>0</v>
      </c>
      <c r="L25" s="75" t="s">
        <v>32</v>
      </c>
      <c r="M25" s="75"/>
      <c r="N25" s="43"/>
      <c r="O25" s="75"/>
      <c r="P25" s="75"/>
      <c r="Q25" s="75"/>
      <c r="R25" s="75"/>
      <c r="S25" s="27"/>
      <c r="T25" s="57"/>
    </row>
    <row r="26" spans="2:28" ht="18.5" customHeight="1" x14ac:dyDescent="0.55000000000000004">
      <c r="B26" s="1594" t="s">
        <v>556</v>
      </c>
      <c r="C26" s="1595"/>
      <c r="D26" s="1596"/>
      <c r="E26" s="860"/>
      <c r="F26" s="44" t="s">
        <v>63</v>
      </c>
      <c r="G26" s="864">
        <f>入力フォーム!H70</f>
        <v>0</v>
      </c>
      <c r="H26" s="928" t="s">
        <v>25</v>
      </c>
      <c r="I26" s="864">
        <f>入力フォーム!J70</f>
        <v>0</v>
      </c>
      <c r="J26" s="928" t="s">
        <v>80</v>
      </c>
      <c r="K26" s="864">
        <f>入力フォーム!L70</f>
        <v>0</v>
      </c>
      <c r="L26" s="928" t="s">
        <v>32</v>
      </c>
      <c r="M26" s="20"/>
      <c r="N26" s="20"/>
      <c r="O26" s="20"/>
      <c r="P26" s="20"/>
      <c r="Q26" s="20"/>
      <c r="R26" s="20"/>
      <c r="S26" s="858"/>
      <c r="T26" s="57"/>
    </row>
    <row r="27" spans="2:28" ht="18.5" customHeight="1" x14ac:dyDescent="0.55000000000000004">
      <c r="B27" s="1594" t="s">
        <v>561</v>
      </c>
      <c r="C27" s="1595"/>
      <c r="D27" s="1596"/>
      <c r="E27" s="28"/>
      <c r="F27" s="923" t="s">
        <v>63</v>
      </c>
      <c r="G27" s="865">
        <f>入力フォーム!H71</f>
        <v>0</v>
      </c>
      <c r="H27" s="75" t="s">
        <v>79</v>
      </c>
      <c r="I27" s="865">
        <f>入力フォーム!J71</f>
        <v>0</v>
      </c>
      <c r="J27" s="75" t="s">
        <v>80</v>
      </c>
      <c r="K27" s="865">
        <f>入力フォーム!L71</f>
        <v>0</v>
      </c>
      <c r="L27" s="75" t="s">
        <v>32</v>
      </c>
      <c r="M27" s="55"/>
      <c r="N27" s="75"/>
      <c r="O27" s="55"/>
      <c r="P27" s="55"/>
      <c r="Q27" s="55"/>
      <c r="R27" s="75"/>
      <c r="S27" s="30"/>
      <c r="T27" s="57"/>
      <c r="U27" s="26"/>
    </row>
    <row r="28" spans="2:28" x14ac:dyDescent="0.55000000000000004">
      <c r="B28" s="1616" t="s">
        <v>289</v>
      </c>
      <c r="C28" s="1588" t="s">
        <v>296</v>
      </c>
      <c r="D28" s="1589"/>
      <c r="E28" s="28"/>
      <c r="F28" s="1593">
        <f>入力フォーム!I23</f>
        <v>0</v>
      </c>
      <c r="G28" s="1593"/>
      <c r="H28" s="1593"/>
      <c r="I28" s="1593"/>
      <c r="J28" s="1593"/>
      <c r="K28" s="1593"/>
      <c r="L28" s="1593"/>
      <c r="M28" s="1593"/>
      <c r="N28" s="1593"/>
      <c r="O28" s="1593"/>
      <c r="P28" s="1593"/>
      <c r="Q28" s="1593"/>
      <c r="R28" s="1593"/>
      <c r="S28" s="54"/>
      <c r="T28" s="36"/>
      <c r="U28" s="34" t="s">
        <v>124</v>
      </c>
      <c r="V28" s="981" t="s">
        <v>608</v>
      </c>
      <c r="W28" s="981"/>
      <c r="X28" s="981"/>
      <c r="Y28" s="981"/>
      <c r="Z28" s="981"/>
      <c r="AA28" s="981"/>
      <c r="AB28" s="981"/>
    </row>
    <row r="29" spans="2:28" x14ac:dyDescent="0.55000000000000004">
      <c r="B29" s="1617"/>
      <c r="C29" s="1603" t="s">
        <v>293</v>
      </c>
      <c r="D29" s="1604"/>
      <c r="E29" s="31"/>
      <c r="F29" s="1591">
        <f>入力フォーム!I24</f>
        <v>0</v>
      </c>
      <c r="G29" s="1591"/>
      <c r="H29" s="1591"/>
      <c r="I29" s="1591"/>
      <c r="J29" s="1591"/>
      <c r="K29" s="1591"/>
      <c r="L29" s="1591"/>
      <c r="M29" s="1591"/>
      <c r="N29" s="1591"/>
      <c r="O29" s="1591"/>
      <c r="P29" s="1591"/>
      <c r="Q29" s="1591"/>
      <c r="R29" s="1591"/>
      <c r="S29" s="49"/>
      <c r="T29" s="35"/>
      <c r="U29" s="34" t="s">
        <v>124</v>
      </c>
      <c r="V29" s="981" t="s">
        <v>141</v>
      </c>
      <c r="X29" s="981"/>
      <c r="AA29" s="981"/>
      <c r="AB29" s="981"/>
    </row>
    <row r="30" spans="2:28" x14ac:dyDescent="0.55000000000000004">
      <c r="B30" s="1617"/>
      <c r="C30" s="1605"/>
      <c r="D30" s="1606"/>
      <c r="E30" s="33"/>
      <c r="F30" s="1592">
        <f>入力フォーム!I25</f>
        <v>0</v>
      </c>
      <c r="G30" s="1592"/>
      <c r="H30" s="1592"/>
      <c r="I30" s="1592"/>
      <c r="J30" s="1592"/>
      <c r="K30" s="1592"/>
      <c r="L30" s="1592"/>
      <c r="M30" s="1592"/>
      <c r="N30" s="1592"/>
      <c r="O30" s="1592"/>
      <c r="P30" s="1592"/>
      <c r="Q30" s="1592"/>
      <c r="R30" s="1592"/>
      <c r="S30" s="50"/>
      <c r="T30" s="35"/>
      <c r="W30" s="981"/>
      <c r="X30" s="981"/>
      <c r="Y30" s="981"/>
      <c r="Z30" s="981"/>
      <c r="AA30" s="981"/>
      <c r="AB30" s="981"/>
    </row>
    <row r="31" spans="2:28" x14ac:dyDescent="0.55000000000000004">
      <c r="B31" s="1616" t="s">
        <v>127</v>
      </c>
      <c r="C31" s="1588" t="s">
        <v>329</v>
      </c>
      <c r="D31" s="1589"/>
      <c r="E31" s="28"/>
      <c r="F31" s="1593">
        <f>入力フォーム!I33</f>
        <v>0</v>
      </c>
      <c r="G31" s="1593"/>
      <c r="H31" s="1593"/>
      <c r="I31" s="1593"/>
      <c r="J31" s="1593"/>
      <c r="K31" s="1593"/>
      <c r="L31" s="1593"/>
      <c r="M31" s="1593"/>
      <c r="N31" s="1593"/>
      <c r="O31" s="1593"/>
      <c r="P31" s="1593"/>
      <c r="Q31" s="1593"/>
      <c r="R31" s="1593"/>
      <c r="S31" s="54"/>
      <c r="T31" s="36"/>
      <c r="U31" s="320"/>
      <c r="V31" s="321"/>
      <c r="W31" s="19"/>
      <c r="X31" s="19"/>
      <c r="Y31" s="19"/>
      <c r="Z31" s="19"/>
      <c r="AA31" s="19"/>
      <c r="AB31" s="19"/>
    </row>
    <row r="32" spans="2:28" x14ac:dyDescent="0.55000000000000004">
      <c r="B32" s="1617"/>
      <c r="C32" s="1588" t="s">
        <v>293</v>
      </c>
      <c r="D32" s="1589"/>
      <c r="E32" s="33"/>
      <c r="F32" s="1592">
        <f>入力フォーム!I34</f>
        <v>0</v>
      </c>
      <c r="G32" s="1592"/>
      <c r="H32" s="1592"/>
      <c r="I32" s="1592"/>
      <c r="J32" s="1592"/>
      <c r="K32" s="1592"/>
      <c r="L32" s="1592"/>
      <c r="M32" s="1592"/>
      <c r="N32" s="1592"/>
      <c r="O32" s="1592"/>
      <c r="P32" s="1592"/>
      <c r="Q32" s="1592"/>
      <c r="R32" s="1592"/>
      <c r="S32" s="51"/>
      <c r="T32" s="36"/>
      <c r="U32" s="34"/>
      <c r="V32" s="19"/>
      <c r="W32" s="19"/>
      <c r="X32" s="19"/>
    </row>
    <row r="33" spans="2:28" x14ac:dyDescent="0.55000000000000004">
      <c r="B33" s="1617"/>
      <c r="C33" s="1588" t="s">
        <v>295</v>
      </c>
      <c r="D33" s="1589"/>
      <c r="E33" s="28"/>
      <c r="F33" s="1593">
        <f>入力フォーム!I36</f>
        <v>0</v>
      </c>
      <c r="G33" s="1593"/>
      <c r="H33" s="1593"/>
      <c r="I33" s="1593"/>
      <c r="J33" s="1593"/>
      <c r="K33" s="1593"/>
      <c r="L33" s="1593"/>
      <c r="M33" s="1593"/>
      <c r="N33" s="1593"/>
      <c r="O33" s="1593"/>
      <c r="P33" s="1593"/>
      <c r="Q33" s="1593"/>
      <c r="R33" s="1593"/>
      <c r="S33" s="54"/>
      <c r="T33" s="36"/>
      <c r="U33" s="34"/>
      <c r="V33" s="19"/>
      <c r="W33" s="19"/>
      <c r="X33" s="19"/>
    </row>
    <row r="34" spans="2:28" x14ac:dyDescent="0.55000000000000004">
      <c r="B34" s="1616" t="s">
        <v>128</v>
      </c>
      <c r="C34" s="1588" t="s">
        <v>330</v>
      </c>
      <c r="D34" s="1589"/>
      <c r="E34" s="28"/>
      <c r="F34" s="1593">
        <f>入力フォーム!I38</f>
        <v>0</v>
      </c>
      <c r="G34" s="1593"/>
      <c r="H34" s="1593"/>
      <c r="I34" s="1593"/>
      <c r="J34" s="1593"/>
      <c r="K34" s="1593"/>
      <c r="L34" s="1593"/>
      <c r="M34" s="1593"/>
      <c r="N34" s="1593"/>
      <c r="O34" s="1593"/>
      <c r="P34" s="1593"/>
      <c r="Q34" s="1593"/>
      <c r="R34" s="1593"/>
      <c r="S34" s="54"/>
      <c r="T34" s="36"/>
      <c r="U34" s="34"/>
      <c r="V34" s="19"/>
      <c r="W34" s="19"/>
      <c r="X34" s="19"/>
      <c r="Y34" s="19"/>
      <c r="Z34" s="19"/>
      <c r="AA34" s="19"/>
      <c r="AB34" s="19"/>
    </row>
    <row r="35" spans="2:28" x14ac:dyDescent="0.55000000000000004">
      <c r="B35" s="1617"/>
      <c r="C35" s="1588" t="s">
        <v>293</v>
      </c>
      <c r="D35" s="1589"/>
      <c r="E35" s="33"/>
      <c r="F35" s="1592">
        <f>入力フォーム!I39</f>
        <v>0</v>
      </c>
      <c r="G35" s="1592"/>
      <c r="H35" s="1592"/>
      <c r="I35" s="1592"/>
      <c r="J35" s="1592"/>
      <c r="K35" s="1592"/>
      <c r="L35" s="1592"/>
      <c r="M35" s="1592"/>
      <c r="N35" s="1592"/>
      <c r="O35" s="1592"/>
      <c r="P35" s="1592"/>
      <c r="Q35" s="1592"/>
      <c r="R35" s="1592"/>
      <c r="S35" s="54"/>
      <c r="T35" s="36"/>
      <c r="U35" s="37"/>
      <c r="V35" s="38"/>
      <c r="W35" s="7"/>
      <c r="AA35" s="19"/>
      <c r="AB35" s="19"/>
    </row>
    <row r="36" spans="2:28" x14ac:dyDescent="0.55000000000000004">
      <c r="B36" s="1617"/>
      <c r="C36" s="1588" t="s">
        <v>295</v>
      </c>
      <c r="D36" s="1589"/>
      <c r="E36" s="28"/>
      <c r="F36" s="1593">
        <f>入力フォーム!I40</f>
        <v>0</v>
      </c>
      <c r="G36" s="1593"/>
      <c r="H36" s="1593"/>
      <c r="I36" s="1593"/>
      <c r="J36" s="1593"/>
      <c r="K36" s="1593"/>
      <c r="L36" s="1593"/>
      <c r="M36" s="1593"/>
      <c r="N36" s="1593"/>
      <c r="O36" s="1593"/>
      <c r="P36" s="1593"/>
      <c r="Q36" s="1593"/>
      <c r="R36" s="1593"/>
      <c r="S36" s="51"/>
      <c r="T36" s="36"/>
      <c r="U36" s="37"/>
      <c r="V36" s="38"/>
      <c r="W36" s="7"/>
      <c r="X36" s="7"/>
      <c r="Y36" s="19"/>
      <c r="Z36" s="19"/>
      <c r="AA36" s="19"/>
      <c r="AB36" s="19"/>
    </row>
    <row r="37" spans="2:28" x14ac:dyDescent="0.55000000000000004">
      <c r="B37" s="1616" t="s">
        <v>318</v>
      </c>
      <c r="C37" s="1588" t="s">
        <v>319</v>
      </c>
      <c r="D37" s="1589"/>
      <c r="E37" s="28"/>
      <c r="F37" s="1624"/>
      <c r="G37" s="1624"/>
      <c r="H37" s="1624"/>
      <c r="I37" s="1624"/>
      <c r="J37" s="1624"/>
      <c r="K37" s="1624"/>
      <c r="L37" s="1624"/>
      <c r="M37" s="1624"/>
      <c r="N37" s="1624"/>
      <c r="O37" s="1624"/>
      <c r="P37" s="1624"/>
      <c r="Q37" s="1624"/>
      <c r="R37" s="1624"/>
      <c r="S37" s="54"/>
      <c r="T37" s="36"/>
      <c r="U37" s="320"/>
      <c r="V37" s="321"/>
      <c r="W37" s="7"/>
      <c r="X37" s="7"/>
      <c r="Y37" s="19"/>
      <c r="Z37" s="19"/>
      <c r="AA37" s="19"/>
      <c r="AB37" s="19"/>
    </row>
    <row r="38" spans="2:28" x14ac:dyDescent="0.55000000000000004">
      <c r="B38" s="1617"/>
      <c r="C38" s="1588" t="s">
        <v>321</v>
      </c>
      <c r="D38" s="1589"/>
      <c r="E38" s="28"/>
      <c r="F38" s="1624"/>
      <c r="G38" s="1624"/>
      <c r="H38" s="1624"/>
      <c r="I38" s="1624"/>
      <c r="J38" s="1624"/>
      <c r="K38" s="1624"/>
      <c r="L38" s="1624"/>
      <c r="M38" s="1624"/>
      <c r="N38" s="1624"/>
      <c r="O38" s="1624"/>
      <c r="P38" s="1624"/>
      <c r="Q38" s="1624"/>
      <c r="R38" s="1624"/>
      <c r="S38" s="54"/>
      <c r="T38" s="36"/>
      <c r="U38" s="37"/>
      <c r="V38" s="38"/>
      <c r="W38" s="7"/>
      <c r="X38" s="7"/>
      <c r="Y38" s="19"/>
      <c r="Z38" s="19"/>
      <c r="AA38" s="19"/>
      <c r="AB38" s="19"/>
    </row>
    <row r="39" spans="2:28" x14ac:dyDescent="0.55000000000000004">
      <c r="B39" s="1631"/>
      <c r="C39" s="1588" t="s">
        <v>320</v>
      </c>
      <c r="D39" s="1589"/>
      <c r="E39" s="28"/>
      <c r="F39" s="1624"/>
      <c r="G39" s="1624"/>
      <c r="H39" s="1624"/>
      <c r="I39" s="1624"/>
      <c r="J39" s="1624"/>
      <c r="K39" s="1624"/>
      <c r="L39" s="1624"/>
      <c r="M39" s="1624"/>
      <c r="N39" s="1624"/>
      <c r="O39" s="1624"/>
      <c r="P39" s="1624"/>
      <c r="Q39" s="1624"/>
      <c r="R39" s="1624"/>
      <c r="S39" s="54"/>
      <c r="T39" s="36"/>
      <c r="U39" s="37"/>
      <c r="V39" s="38"/>
      <c r="W39" s="7"/>
      <c r="X39" s="7"/>
      <c r="Y39" s="19"/>
      <c r="Z39" s="19"/>
      <c r="AA39" s="19"/>
      <c r="AB39" s="19"/>
    </row>
    <row r="40" spans="2:28" x14ac:dyDescent="0.55000000000000004">
      <c r="B40" s="1613" t="s">
        <v>565</v>
      </c>
      <c r="C40" s="1614"/>
      <c r="D40" s="1614"/>
      <c r="E40" s="1614"/>
      <c r="F40" s="1614"/>
      <c r="G40" s="1614"/>
      <c r="H40" s="1614"/>
      <c r="I40" s="1614"/>
      <c r="J40" s="1614"/>
      <c r="K40" s="1614"/>
      <c r="L40" s="1614"/>
      <c r="M40" s="1614"/>
      <c r="N40" s="1614"/>
      <c r="O40" s="1614"/>
      <c r="P40" s="1614"/>
      <c r="Q40" s="1614"/>
      <c r="R40" s="1614"/>
      <c r="S40" s="1615"/>
      <c r="T40" s="22"/>
    </row>
    <row r="41" spans="2:28" x14ac:dyDescent="0.55000000000000004">
      <c r="B41" s="1625" t="s">
        <v>332</v>
      </c>
      <c r="C41" s="1626"/>
      <c r="D41" s="1626"/>
      <c r="E41" s="1626"/>
      <c r="F41" s="1626"/>
      <c r="G41" s="1626"/>
      <c r="H41" s="1626"/>
      <c r="I41" s="1626"/>
      <c r="J41" s="1626"/>
      <c r="K41" s="1626"/>
      <c r="L41" s="1626"/>
      <c r="M41" s="1626"/>
      <c r="N41" s="1626"/>
      <c r="O41" s="1626"/>
      <c r="P41" s="1626"/>
      <c r="Q41" s="1626"/>
      <c r="R41" s="1626"/>
      <c r="S41" s="1627"/>
      <c r="T41" s="22"/>
      <c r="U41" s="320"/>
      <c r="V41" s="321"/>
    </row>
    <row r="42" spans="2:28" x14ac:dyDescent="0.55000000000000004">
      <c r="B42" s="1628"/>
      <c r="C42" s="1629"/>
      <c r="D42" s="1629"/>
      <c r="E42" s="1629"/>
      <c r="F42" s="1629"/>
      <c r="G42" s="1629"/>
      <c r="H42" s="1629"/>
      <c r="I42" s="1629"/>
      <c r="J42" s="1629"/>
      <c r="K42" s="1629"/>
      <c r="L42" s="1629"/>
      <c r="M42" s="1629"/>
      <c r="N42" s="1629"/>
      <c r="O42" s="1629"/>
      <c r="P42" s="1629"/>
      <c r="Q42" s="1629"/>
      <c r="R42" s="1629"/>
      <c r="S42" s="1630"/>
      <c r="T42" s="22"/>
    </row>
    <row r="43" spans="2:28" s="40" customFormat="1" ht="6" x14ac:dyDescent="0.55000000000000004">
      <c r="E43" s="41"/>
      <c r="F43" s="41"/>
      <c r="G43" s="41"/>
      <c r="H43" s="41"/>
      <c r="I43" s="41"/>
      <c r="J43" s="41"/>
      <c r="K43" s="41"/>
      <c r="L43" s="41"/>
      <c r="M43" s="41"/>
      <c r="N43" s="41"/>
      <c r="O43" s="41"/>
      <c r="P43" s="41"/>
      <c r="Q43" s="41"/>
      <c r="R43" s="41"/>
      <c r="S43" s="41"/>
      <c r="T43" s="41"/>
      <c r="U43" s="42"/>
    </row>
  </sheetData>
  <sheetProtection formatCells="0" formatColumns="0" formatRows="0"/>
  <mergeCells count="53">
    <mergeCell ref="F37:R37"/>
    <mergeCell ref="B41:S42"/>
    <mergeCell ref="B37:B39"/>
    <mergeCell ref="C36:D36"/>
    <mergeCell ref="C37:D37"/>
    <mergeCell ref="C38:D38"/>
    <mergeCell ref="C39:D39"/>
    <mergeCell ref="F38:R38"/>
    <mergeCell ref="F39:R39"/>
    <mergeCell ref="B13:S14"/>
    <mergeCell ref="B40:S40"/>
    <mergeCell ref="B31:B33"/>
    <mergeCell ref="B34:B36"/>
    <mergeCell ref="F19:G19"/>
    <mergeCell ref="B28:B30"/>
    <mergeCell ref="B17:B24"/>
    <mergeCell ref="F23:H23"/>
    <mergeCell ref="F35:R35"/>
    <mergeCell ref="F16:R16"/>
    <mergeCell ref="F17:R17"/>
    <mergeCell ref="F33:R33"/>
    <mergeCell ref="F31:R31"/>
    <mergeCell ref="F32:R32"/>
    <mergeCell ref="F36:R36"/>
    <mergeCell ref="F34:R34"/>
    <mergeCell ref="C33:D33"/>
    <mergeCell ref="C34:D34"/>
    <mergeCell ref="C35:D35"/>
    <mergeCell ref="B15:D16"/>
    <mergeCell ref="C19:D19"/>
    <mergeCell ref="C17:D17"/>
    <mergeCell ref="C18:D18"/>
    <mergeCell ref="C21:D21"/>
    <mergeCell ref="C20:D20"/>
    <mergeCell ref="B27:D27"/>
    <mergeCell ref="C22:D22"/>
    <mergeCell ref="C23:D23"/>
    <mergeCell ref="C24:D24"/>
    <mergeCell ref="C28:D28"/>
    <mergeCell ref="C29:D30"/>
    <mergeCell ref="B25:D25"/>
    <mergeCell ref="F20:J20"/>
    <mergeCell ref="K20:L20"/>
    <mergeCell ref="M20:R20"/>
    <mergeCell ref="C31:D31"/>
    <mergeCell ref="C32:D32"/>
    <mergeCell ref="F21:H21"/>
    <mergeCell ref="F24:H24"/>
    <mergeCell ref="M24:O24"/>
    <mergeCell ref="F29:R29"/>
    <mergeCell ref="F30:R30"/>
    <mergeCell ref="F28:R28"/>
    <mergeCell ref="B26:D26"/>
  </mergeCells>
  <phoneticPr fontId="1"/>
  <printOptions horizontalCentered="1" verticalCentered="1"/>
  <pageMargins left="0.39370078740157483" right="0.39370078740157483" top="0.39370078740157483" bottom="0.39370078740157483" header="0.31496062992125984" footer="0.31496062992125984"/>
  <pageSetup paperSize="9" fitToHeight="0" orientation="portrait" blackAndWhite="1" r:id="rId1"/>
  <ignoredErrors>
    <ignoredError sqref="F28 F33 F36" unlockedFormula="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K46"/>
  <sheetViews>
    <sheetView showGridLines="0" showZeros="0" zoomScaleNormal="100" workbookViewId="0"/>
  </sheetViews>
  <sheetFormatPr defaultColWidth="8.58203125" defaultRowHeight="18.5" x14ac:dyDescent="0.55000000000000004"/>
  <cols>
    <col min="1" max="1" width="1.58203125" style="975" customWidth="1"/>
    <col min="2" max="2" width="4.58203125" style="18" customWidth="1"/>
    <col min="3" max="4" width="6.58203125" style="18" customWidth="1"/>
    <col min="5" max="5" width="1.58203125" style="26" customWidth="1"/>
    <col min="6" max="6" width="6.58203125" style="26" customWidth="1"/>
    <col min="7" max="18" width="4.58203125" style="26" customWidth="1"/>
    <col min="19" max="19" width="2.58203125" style="26" customWidth="1"/>
    <col min="20" max="20" width="1.58203125" style="26" customWidth="1"/>
    <col min="21" max="21" width="3.1640625" style="23" customWidth="1"/>
    <col min="22" max="28" width="7.58203125" style="18" customWidth="1"/>
    <col min="29" max="16384" width="8.58203125" style="18"/>
  </cols>
  <sheetData>
    <row r="1" spans="1:37" s="40" customFormat="1" ht="6" x14ac:dyDescent="0.55000000000000004">
      <c r="A1" s="81"/>
      <c r="B1" s="79"/>
      <c r="C1" s="80"/>
      <c r="D1" s="80"/>
      <c r="E1" s="972"/>
      <c r="F1" s="80"/>
      <c r="G1" s="81"/>
      <c r="H1" s="81"/>
      <c r="I1" s="81"/>
      <c r="J1" s="81"/>
      <c r="K1" s="81"/>
      <c r="L1" s="81"/>
      <c r="M1" s="81"/>
      <c r="N1" s="81"/>
      <c r="O1" s="81"/>
      <c r="P1" s="81"/>
      <c r="Q1" s="81"/>
      <c r="R1" s="81"/>
      <c r="S1" s="81"/>
      <c r="T1" s="81"/>
      <c r="U1" s="42"/>
    </row>
    <row r="2" spans="1:37" ht="11.5" x14ac:dyDescent="0.55000000000000004">
      <c r="A2" s="82"/>
      <c r="B2" s="523" t="s">
        <v>22</v>
      </c>
      <c r="C2" s="519"/>
      <c r="D2" s="525" t="s">
        <v>371</v>
      </c>
      <c r="E2" s="525"/>
      <c r="F2" s="525"/>
      <c r="G2" s="82"/>
      <c r="H2" s="82"/>
      <c r="I2" s="82"/>
      <c r="J2" s="82"/>
      <c r="K2" s="82"/>
      <c r="L2" s="82"/>
      <c r="M2" s="82"/>
      <c r="N2" s="82"/>
      <c r="O2" s="82"/>
      <c r="P2" s="82"/>
      <c r="Q2" s="82"/>
      <c r="R2" s="82"/>
      <c r="S2" s="82"/>
      <c r="T2" s="82"/>
      <c r="U2" s="537"/>
    </row>
    <row r="3" spans="1:37" s="40" customFormat="1" ht="6" x14ac:dyDescent="0.55000000000000004">
      <c r="A3" s="81"/>
      <c r="B3" s="79"/>
      <c r="C3" s="80"/>
      <c r="D3" s="972"/>
      <c r="E3" s="972"/>
      <c r="F3" s="80"/>
      <c r="G3" s="81"/>
      <c r="H3" s="81"/>
      <c r="I3" s="81"/>
      <c r="J3" s="81"/>
      <c r="K3" s="81"/>
      <c r="L3" s="81"/>
      <c r="M3" s="81"/>
      <c r="N3" s="81"/>
      <c r="O3" s="81"/>
      <c r="P3" s="81"/>
      <c r="Q3" s="81"/>
      <c r="R3" s="81"/>
      <c r="S3" s="81"/>
      <c r="T3" s="81"/>
      <c r="U3" s="42"/>
    </row>
    <row r="4" spans="1:37" ht="11.5" x14ac:dyDescent="0.55000000000000004">
      <c r="A4" s="82"/>
      <c r="B4" s="523" t="s">
        <v>22</v>
      </c>
      <c r="C4" s="520"/>
      <c r="D4" s="517" t="s">
        <v>283</v>
      </c>
      <c r="E4" s="517"/>
      <c r="F4" s="517"/>
      <c r="G4" s="82"/>
      <c r="H4" s="82"/>
      <c r="I4" s="82"/>
      <c r="J4" s="82"/>
      <c r="K4" s="82"/>
      <c r="L4" s="82"/>
      <c r="M4" s="82"/>
      <c r="N4" s="82"/>
      <c r="O4" s="82"/>
      <c r="P4" s="82"/>
      <c r="Q4" s="82"/>
      <c r="R4" s="82"/>
      <c r="S4" s="82"/>
      <c r="T4" s="82"/>
    </row>
    <row r="5" spans="1:37" s="40" customFormat="1" ht="6" x14ac:dyDescent="0.55000000000000004">
      <c r="A5" s="81"/>
      <c r="B5" s="79"/>
      <c r="C5" s="80"/>
      <c r="D5" s="80"/>
      <c r="E5" s="972"/>
      <c r="F5" s="80"/>
      <c r="G5" s="81"/>
      <c r="H5" s="81"/>
      <c r="I5" s="81"/>
      <c r="J5" s="81"/>
      <c r="K5" s="81"/>
      <c r="L5" s="81"/>
      <c r="M5" s="81"/>
      <c r="N5" s="81"/>
      <c r="O5" s="81"/>
      <c r="P5" s="81"/>
      <c r="Q5" s="81"/>
      <c r="R5" s="81"/>
      <c r="S5" s="81"/>
      <c r="T5" s="81"/>
      <c r="U5" s="42"/>
    </row>
    <row r="6" spans="1:37" ht="11.5" x14ac:dyDescent="0.55000000000000004">
      <c r="A6" s="82"/>
      <c r="B6" s="523" t="s">
        <v>22</v>
      </c>
      <c r="C6" s="517" t="s">
        <v>479</v>
      </c>
      <c r="D6" s="517"/>
      <c r="E6" s="517"/>
      <c r="F6" s="517"/>
      <c r="G6" s="82"/>
      <c r="H6" s="82"/>
      <c r="I6" s="82"/>
      <c r="J6" s="82"/>
      <c r="K6" s="82"/>
      <c r="L6" s="82"/>
      <c r="M6" s="82"/>
      <c r="N6" s="82"/>
      <c r="O6" s="82"/>
      <c r="P6" s="82"/>
      <c r="Q6" s="82"/>
      <c r="R6" s="82"/>
      <c r="S6" s="82"/>
      <c r="T6" s="82"/>
    </row>
    <row r="7" spans="1:37" s="322" customFormat="1" ht="6" x14ac:dyDescent="0.55000000000000004">
      <c r="A7" s="606"/>
      <c r="B7" s="606"/>
      <c r="C7" s="606"/>
      <c r="D7" s="679"/>
      <c r="E7" s="679"/>
      <c r="F7" s="606"/>
      <c r="G7" s="606"/>
      <c r="H7" s="606"/>
      <c r="I7" s="679"/>
      <c r="J7" s="606"/>
      <c r="K7" s="606"/>
      <c r="L7" s="606"/>
      <c r="M7" s="606"/>
      <c r="N7" s="606"/>
      <c r="O7" s="606"/>
      <c r="P7" s="606"/>
      <c r="Q7" s="606"/>
      <c r="R7" s="606"/>
      <c r="S7" s="606"/>
      <c r="T7" s="606"/>
      <c r="U7" s="42"/>
      <c r="V7" s="40"/>
      <c r="W7" s="40"/>
      <c r="X7" s="40"/>
      <c r="Y7" s="40"/>
      <c r="Z7" s="40"/>
      <c r="AA7" s="40"/>
      <c r="AB7" s="40"/>
      <c r="AC7" s="40"/>
      <c r="AD7" s="40"/>
      <c r="AE7" s="40"/>
      <c r="AF7" s="40"/>
      <c r="AG7" s="40"/>
      <c r="AH7" s="40"/>
      <c r="AK7" s="42"/>
    </row>
    <row r="8" spans="1:37" s="518" customFormat="1" ht="11.5" x14ac:dyDescent="0.55000000000000004">
      <c r="A8" s="517"/>
      <c r="B8" s="523" t="s">
        <v>22</v>
      </c>
      <c r="C8" s="522" t="s">
        <v>606</v>
      </c>
      <c r="D8" s="942"/>
      <c r="E8" s="525"/>
      <c r="F8" s="517"/>
      <c r="G8" s="517"/>
      <c r="H8" s="517"/>
      <c r="I8" s="525"/>
      <c r="J8" s="517"/>
      <c r="K8" s="517"/>
      <c r="L8" s="517"/>
      <c r="M8" s="517"/>
      <c r="N8" s="517"/>
      <c r="O8" s="517"/>
      <c r="P8" s="517"/>
      <c r="Q8" s="517"/>
      <c r="R8" s="517"/>
      <c r="S8" s="517"/>
      <c r="T8" s="517"/>
      <c r="U8" s="23"/>
      <c r="V8" s="18"/>
      <c r="W8" s="18"/>
      <c r="X8" s="18"/>
      <c r="Y8" s="18"/>
      <c r="Z8" s="18"/>
      <c r="AA8" s="18"/>
      <c r="AB8" s="18"/>
      <c r="AC8" s="18"/>
      <c r="AD8" s="18"/>
      <c r="AE8" s="18"/>
      <c r="AF8" s="18"/>
      <c r="AG8" s="18"/>
      <c r="AH8" s="18"/>
    </row>
    <row r="9" spans="1:37" s="40" customFormat="1" ht="6" x14ac:dyDescent="0.55000000000000004">
      <c r="A9" s="81"/>
      <c r="B9" s="79"/>
      <c r="C9" s="80"/>
      <c r="D9" s="80"/>
      <c r="E9" s="972"/>
      <c r="F9" s="80"/>
      <c r="G9" s="81"/>
      <c r="H9" s="81"/>
      <c r="I9" s="81"/>
      <c r="J9" s="81"/>
      <c r="K9" s="81"/>
      <c r="L9" s="81"/>
      <c r="M9" s="81"/>
      <c r="N9" s="81"/>
      <c r="O9" s="81"/>
      <c r="P9" s="81"/>
      <c r="Q9" s="81"/>
      <c r="R9" s="81"/>
      <c r="S9" s="81"/>
      <c r="T9" s="81"/>
      <c r="U9" s="42"/>
    </row>
    <row r="10" spans="1:37" s="41" customFormat="1" ht="6" x14ac:dyDescent="0.55000000000000004">
      <c r="B10" s="534"/>
      <c r="C10" s="535"/>
      <c r="D10" s="535"/>
      <c r="E10" s="186"/>
      <c r="F10" s="535"/>
      <c r="U10" s="16"/>
    </row>
    <row r="11" spans="1:37" ht="11.5" x14ac:dyDescent="0.55000000000000004">
      <c r="A11" s="18"/>
      <c r="B11" s="18" t="s">
        <v>307</v>
      </c>
      <c r="E11" s="18"/>
      <c r="F11" s="18"/>
      <c r="G11" s="18"/>
      <c r="H11" s="18"/>
      <c r="I11" s="18"/>
      <c r="J11" s="18"/>
      <c r="K11" s="18"/>
      <c r="L11" s="18"/>
      <c r="M11" s="18"/>
      <c r="N11" s="18"/>
      <c r="O11" s="18"/>
      <c r="P11" s="18"/>
      <c r="Q11" s="18"/>
      <c r="R11" s="18"/>
      <c r="T11" s="18"/>
      <c r="Z11" s="973"/>
      <c r="AA11" s="973"/>
      <c r="AB11" s="973"/>
    </row>
    <row r="12" spans="1:37" s="40" customFormat="1" ht="6" x14ac:dyDescent="0.55000000000000004">
      <c r="S12" s="41"/>
      <c r="U12" s="42"/>
      <c r="Z12" s="974"/>
      <c r="AA12" s="974"/>
      <c r="AB12" s="974"/>
    </row>
    <row r="13" spans="1:37" x14ac:dyDescent="0.55000000000000004">
      <c r="B13" s="1607" t="s">
        <v>400</v>
      </c>
      <c r="C13" s="1608"/>
      <c r="D13" s="1608"/>
      <c r="E13" s="1608"/>
      <c r="F13" s="1608"/>
      <c r="G13" s="1608"/>
      <c r="H13" s="1608"/>
      <c r="I13" s="1608"/>
      <c r="J13" s="1608"/>
      <c r="K13" s="1608"/>
      <c r="L13" s="1608"/>
      <c r="M13" s="1608"/>
      <c r="N13" s="1608"/>
      <c r="O13" s="1608"/>
      <c r="P13" s="1608"/>
      <c r="Q13" s="1608"/>
      <c r="R13" s="1608"/>
      <c r="S13" s="1609"/>
      <c r="T13" s="17"/>
      <c r="X13" s="328"/>
      <c r="Y13" s="11"/>
    </row>
    <row r="14" spans="1:37" x14ac:dyDescent="0.55000000000000004">
      <c r="B14" s="1610"/>
      <c r="C14" s="1611"/>
      <c r="D14" s="1611"/>
      <c r="E14" s="1611"/>
      <c r="F14" s="1611"/>
      <c r="G14" s="1611"/>
      <c r="H14" s="1611"/>
      <c r="I14" s="1611"/>
      <c r="J14" s="1611"/>
      <c r="K14" s="1611"/>
      <c r="L14" s="1611"/>
      <c r="M14" s="1611"/>
      <c r="N14" s="1611"/>
      <c r="O14" s="1611"/>
      <c r="P14" s="1611"/>
      <c r="Q14" s="1611"/>
      <c r="R14" s="1611"/>
      <c r="S14" s="1612"/>
      <c r="T14" s="17"/>
      <c r="U14" s="320"/>
      <c r="V14" s="321"/>
      <c r="X14" s="95"/>
      <c r="Y14" s="19"/>
    </row>
    <row r="15" spans="1:37" x14ac:dyDescent="0.55000000000000004">
      <c r="B15" s="1597" t="s">
        <v>82</v>
      </c>
      <c r="C15" s="1598"/>
      <c r="D15" s="1599"/>
      <c r="E15" s="31"/>
      <c r="F15" s="928" t="s">
        <v>53</v>
      </c>
      <c r="G15" s="509">
        <f>入力フォーム!G44</f>
        <v>0</v>
      </c>
      <c r="H15" s="928" t="s">
        <v>3</v>
      </c>
      <c r="I15" s="928"/>
      <c r="J15" s="928"/>
      <c r="K15" s="928"/>
      <c r="L15" s="928"/>
      <c r="M15" s="928"/>
      <c r="N15" s="928"/>
      <c r="O15" s="928"/>
      <c r="P15" s="928"/>
      <c r="Q15" s="928"/>
      <c r="R15" s="928"/>
      <c r="S15" s="21"/>
      <c r="T15" s="22"/>
      <c r="W15" s="40"/>
      <c r="X15" s="95"/>
    </row>
    <row r="16" spans="1:37" x14ac:dyDescent="0.55000000000000004">
      <c r="B16" s="1600"/>
      <c r="C16" s="1601"/>
      <c r="D16" s="1602"/>
      <c r="E16" s="45"/>
      <c r="F16" s="1622">
        <f>入力フォーム!G45</f>
        <v>0</v>
      </c>
      <c r="G16" s="1622"/>
      <c r="H16" s="1622"/>
      <c r="I16" s="1622"/>
      <c r="J16" s="1622"/>
      <c r="K16" s="1622"/>
      <c r="L16" s="1622"/>
      <c r="M16" s="1622"/>
      <c r="N16" s="1622"/>
      <c r="O16" s="1622"/>
      <c r="P16" s="1622"/>
      <c r="Q16" s="1622"/>
      <c r="R16" s="1622"/>
      <c r="S16" s="53"/>
      <c r="T16" s="22"/>
      <c r="U16" s="320"/>
      <c r="V16" s="321"/>
      <c r="X16" s="328"/>
    </row>
    <row r="17" spans="2:28" x14ac:dyDescent="0.55000000000000004">
      <c r="B17" s="1618" t="s">
        <v>290</v>
      </c>
      <c r="C17" s="1588" t="s">
        <v>291</v>
      </c>
      <c r="D17" s="1589"/>
      <c r="E17" s="31"/>
      <c r="F17" s="1623">
        <f>入力フォーム!G51</f>
        <v>0</v>
      </c>
      <c r="G17" s="1623"/>
      <c r="H17" s="1623"/>
      <c r="I17" s="1623"/>
      <c r="J17" s="1623"/>
      <c r="K17" s="1623"/>
      <c r="L17" s="1623"/>
      <c r="M17" s="1623"/>
      <c r="N17" s="1623"/>
      <c r="O17" s="1623"/>
      <c r="P17" s="1623"/>
      <c r="Q17" s="1623"/>
      <c r="R17" s="1623"/>
      <c r="S17" s="52"/>
      <c r="T17" s="57"/>
      <c r="U17" s="320"/>
      <c r="V17" s="321"/>
    </row>
    <row r="18" spans="2:28" x14ac:dyDescent="0.55000000000000004">
      <c r="B18" s="1619"/>
      <c r="C18" s="1603" t="s">
        <v>299</v>
      </c>
      <c r="D18" s="1604"/>
      <c r="E18" s="31"/>
      <c r="F18" s="928" t="s">
        <v>304</v>
      </c>
      <c r="G18" s="68"/>
      <c r="H18" s="982">
        <f>M18+Q18</f>
        <v>0</v>
      </c>
      <c r="I18" s="68" t="s">
        <v>297</v>
      </c>
      <c r="J18" s="68"/>
      <c r="K18" s="928"/>
      <c r="L18" s="983" t="s">
        <v>96</v>
      </c>
      <c r="M18" s="512">
        <f>入力フォーム!Q52+入力フォーム!Q53</f>
        <v>0</v>
      </c>
      <c r="N18" s="61" t="s">
        <v>196</v>
      </c>
      <c r="O18" s="68"/>
      <c r="P18" s="44" t="s">
        <v>301</v>
      </c>
      <c r="Q18" s="512">
        <f>入力フォーム!Q54</f>
        <v>0</v>
      </c>
      <c r="R18" s="61" t="s">
        <v>97</v>
      </c>
      <c r="S18" s="21"/>
      <c r="T18" s="57"/>
      <c r="U18" s="320"/>
      <c r="V18" s="321"/>
    </row>
    <row r="19" spans="2:28" x14ac:dyDescent="0.55000000000000004">
      <c r="B19" s="1619"/>
      <c r="C19" s="1605"/>
      <c r="D19" s="1606"/>
      <c r="E19" s="33"/>
      <c r="F19" s="56" t="s">
        <v>305</v>
      </c>
      <c r="G19" s="56"/>
      <c r="H19" s="984">
        <f>M19+Q19</f>
        <v>0</v>
      </c>
      <c r="I19" s="929" t="s">
        <v>4</v>
      </c>
      <c r="J19" s="56"/>
      <c r="K19" s="929"/>
      <c r="L19" s="979" t="s">
        <v>96</v>
      </c>
      <c r="M19" s="510">
        <f>入力フォーム!Q55+入力フォーム!Q56</f>
        <v>0</v>
      </c>
      <c r="N19" s="24" t="s">
        <v>196</v>
      </c>
      <c r="O19" s="56"/>
      <c r="P19" s="39" t="s">
        <v>301</v>
      </c>
      <c r="Q19" s="510">
        <f>入力フォーム!Q57</f>
        <v>0</v>
      </c>
      <c r="R19" s="24" t="s">
        <v>97</v>
      </c>
      <c r="S19" s="27"/>
      <c r="T19" s="57"/>
      <c r="U19" s="320"/>
      <c r="V19" s="321"/>
    </row>
    <row r="20" spans="2:28" x14ac:dyDescent="0.55000000000000004">
      <c r="B20" s="1619"/>
      <c r="C20" s="1588" t="s">
        <v>75</v>
      </c>
      <c r="D20" s="1589"/>
      <c r="E20" s="28"/>
      <c r="F20" s="1586">
        <f>入力フォーム!G58</f>
        <v>0</v>
      </c>
      <c r="G20" s="1586"/>
      <c r="H20" s="75"/>
      <c r="I20" s="75"/>
      <c r="J20" s="55"/>
      <c r="K20" s="55"/>
      <c r="L20" s="55"/>
      <c r="M20" s="55"/>
      <c r="N20" s="55"/>
      <c r="O20" s="55"/>
      <c r="P20" s="55"/>
      <c r="Q20" s="55"/>
      <c r="R20" s="55"/>
      <c r="S20" s="27"/>
      <c r="T20" s="22"/>
    </row>
    <row r="21" spans="2:28" x14ac:dyDescent="0.55000000000000004">
      <c r="B21" s="1619"/>
      <c r="C21" s="1588" t="s">
        <v>562</v>
      </c>
      <c r="D21" s="1589"/>
      <c r="E21" s="33"/>
      <c r="F21" s="1586">
        <f>入力フォーム!G59</f>
        <v>0</v>
      </c>
      <c r="G21" s="1586"/>
      <c r="H21" s="1586"/>
      <c r="I21" s="1586"/>
      <c r="J21" s="1586"/>
      <c r="K21" s="1587">
        <f>IF(入力フォーム!Q59="",,"一部、")</f>
        <v>0</v>
      </c>
      <c r="L21" s="1587"/>
      <c r="M21" s="1586">
        <f>入力フォーム!Q59</f>
        <v>0</v>
      </c>
      <c r="N21" s="1586"/>
      <c r="O21" s="1586"/>
      <c r="P21" s="1586"/>
      <c r="Q21" s="1586"/>
      <c r="R21" s="1586"/>
      <c r="S21" s="27"/>
      <c r="T21" s="22"/>
    </row>
    <row r="22" spans="2:28" x14ac:dyDescent="0.55000000000000004">
      <c r="B22" s="1619"/>
      <c r="C22" s="1588" t="s">
        <v>292</v>
      </c>
      <c r="D22" s="1589"/>
      <c r="E22" s="62"/>
      <c r="F22" s="60" t="s">
        <v>304</v>
      </c>
      <c r="G22" s="43"/>
      <c r="H22" s="1621">
        <f>入力フォーム!S61</f>
        <v>0</v>
      </c>
      <c r="I22" s="1621"/>
      <c r="J22" s="985" t="s">
        <v>76</v>
      </c>
      <c r="K22" s="66"/>
      <c r="L22" s="60" t="s">
        <v>303</v>
      </c>
      <c r="M22" s="43"/>
      <c r="N22" s="75"/>
      <c r="O22" s="1621">
        <f>入力フォーム!G61</f>
        <v>0</v>
      </c>
      <c r="P22" s="1621"/>
      <c r="Q22" s="985" t="s">
        <v>76</v>
      </c>
      <c r="R22" s="928"/>
      <c r="S22" s="65"/>
      <c r="T22" s="17"/>
      <c r="U22" s="320"/>
      <c r="V22" s="321"/>
    </row>
    <row r="23" spans="2:28" x14ac:dyDescent="0.55000000000000004">
      <c r="B23" s="1619"/>
      <c r="C23" s="1603" t="s">
        <v>294</v>
      </c>
      <c r="D23" s="1604"/>
      <c r="E23" s="62"/>
      <c r="F23" s="68" t="s">
        <v>304</v>
      </c>
      <c r="G23" s="924"/>
      <c r="H23" s="64" t="s">
        <v>5</v>
      </c>
      <c r="I23" s="512">
        <f>入力フォーム!T62</f>
        <v>0</v>
      </c>
      <c r="J23" s="61" t="s">
        <v>77</v>
      </c>
      <c r="K23" s="61"/>
      <c r="L23" s="64" t="s">
        <v>78</v>
      </c>
      <c r="M23" s="512">
        <f>入力フォーム!W62</f>
        <v>0</v>
      </c>
      <c r="N23" s="61" t="s">
        <v>31</v>
      </c>
      <c r="O23" s="61"/>
      <c r="P23" s="61"/>
      <c r="Q23" s="61"/>
      <c r="R23" s="61"/>
      <c r="S23" s="65"/>
      <c r="T23" s="17"/>
      <c r="U23" s="320"/>
      <c r="V23" s="321"/>
    </row>
    <row r="24" spans="2:28" x14ac:dyDescent="0.55000000000000004">
      <c r="B24" s="1619"/>
      <c r="C24" s="1605"/>
      <c r="D24" s="1606"/>
      <c r="E24" s="46"/>
      <c r="F24" s="56" t="s">
        <v>303</v>
      </c>
      <c r="G24" s="56"/>
      <c r="H24" s="48" t="s">
        <v>5</v>
      </c>
      <c r="I24" s="510">
        <f>入力フォーム!H62</f>
        <v>0</v>
      </c>
      <c r="J24" s="24" t="s">
        <v>77</v>
      </c>
      <c r="K24" s="24"/>
      <c r="L24" s="48" t="s">
        <v>78</v>
      </c>
      <c r="M24" s="510">
        <f>入力フォーム!K62</f>
        <v>0</v>
      </c>
      <c r="N24" s="24" t="s">
        <v>31</v>
      </c>
      <c r="O24" s="24"/>
      <c r="P24" s="24"/>
      <c r="Q24" s="24"/>
      <c r="R24" s="24"/>
      <c r="S24" s="25"/>
      <c r="T24" s="17"/>
      <c r="U24" s="320"/>
      <c r="V24" s="321"/>
    </row>
    <row r="25" spans="2:28" x14ac:dyDescent="0.55000000000000004">
      <c r="B25" s="1619"/>
      <c r="C25" s="1588" t="s">
        <v>83</v>
      </c>
      <c r="D25" s="1589"/>
      <c r="E25" s="28"/>
      <c r="F25" s="29"/>
      <c r="G25" s="29"/>
      <c r="H25" s="1621">
        <f>入力フォーム!S63</f>
        <v>0</v>
      </c>
      <c r="I25" s="1621"/>
      <c r="J25" s="1621"/>
      <c r="K25" s="75" t="s">
        <v>11</v>
      </c>
      <c r="L25" s="29"/>
      <c r="M25" s="29"/>
      <c r="N25" s="29"/>
      <c r="O25" s="29"/>
      <c r="P25" s="29"/>
      <c r="Q25" s="29"/>
      <c r="R25" s="29"/>
      <c r="S25" s="30"/>
      <c r="T25" s="57"/>
      <c r="U25" s="320"/>
      <c r="V25" s="321"/>
    </row>
    <row r="26" spans="2:28" x14ac:dyDescent="0.55000000000000004">
      <c r="B26" s="1619"/>
      <c r="C26" s="1603" t="s">
        <v>190</v>
      </c>
      <c r="D26" s="1604"/>
      <c r="E26" s="62"/>
      <c r="F26" s="68" t="s">
        <v>304</v>
      </c>
      <c r="G26" s="924"/>
      <c r="H26" s="1632">
        <f>入力フォーム!S65</f>
        <v>0</v>
      </c>
      <c r="I26" s="1632"/>
      <c r="J26" s="1632"/>
      <c r="K26" s="32" t="s">
        <v>11</v>
      </c>
      <c r="L26" s="68"/>
      <c r="M26" s="928"/>
      <c r="N26" s="983" t="s">
        <v>398</v>
      </c>
      <c r="O26" s="1632">
        <f>入力フォーム!S66</f>
        <v>0</v>
      </c>
      <c r="P26" s="1632"/>
      <c r="Q26" s="1632"/>
      <c r="R26" s="928" t="s">
        <v>399</v>
      </c>
      <c r="S26" s="21"/>
      <c r="T26" s="57"/>
      <c r="U26" s="320"/>
      <c r="V26" s="321"/>
    </row>
    <row r="27" spans="2:28" x14ac:dyDescent="0.55000000000000004">
      <c r="B27" s="1620"/>
      <c r="C27" s="1605"/>
      <c r="D27" s="1606"/>
      <c r="E27" s="46"/>
      <c r="F27" s="56" t="s">
        <v>303</v>
      </c>
      <c r="G27" s="56"/>
      <c r="H27" s="1590">
        <f>入力フォーム!G65</f>
        <v>0</v>
      </c>
      <c r="I27" s="1590"/>
      <c r="J27" s="1590"/>
      <c r="K27" s="63" t="s">
        <v>11</v>
      </c>
      <c r="L27" s="56"/>
      <c r="M27" s="929"/>
      <c r="N27" s="979" t="s">
        <v>398</v>
      </c>
      <c r="O27" s="1590">
        <f>入力フォーム!G66</f>
        <v>0</v>
      </c>
      <c r="P27" s="1590"/>
      <c r="Q27" s="1590"/>
      <c r="R27" s="929" t="s">
        <v>399</v>
      </c>
      <c r="S27" s="69"/>
      <c r="T27" s="57"/>
      <c r="U27" s="320"/>
      <c r="V27" s="321"/>
    </row>
    <row r="28" spans="2:28" ht="18.5" customHeight="1" x14ac:dyDescent="0.55000000000000004">
      <c r="B28" s="1594" t="s">
        <v>560</v>
      </c>
      <c r="C28" s="1595"/>
      <c r="D28" s="1596"/>
      <c r="E28" s="980"/>
      <c r="F28" s="923" t="s">
        <v>63</v>
      </c>
      <c r="G28" s="863">
        <f>入力フォーム!H69</f>
        <v>0</v>
      </c>
      <c r="H28" s="75" t="s">
        <v>25</v>
      </c>
      <c r="I28" s="863">
        <f>入力フォーム!J69</f>
        <v>0</v>
      </c>
      <c r="J28" s="75" t="s">
        <v>80</v>
      </c>
      <c r="K28" s="863">
        <f>入力フォーム!L69</f>
        <v>0</v>
      </c>
      <c r="L28" s="75" t="s">
        <v>32</v>
      </c>
      <c r="M28" s="75"/>
      <c r="N28" s="43"/>
      <c r="O28" s="75"/>
      <c r="P28" s="75"/>
      <c r="Q28" s="75"/>
      <c r="R28" s="75"/>
      <c r="S28" s="27"/>
      <c r="T28" s="57"/>
    </row>
    <row r="29" spans="2:28" ht="18.5" customHeight="1" x14ac:dyDescent="0.55000000000000004">
      <c r="B29" s="1594" t="s">
        <v>556</v>
      </c>
      <c r="C29" s="1595"/>
      <c r="D29" s="1596"/>
      <c r="E29" s="860"/>
      <c r="F29" s="44" t="s">
        <v>63</v>
      </c>
      <c r="G29" s="864">
        <f>入力フォーム!H70</f>
        <v>0</v>
      </c>
      <c r="H29" s="928" t="s">
        <v>25</v>
      </c>
      <c r="I29" s="864">
        <f>入力フォーム!J70</f>
        <v>0</v>
      </c>
      <c r="J29" s="928" t="s">
        <v>80</v>
      </c>
      <c r="K29" s="864">
        <f>入力フォーム!L70</f>
        <v>0</v>
      </c>
      <c r="L29" s="928" t="s">
        <v>32</v>
      </c>
      <c r="M29" s="20"/>
      <c r="N29" s="20"/>
      <c r="O29" s="20"/>
      <c r="P29" s="20"/>
      <c r="Q29" s="20"/>
      <c r="R29" s="20"/>
      <c r="S29" s="858"/>
      <c r="T29" s="57"/>
    </row>
    <row r="30" spans="2:28" ht="18.5" customHeight="1" x14ac:dyDescent="0.55000000000000004">
      <c r="B30" s="1594" t="s">
        <v>561</v>
      </c>
      <c r="C30" s="1595"/>
      <c r="D30" s="1596"/>
      <c r="E30" s="28"/>
      <c r="F30" s="923" t="s">
        <v>63</v>
      </c>
      <c r="G30" s="865">
        <f>入力フォーム!H71</f>
        <v>0</v>
      </c>
      <c r="H30" s="75" t="s">
        <v>79</v>
      </c>
      <c r="I30" s="865">
        <f>入力フォーム!J71</f>
        <v>0</v>
      </c>
      <c r="J30" s="75" t="s">
        <v>80</v>
      </c>
      <c r="K30" s="865">
        <f>入力フォーム!L71</f>
        <v>0</v>
      </c>
      <c r="L30" s="75" t="s">
        <v>32</v>
      </c>
      <c r="M30" s="55"/>
      <c r="N30" s="75"/>
      <c r="O30" s="55"/>
      <c r="P30" s="55"/>
      <c r="Q30" s="55"/>
      <c r="R30" s="75"/>
      <c r="S30" s="30"/>
      <c r="T30" s="57"/>
      <c r="U30" s="26"/>
    </row>
    <row r="31" spans="2:28" x14ac:dyDescent="0.55000000000000004">
      <c r="B31" s="1616" t="s">
        <v>289</v>
      </c>
      <c r="C31" s="1588" t="s">
        <v>296</v>
      </c>
      <c r="D31" s="1589"/>
      <c r="E31" s="28"/>
      <c r="F31" s="1593">
        <f>入力フォーム!I23</f>
        <v>0</v>
      </c>
      <c r="G31" s="1593"/>
      <c r="H31" s="1593"/>
      <c r="I31" s="1593"/>
      <c r="J31" s="1593"/>
      <c r="K31" s="1593"/>
      <c r="L31" s="1593"/>
      <c r="M31" s="1593"/>
      <c r="N31" s="1593"/>
      <c r="O31" s="1593"/>
      <c r="P31" s="1593"/>
      <c r="Q31" s="1593"/>
      <c r="R31" s="1593"/>
      <c r="S31" s="54"/>
      <c r="T31" s="36"/>
      <c r="U31" s="34" t="s">
        <v>124</v>
      </c>
      <c r="V31" s="981" t="s">
        <v>608</v>
      </c>
      <c r="W31" s="981"/>
      <c r="X31" s="981"/>
      <c r="Y31" s="981"/>
      <c r="Z31" s="981"/>
      <c r="AA31" s="981"/>
      <c r="AB31" s="981"/>
    </row>
    <row r="32" spans="2:28" x14ac:dyDescent="0.55000000000000004">
      <c r="B32" s="1617"/>
      <c r="C32" s="1603" t="s">
        <v>293</v>
      </c>
      <c r="D32" s="1604"/>
      <c r="E32" s="31"/>
      <c r="F32" s="1591">
        <f>入力フォーム!I24</f>
        <v>0</v>
      </c>
      <c r="G32" s="1591"/>
      <c r="H32" s="1591"/>
      <c r="I32" s="1591"/>
      <c r="J32" s="1591"/>
      <c r="K32" s="1591"/>
      <c r="L32" s="1591"/>
      <c r="M32" s="1591"/>
      <c r="N32" s="1591"/>
      <c r="O32" s="1591"/>
      <c r="P32" s="1591"/>
      <c r="Q32" s="1591"/>
      <c r="R32" s="1591"/>
      <c r="S32" s="49"/>
      <c r="T32" s="35"/>
      <c r="U32" s="34" t="s">
        <v>124</v>
      </c>
      <c r="V32" s="981" t="s">
        <v>141</v>
      </c>
      <c r="X32" s="981"/>
      <c r="AA32" s="981"/>
      <c r="AB32" s="981"/>
    </row>
    <row r="33" spans="2:28" x14ac:dyDescent="0.55000000000000004">
      <c r="B33" s="1617"/>
      <c r="C33" s="1605"/>
      <c r="D33" s="1606"/>
      <c r="E33" s="33"/>
      <c r="F33" s="1592">
        <f>入力フォーム!I25</f>
        <v>0</v>
      </c>
      <c r="G33" s="1592"/>
      <c r="H33" s="1592"/>
      <c r="I33" s="1592"/>
      <c r="J33" s="1592"/>
      <c r="K33" s="1592"/>
      <c r="L33" s="1592"/>
      <c r="M33" s="1592"/>
      <c r="N33" s="1592"/>
      <c r="O33" s="1592"/>
      <c r="P33" s="1592"/>
      <c r="Q33" s="1592"/>
      <c r="R33" s="1592"/>
      <c r="S33" s="50"/>
      <c r="T33" s="35"/>
      <c r="W33" s="981"/>
      <c r="X33" s="981"/>
      <c r="Y33" s="981"/>
      <c r="Z33" s="981"/>
      <c r="AA33" s="981"/>
      <c r="AB33" s="981"/>
    </row>
    <row r="34" spans="2:28" x14ac:dyDescent="0.55000000000000004">
      <c r="B34" s="1616" t="s">
        <v>127</v>
      </c>
      <c r="C34" s="1588" t="s">
        <v>329</v>
      </c>
      <c r="D34" s="1589"/>
      <c r="E34" s="28"/>
      <c r="F34" s="1593">
        <f>入力フォーム!I33</f>
        <v>0</v>
      </c>
      <c r="G34" s="1593"/>
      <c r="H34" s="1593"/>
      <c r="I34" s="1593"/>
      <c r="J34" s="1593"/>
      <c r="K34" s="1593"/>
      <c r="L34" s="1593"/>
      <c r="M34" s="1593"/>
      <c r="N34" s="1593"/>
      <c r="O34" s="1593"/>
      <c r="P34" s="1593"/>
      <c r="Q34" s="1593"/>
      <c r="R34" s="1593"/>
      <c r="S34" s="54"/>
      <c r="T34" s="36"/>
      <c r="U34" s="320"/>
      <c r="V34" s="321"/>
      <c r="W34" s="19"/>
      <c r="X34" s="19"/>
      <c r="Y34" s="19"/>
      <c r="Z34" s="19"/>
      <c r="AA34" s="19"/>
      <c r="AB34" s="19"/>
    </row>
    <row r="35" spans="2:28" x14ac:dyDescent="0.55000000000000004">
      <c r="B35" s="1617"/>
      <c r="C35" s="1588" t="s">
        <v>293</v>
      </c>
      <c r="D35" s="1589"/>
      <c r="E35" s="33"/>
      <c r="F35" s="1592">
        <f>入力フォーム!I34</f>
        <v>0</v>
      </c>
      <c r="G35" s="1592"/>
      <c r="H35" s="1592"/>
      <c r="I35" s="1592"/>
      <c r="J35" s="1592"/>
      <c r="K35" s="1592"/>
      <c r="L35" s="1592"/>
      <c r="M35" s="1592"/>
      <c r="N35" s="1592"/>
      <c r="O35" s="1592"/>
      <c r="P35" s="1592"/>
      <c r="Q35" s="1592"/>
      <c r="R35" s="1592"/>
      <c r="S35" s="51"/>
      <c r="T35" s="36"/>
      <c r="U35" s="34"/>
      <c r="V35" s="19"/>
      <c r="W35" s="19"/>
      <c r="X35" s="19"/>
    </row>
    <row r="36" spans="2:28" x14ac:dyDescent="0.55000000000000004">
      <c r="B36" s="1617"/>
      <c r="C36" s="1588" t="s">
        <v>295</v>
      </c>
      <c r="D36" s="1589"/>
      <c r="E36" s="28"/>
      <c r="F36" s="1593">
        <f>入力フォーム!I36</f>
        <v>0</v>
      </c>
      <c r="G36" s="1593"/>
      <c r="H36" s="1593"/>
      <c r="I36" s="1593"/>
      <c r="J36" s="1593"/>
      <c r="K36" s="1593"/>
      <c r="L36" s="1593"/>
      <c r="M36" s="1593"/>
      <c r="N36" s="1593"/>
      <c r="O36" s="1593"/>
      <c r="P36" s="1593"/>
      <c r="Q36" s="1593"/>
      <c r="R36" s="1593"/>
      <c r="S36" s="54"/>
      <c r="T36" s="36"/>
      <c r="U36" s="34"/>
      <c r="V36" s="19"/>
      <c r="W36" s="19"/>
      <c r="X36" s="19"/>
    </row>
    <row r="37" spans="2:28" x14ac:dyDescent="0.55000000000000004">
      <c r="B37" s="1616" t="s">
        <v>128</v>
      </c>
      <c r="C37" s="1588" t="s">
        <v>330</v>
      </c>
      <c r="D37" s="1589"/>
      <c r="E37" s="28"/>
      <c r="F37" s="1593">
        <f>入力フォーム!I38</f>
        <v>0</v>
      </c>
      <c r="G37" s="1593"/>
      <c r="H37" s="1593"/>
      <c r="I37" s="1593"/>
      <c r="J37" s="1593"/>
      <c r="K37" s="1593"/>
      <c r="L37" s="1593"/>
      <c r="M37" s="1593"/>
      <c r="N37" s="1593"/>
      <c r="O37" s="1593"/>
      <c r="P37" s="1593"/>
      <c r="Q37" s="1593"/>
      <c r="R37" s="1593"/>
      <c r="S37" s="54"/>
      <c r="T37" s="36"/>
      <c r="U37" s="34"/>
      <c r="V37" s="19"/>
      <c r="W37" s="19"/>
      <c r="X37" s="19"/>
      <c r="Y37" s="19"/>
      <c r="Z37" s="19"/>
      <c r="AA37" s="19"/>
      <c r="AB37" s="19"/>
    </row>
    <row r="38" spans="2:28" x14ac:dyDescent="0.55000000000000004">
      <c r="B38" s="1617"/>
      <c r="C38" s="1588" t="s">
        <v>293</v>
      </c>
      <c r="D38" s="1589"/>
      <c r="E38" s="33"/>
      <c r="F38" s="1592">
        <f>入力フォーム!I39</f>
        <v>0</v>
      </c>
      <c r="G38" s="1592"/>
      <c r="H38" s="1592"/>
      <c r="I38" s="1592"/>
      <c r="J38" s="1592"/>
      <c r="K38" s="1592"/>
      <c r="L38" s="1592"/>
      <c r="M38" s="1592"/>
      <c r="N38" s="1592"/>
      <c r="O38" s="1592"/>
      <c r="P38" s="1592"/>
      <c r="Q38" s="1592"/>
      <c r="R38" s="1592"/>
      <c r="S38" s="54"/>
      <c r="T38" s="36"/>
      <c r="U38" s="37"/>
      <c r="V38" s="38"/>
      <c r="W38" s="7"/>
      <c r="AA38" s="19"/>
      <c r="AB38" s="19"/>
    </row>
    <row r="39" spans="2:28" x14ac:dyDescent="0.55000000000000004">
      <c r="B39" s="1617"/>
      <c r="C39" s="1588" t="s">
        <v>295</v>
      </c>
      <c r="D39" s="1589"/>
      <c r="E39" s="28"/>
      <c r="F39" s="1593">
        <f>入力フォーム!I40</f>
        <v>0</v>
      </c>
      <c r="G39" s="1593"/>
      <c r="H39" s="1593"/>
      <c r="I39" s="1593"/>
      <c r="J39" s="1593"/>
      <c r="K39" s="1593"/>
      <c r="L39" s="1593"/>
      <c r="M39" s="1593"/>
      <c r="N39" s="1593"/>
      <c r="O39" s="1593"/>
      <c r="P39" s="1593"/>
      <c r="Q39" s="1593"/>
      <c r="R39" s="1593"/>
      <c r="S39" s="51"/>
      <c r="T39" s="36"/>
      <c r="U39" s="37"/>
      <c r="V39" s="38"/>
      <c r="W39" s="7"/>
      <c r="X39" s="7"/>
      <c r="Y39" s="19"/>
      <c r="Z39" s="19"/>
      <c r="AA39" s="19"/>
      <c r="AB39" s="19"/>
    </row>
    <row r="40" spans="2:28" ht="18.5" customHeight="1" x14ac:dyDescent="0.55000000000000004">
      <c r="B40" s="1616" t="s">
        <v>318</v>
      </c>
      <c r="C40" s="1588" t="s">
        <v>306</v>
      </c>
      <c r="D40" s="1589"/>
      <c r="E40" s="28"/>
      <c r="F40" s="1624"/>
      <c r="G40" s="1624"/>
      <c r="H40" s="1624"/>
      <c r="I40" s="1624"/>
      <c r="J40" s="1624"/>
      <c r="K40" s="1624"/>
      <c r="L40" s="1624"/>
      <c r="M40" s="1624"/>
      <c r="N40" s="1624"/>
      <c r="O40" s="1624"/>
      <c r="P40" s="1624"/>
      <c r="Q40" s="1624"/>
      <c r="R40" s="1624"/>
      <c r="S40" s="54"/>
      <c r="T40" s="36"/>
      <c r="U40" s="320"/>
      <c r="V40" s="321"/>
      <c r="W40" s="7"/>
      <c r="X40" s="7"/>
      <c r="Y40" s="19"/>
      <c r="Z40" s="19"/>
      <c r="AA40" s="19"/>
      <c r="AB40" s="19"/>
    </row>
    <row r="41" spans="2:28" x14ac:dyDescent="0.55000000000000004">
      <c r="B41" s="1617"/>
      <c r="C41" s="1588" t="s">
        <v>321</v>
      </c>
      <c r="D41" s="1589"/>
      <c r="E41" s="28"/>
      <c r="F41" s="1624"/>
      <c r="G41" s="1624"/>
      <c r="H41" s="1624"/>
      <c r="I41" s="1624"/>
      <c r="J41" s="1624"/>
      <c r="K41" s="1624"/>
      <c r="L41" s="1624"/>
      <c r="M41" s="1624"/>
      <c r="N41" s="1624"/>
      <c r="O41" s="1624"/>
      <c r="P41" s="1624"/>
      <c r="Q41" s="1624"/>
      <c r="R41" s="1624"/>
      <c r="S41" s="54"/>
      <c r="T41" s="36"/>
      <c r="U41" s="37"/>
      <c r="V41" s="38"/>
      <c r="W41" s="7"/>
      <c r="X41" s="7"/>
      <c r="Y41" s="19"/>
      <c r="Z41" s="19"/>
      <c r="AA41" s="19"/>
      <c r="AB41" s="19"/>
    </row>
    <row r="42" spans="2:28" x14ac:dyDescent="0.55000000000000004">
      <c r="B42" s="1631"/>
      <c r="C42" s="1588" t="s">
        <v>142</v>
      </c>
      <c r="D42" s="1589"/>
      <c r="E42" s="28"/>
      <c r="F42" s="1624"/>
      <c r="G42" s="1624"/>
      <c r="H42" s="1624"/>
      <c r="I42" s="1624"/>
      <c r="J42" s="1624"/>
      <c r="K42" s="1624"/>
      <c r="L42" s="1624"/>
      <c r="M42" s="1624"/>
      <c r="N42" s="1624"/>
      <c r="O42" s="1624"/>
      <c r="P42" s="1624"/>
      <c r="Q42" s="1624"/>
      <c r="R42" s="1624"/>
      <c r="S42" s="54"/>
      <c r="T42" s="36"/>
      <c r="U42" s="37"/>
      <c r="V42" s="38"/>
      <c r="W42" s="7"/>
      <c r="X42" s="7"/>
      <c r="Y42" s="19"/>
      <c r="Z42" s="19"/>
      <c r="AA42" s="19"/>
      <c r="AB42" s="19"/>
    </row>
    <row r="43" spans="2:28" x14ac:dyDescent="0.55000000000000004">
      <c r="B43" s="1613" t="s">
        <v>565</v>
      </c>
      <c r="C43" s="1614"/>
      <c r="D43" s="1614"/>
      <c r="E43" s="1614"/>
      <c r="F43" s="1614"/>
      <c r="G43" s="1614"/>
      <c r="H43" s="1614"/>
      <c r="I43" s="1614"/>
      <c r="J43" s="1614"/>
      <c r="K43" s="1614"/>
      <c r="L43" s="1614"/>
      <c r="M43" s="1614"/>
      <c r="N43" s="1614"/>
      <c r="O43" s="1614"/>
      <c r="P43" s="1614"/>
      <c r="Q43" s="1614"/>
      <c r="R43" s="1614"/>
      <c r="S43" s="1615"/>
      <c r="T43" s="22"/>
    </row>
    <row r="44" spans="2:28" x14ac:dyDescent="0.55000000000000004">
      <c r="B44" s="1625" t="s">
        <v>332</v>
      </c>
      <c r="C44" s="1626"/>
      <c r="D44" s="1626"/>
      <c r="E44" s="1626"/>
      <c r="F44" s="1626"/>
      <c r="G44" s="1626"/>
      <c r="H44" s="1626"/>
      <c r="I44" s="1626"/>
      <c r="J44" s="1626"/>
      <c r="K44" s="1626"/>
      <c r="L44" s="1626"/>
      <c r="M44" s="1626"/>
      <c r="N44" s="1626"/>
      <c r="O44" s="1626"/>
      <c r="P44" s="1626"/>
      <c r="Q44" s="1626"/>
      <c r="R44" s="1626"/>
      <c r="S44" s="1627"/>
      <c r="T44" s="22"/>
      <c r="U44" s="320"/>
      <c r="V44" s="321"/>
    </row>
    <row r="45" spans="2:28" x14ac:dyDescent="0.55000000000000004">
      <c r="B45" s="1628"/>
      <c r="C45" s="1629"/>
      <c r="D45" s="1629"/>
      <c r="E45" s="1629"/>
      <c r="F45" s="1629"/>
      <c r="G45" s="1629"/>
      <c r="H45" s="1629"/>
      <c r="I45" s="1629"/>
      <c r="J45" s="1629"/>
      <c r="K45" s="1629"/>
      <c r="L45" s="1629"/>
      <c r="M45" s="1629"/>
      <c r="N45" s="1629"/>
      <c r="O45" s="1629"/>
      <c r="P45" s="1629"/>
      <c r="Q45" s="1629"/>
      <c r="R45" s="1629"/>
      <c r="S45" s="1630"/>
      <c r="T45" s="22"/>
    </row>
    <row r="46" spans="2:28" s="40" customFormat="1" ht="6" x14ac:dyDescent="0.55000000000000004">
      <c r="E46" s="41"/>
      <c r="F46" s="41"/>
      <c r="G46" s="41"/>
      <c r="H46" s="41"/>
      <c r="I46" s="41"/>
      <c r="J46" s="41"/>
      <c r="K46" s="41"/>
      <c r="L46" s="41"/>
      <c r="M46" s="41"/>
      <c r="N46" s="41"/>
      <c r="O46" s="41"/>
      <c r="P46" s="41"/>
      <c r="Q46" s="41"/>
      <c r="R46" s="41"/>
      <c r="S46" s="41"/>
      <c r="T46" s="41"/>
      <c r="U46" s="42"/>
    </row>
  </sheetData>
  <sheetProtection formatCells="0" formatColumns="0" formatRows="0"/>
  <mergeCells count="56">
    <mergeCell ref="B43:S43"/>
    <mergeCell ref="B44:S45"/>
    <mergeCell ref="B40:B42"/>
    <mergeCell ref="F40:R40"/>
    <mergeCell ref="B37:B39"/>
    <mergeCell ref="C40:D40"/>
    <mergeCell ref="C41:D41"/>
    <mergeCell ref="C42:D42"/>
    <mergeCell ref="C38:D38"/>
    <mergeCell ref="F41:R41"/>
    <mergeCell ref="F42:R42"/>
    <mergeCell ref="C39:D39"/>
    <mergeCell ref="C37:D37"/>
    <mergeCell ref="B34:B36"/>
    <mergeCell ref="F39:R39"/>
    <mergeCell ref="F33:R33"/>
    <mergeCell ref="C34:D34"/>
    <mergeCell ref="C35:D35"/>
    <mergeCell ref="C32:D33"/>
    <mergeCell ref="B31:B33"/>
    <mergeCell ref="F34:R34"/>
    <mergeCell ref="F37:R37"/>
    <mergeCell ref="F38:R38"/>
    <mergeCell ref="F36:R36"/>
    <mergeCell ref="O27:Q27"/>
    <mergeCell ref="C36:D36"/>
    <mergeCell ref="F31:R31"/>
    <mergeCell ref="F32:R32"/>
    <mergeCell ref="C21:D21"/>
    <mergeCell ref="F21:J21"/>
    <mergeCell ref="B28:D28"/>
    <mergeCell ref="B29:D29"/>
    <mergeCell ref="C31:D31"/>
    <mergeCell ref="C26:D27"/>
    <mergeCell ref="K21:L21"/>
    <mergeCell ref="M21:R21"/>
    <mergeCell ref="H26:J26"/>
    <mergeCell ref="O26:Q26"/>
    <mergeCell ref="B30:D30"/>
    <mergeCell ref="F35:R35"/>
    <mergeCell ref="B13:S14"/>
    <mergeCell ref="H22:I22"/>
    <mergeCell ref="O22:P22"/>
    <mergeCell ref="F16:R16"/>
    <mergeCell ref="F20:G20"/>
    <mergeCell ref="F17:R17"/>
    <mergeCell ref="B15:D16"/>
    <mergeCell ref="C20:D20"/>
    <mergeCell ref="C17:D17"/>
    <mergeCell ref="C22:D22"/>
    <mergeCell ref="C18:D19"/>
    <mergeCell ref="B17:B27"/>
    <mergeCell ref="C25:D25"/>
    <mergeCell ref="C23:D24"/>
    <mergeCell ref="H25:J25"/>
    <mergeCell ref="H27:J27"/>
  </mergeCells>
  <phoneticPr fontId="1"/>
  <printOptions horizontalCentered="1" verticalCentered="1"/>
  <pageMargins left="0.39370078740157483" right="0.39370078740157483" top="0.39370078740157483" bottom="0.39370078740157483" header="0.31496062992125984" footer="0.31496062992125984"/>
  <pageSetup paperSize="9" fitToHeight="0" orientation="portrait" blackAndWhite="1" r:id="rId1"/>
  <ignoredErrors>
    <ignoredError sqref="F31 F36 F39" unlocked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11</vt:i4>
      </vt:variant>
    </vt:vector>
  </HeadingPairs>
  <TitlesOfParts>
    <vt:vector size="22" baseType="lpstr">
      <vt:lpstr>入力フォーム</vt:lpstr>
      <vt:lpstr>①届出書</vt:lpstr>
      <vt:lpstr>①届出書　別紙</vt:lpstr>
      <vt:lpstr>②駐車施設チェックシート</vt:lpstr>
      <vt:lpstr>③ワンルームマンションチェックシート</vt:lpstr>
      <vt:lpstr>④説明に関する報告書</vt:lpstr>
      <vt:lpstr>④説明に関する報告書　別紙</vt:lpstr>
      <vt:lpstr>⑤標識</vt:lpstr>
      <vt:lpstr>⑤標識（増改築の場合）</vt:lpstr>
      <vt:lpstr>⑥概要書</vt:lpstr>
      <vt:lpstr>⑥概要書（増改築の場合）</vt:lpstr>
      <vt:lpstr>①届出書!Print_Area</vt:lpstr>
      <vt:lpstr>'①届出書　別紙'!Print_Area</vt:lpstr>
      <vt:lpstr>②駐車施設チェックシート!Print_Area</vt:lpstr>
      <vt:lpstr>③ワンルームマンションチェックシート!Print_Area</vt:lpstr>
      <vt:lpstr>④説明に関する報告書!Print_Area</vt:lpstr>
      <vt:lpstr>'④説明に関する報告書　別紙'!Print_Area</vt:lpstr>
      <vt:lpstr>⑤標識!Print_Area</vt:lpstr>
      <vt:lpstr>'⑤標識（増改築の場合）'!Print_Area</vt:lpstr>
      <vt:lpstr>⑥概要書!Print_Area</vt:lpstr>
      <vt:lpstr>'⑥概要書（増改築の場合）'!Print_Area</vt:lpstr>
      <vt:lpstr>入力フォーム!Print_Area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建築調整課　富田</cp:lastModifiedBy>
  <cp:lastPrinted>2025-02-28T07:40:49Z</cp:lastPrinted>
  <dcterms:created xsi:type="dcterms:W3CDTF">2020-04-23T07:10:11Z</dcterms:created>
  <dcterms:modified xsi:type="dcterms:W3CDTF">2025-03-03T02:44:23Z</dcterms:modified>
</cp:coreProperties>
</file>