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5_行財政局\11_財務課\05 財政企画\11 財政状況資料集等\01 財政状況資料集\R5決算\09.修正\"/>
    </mc:Choice>
  </mc:AlternateContent>
  <bookViews>
    <workbookView xWindow="0" yWindow="0" windowWidth="19200" windowHeight="69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人件費・公債費・普通建設事業費の分析）" sheetId="15" r:id="rId5"/>
    <sheet name="経常経費分析表（経常収支比率の分析）" sheetId="14"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8" i="12" l="1"/>
  <c r="AU68" i="12"/>
  <c r="AA68" i="12"/>
  <c r="AF68" i="12" s="1"/>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CO35" i="10"/>
  <c r="CO36" i="10" s="1"/>
  <c r="CO37" i="10" s="1"/>
  <c r="CO38" i="10" s="1"/>
  <c r="CO39" i="10" s="1"/>
  <c r="CO40" i="10" s="1"/>
  <c r="CO41" i="10" s="1"/>
  <c r="CO42" i="10" s="1"/>
  <c r="CO43" i="10" s="1"/>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<sst xmlns="http://schemas.openxmlformats.org/spreadsheetml/2006/main" count="1149" uniqueCount="615">
  <si>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</si>
  <si>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</si>
  <si>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</si>
  <si>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</si>
  <si>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</si>
  <si>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</si>
  <si>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</si>
  <si>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</si>
  <si>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</si>
  <si>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</si>
  <si>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</si>
  <si>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</si>
  <si>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</si>
  <si>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</si>
  <si>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</si>
  <si>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</si>
  <si>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</si>
  <si>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</si>
  <si>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</si>
  <si>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</si>
  <si>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</si>
  <si>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</si>
  <si>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</si>
  <si>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</si>
  <si>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</si>
  <si>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</si>
  <si>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</si>
  <si>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</si>
  <si>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</si>
  <si>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</si>
  <si>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</si>
  <si>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</si>
  <si>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</si>
  <si>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</si>
  <si>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</si>
  <si>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</si>
  <si>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</si>
  <si>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</si>
  <si>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</si>
  <si>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</si>
  <si>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</si>
  <si>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</si>
  <si>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</si>
  <si>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</si>
  <si>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</si>
  <si>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</si>
  <si>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</si>
  <si>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</si>
  <si>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</si>
  <si>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</si>
  <si>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</si>
  <si>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</si>
  <si>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</si>
  <si>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</si>
  <si>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</si>
  <si>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</si>
  <si>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</si>
  <si>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</si>
  <si>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</si>
  <si>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</si>
  <si>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</si>
  <si>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</si>
  <si>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</si>
  <si>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</si>
  <si>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</si>
  <si>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</si>
  <si>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</si>
  <si>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</si>
  <si>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</si>
  <si>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</si>
  <si>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</si>
  <si>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</si>
  <si>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</si>
  <si>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</si>
  <si>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</si>
  <si>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</si>
  <si>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</si>
  <si>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</si>
  <si>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</si>
  <si>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</si>
  <si>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</si>
  <si>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</si>
  <si>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</si>
  <si>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</si>
  <si>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</si>
  <si>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</si>
  <si>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</si>
  <si>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</si>
  <si>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</si>
  <si>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</si>
  <si>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</si>
  <si>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</si>
  <si>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</si>
  <si>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</si>
  <si>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</si>
  <si>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</si>
  <si>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</si>
  <si>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</si>
  <si>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</si>
  <si>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</si>
  <si>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</si>
  <si>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</si>
  <si>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</si>
  <si>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</si>
  <si>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</si>
  <si>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</si>
  <si>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</si>
  <si>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</si>
  <si>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</si>
  <si>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</si>
  <si>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</si>
  <si>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</si>
  <si>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</si>
  <si>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</si>
  <si>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</si>
  <si>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</si>
  <si>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</si>
  <si>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</si>
  <si>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</si>
  <si>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</si>
  <si>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</si>
  <si>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</si>
  <si>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</si>
  <si>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</si>
  <si>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</si>
  <si>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</si>
  <si>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</si>
  <si>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</si>
  <si>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</si>
  <si>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</si>
  <si>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</si>
  <si>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</si>
  <si>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</si>
  <si>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</si>
  <si>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</si>
  <si>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</si>
  <si>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</si>
  <si>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</si>
  <si>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</si>
  <si>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</si>
  <si>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</si>
  <si>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</si>
  <si>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</si>
  <si>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自動車事業会計</t>
    <phoneticPr fontId="5"/>
  </si>
  <si>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</si>
  <si>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</si>
  <si>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</si>
  <si>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</si>
  <si>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</si>
  <si>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</si>
  <si>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</si>
  <si>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</si>
  <si>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</si>
  <si>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</si>
  <si>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</si>
  <si>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</si>
  <si>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</si>
  <si>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</si>
  <si>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</si>
  <si>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</si>
  <si>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</si>
  <si>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</si>
  <si>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</si>
  <si>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</si>
  <si>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</si>
  <si>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</si>
  <si>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</si>
  <si>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</si>
  <si>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</si>
  <si>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</si>
  <si>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</si>
  <si>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</si>
  <si>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</si>
  <si>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</si>
  <si>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</si>
  <si>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</si>
  <si>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</si>
  <si>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</si>
  <si>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</si>
  <si>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</si>
  <si>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</si>
  <si>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</si>
  <si>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</si>
  <si>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</si>
  <si>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</si>
  <si>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</si>
  <si>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</si>
  <si>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</si>
  <si>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</si>
  <si>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</si>
  <si>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</si>
  <si>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</si>
  <si>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</si>
  <si>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</si>
  <si>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</si>
  <si>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</si>
  <si>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</si>
  <si>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</si>
  <si>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</si>
  <si>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</si>
  <si>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</si>
  <si>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</si>
  <si>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</si>
  <si>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</si>
  <si>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兵庫県神戸市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</si>
  <si>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</si>
  <si>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</si>
  <si>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</si>
  <si>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</si>
  <si>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</si>
  <si>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</si>
  <si>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</si>
  <si>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</si>
  <si>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</si>
  <si>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</si>
  <si>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</si>
  <si>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</si>
  <si>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</si>
  <si>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</si>
  <si>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</si>
  <si>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</si>
  <si>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</si>
  <si>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</si>
  <si>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</si>
  <si>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</si>
  <si>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</si>
  <si>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</si>
  <si>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</si>
  <si>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</si>
  <si>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</si>
  <si>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</si>
  <si>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</si>
  <si>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</si>
  <si>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</si>
  <si>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</si>
  <si>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</si>
  <si>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</si>
  <si>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</si>
  <si>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</si>
  <si>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</si>
  <si>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</si>
  <si>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</si>
  <si>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</si>
  <si>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</si>
  <si>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</si>
  <si>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</si>
  <si>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</si>
  <si>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</si>
  <si>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</si>
  <si>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</si>
  <si>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</si>
  <si>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</si>
  <si>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</si>
  <si>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</si>
  <si>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</si>
  <si>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</si>
  <si>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</si>
  <si>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</si>
  <si>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</si>
  <si>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</si>
  <si>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</si>
  <si>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</si>
  <si>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</si>
  <si>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</si>
  <si>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</si>
  <si>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</si>
  <si>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</si>
  <si>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</si>
  <si>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</si>
  <si>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</si>
  <si>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</si>
  <si>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</si>
  <si>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</si>
  <si>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</si>
  <si>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</si>
  <si>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</si>
  <si>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</si>
  <si>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</si>
  <si>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</si>
  <si>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</si>
  <si>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</si>
  <si>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</si>
  <si>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</si>
  <si>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</si>
  <si>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</si>
  <si>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</si>
  <si>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</si>
  <si>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</si>
  <si>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</si>
  <si>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</si>
  <si>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</si>
  <si>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</si>
  <si>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</si>
  <si>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</si>
  <si>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</si>
  <si>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</si>
  <si>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</si>
  <si>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</si>
  <si>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</si>
  <si>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</si>
  <si>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</si>
  <si>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</si>
  <si>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</si>
  <si>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</si>
  <si>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</si>
  <si>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</si>
  <si>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</si>
  <si>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</si>
  <si>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</si>
  <si>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</si>
  <si>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</si>
  <si>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</si>
  <si>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</si>
  <si>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</si>
  <si>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</si>
  <si>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</si>
  <si>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</si>
  <si>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</si>
  <si>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</si>
  <si>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</si>
  <si>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</si>
  <si>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</si>
  <si>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</si>
  <si>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</si>
  <si>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</si>
  <si>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</si>
  <si>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</si>
  <si>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</si>
  <si>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</si>
  <si>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</si>
  <si>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</si>
  <si>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</si>
  <si>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</si>
  <si>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</si>
  <si>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</si>
  <si>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</si>
  <si>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</si>
  <si>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</si>
  <si>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</si>
  <si>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</si>
  <si>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</si>
  <si>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</si>
  <si>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</si>
  <si>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</si>
  <si>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</si>
  <si>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</si>
  <si>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</si>
  <si>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</si>
  <si>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</si>
  <si>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</si>
  <si>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</si>
  <si>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</si>
  <si>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</si>
  <si>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</si>
  <si>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</si>
  <si>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兵庫県神戸市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</si>
  <si>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</si>
  <si>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</si>
  <si>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</si>
  <si>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</si>
  <si>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</si>
  <si>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</si>
  <si>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</si>
  <si>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</si>
  <si>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</si>
  <si>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</si>
  <si>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</si>
  <si>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</si>
  <si>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</si>
  <si>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</si>
  <si>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</si>
  <si>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</si>
  <si>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</si>
  <si>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</si>
  <si>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</si>
  <si>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</si>
  <si>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</si>
  <si>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市営住宅事業費</t>
    <phoneticPr fontId="5"/>
  </si>
  <si>
    <t>空港整備事業費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</si>
  <si>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</si>
  <si>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</si>
  <si>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</si>
  <si>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</si>
  <si>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</si>
  <si>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</si>
  <si>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</si>
  <si>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</si>
  <si>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</si>
  <si>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</si>
  <si>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</si>
  <si>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</si>
  <si>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</si>
  <si>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</si>
  <si>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</si>
  <si>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</si>
  <si>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駐車場事業費</t>
    <phoneticPr fontId="5"/>
  </si>
  <si>
    <t>後期高齢者医療事業費</t>
    <phoneticPr fontId="5"/>
  </si>
  <si>
    <t>港湾事業会計</t>
    <phoneticPr fontId="5"/>
  </si>
  <si>
    <t>法適用企業</t>
    <phoneticPr fontId="5"/>
  </si>
  <si>
    <t>水道事業会計</t>
    <phoneticPr fontId="5"/>
  </si>
  <si>
    <t>工業用水道事業会計</t>
    <phoneticPr fontId="5"/>
  </si>
  <si>
    <t>下水道事業会計</t>
    <phoneticPr fontId="5"/>
  </si>
  <si>
    <t>高速鉄道事業会計</t>
    <phoneticPr fontId="5"/>
  </si>
  <si>
    <t>新都市整備事業会計</t>
    <phoneticPr fontId="5"/>
  </si>
  <si>
    <t>市場事業費</t>
    <phoneticPr fontId="5"/>
  </si>
  <si>
    <t>法非適用企業</t>
    <phoneticPr fontId="5"/>
  </si>
  <si>
    <t>食肉センター事業費</t>
    <phoneticPr fontId="5"/>
  </si>
  <si>
    <t>農業集落排水事業費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</si>
  <si>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</si>
  <si>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</si>
  <si>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</si>
  <si>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</si>
  <si>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</si>
  <si>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</si>
  <si>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</si>
  <si>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</si>
  <si>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</si>
  <si>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</si>
  <si>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</si>
  <si>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</si>
  <si>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</si>
  <si>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</si>
  <si>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</si>
  <si>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</si>
  <si>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</si>
  <si>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</si>
  <si>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</si>
  <si>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</si>
  <si>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</si>
  <si>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</si>
  <si>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</si>
  <si>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</si>
  <si>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</si>
  <si>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</si>
  <si>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</si>
  <si>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</si>
  <si>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</si>
  <si>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</si>
  <si>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</si>
  <si>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</si>
  <si>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</si>
  <si>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</si>
  <si>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</si>
  <si>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</si>
  <si>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</si>
  <si>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</si>
  <si>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</si>
  <si>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</si>
  <si>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</si>
  <si>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</si>
  <si>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</si>
  <si>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</si>
  <si>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</si>
  <si>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</si>
  <si>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</si>
  <si>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</si>
  <si>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</si>
  <si>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</si>
  <si>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</si>
  <si>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</si>
  <si>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</si>
  <si>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</si>
  <si>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</si>
  <si>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</si>
  <si>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</si>
  <si>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</si>
  <si>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</si>
  <si>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</si>
  <si>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</si>
  <si>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</si>
  <si>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</si>
  <si>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</si>
  <si>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</si>
  <si>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</si>
  <si>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</si>
  <si>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</si>
  <si>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</si>
  <si>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</si>
  <si>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</si>
  <si>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</si>
  <si>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</si>
  <si>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</si>
  <si>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</si>
  <si>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</si>
  <si>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</si>
  <si>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</si>
  <si>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</si>
  <si>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</si>
  <si>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</si>
  <si>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</si>
  <si>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</si>
  <si>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</si>
  <si>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</si>
  <si>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</si>
  <si>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</si>
  <si>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</si>
  <si>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</si>
  <si>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</si>
  <si>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</si>
  <si>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</si>
  <si>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</si>
  <si>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</si>
  <si>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</si>
  <si>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</si>
  <si>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</si>
  <si>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</si>
  <si>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</si>
  <si>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</si>
  <si>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</si>
  <si>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</si>
  <si>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</si>
  <si>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</si>
  <si>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</si>
  <si>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</si>
  <si>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</si>
  <si>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</si>
  <si>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</si>
  <si>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</si>
  <si>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</si>
  <si>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</si>
  <si>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</si>
  <si>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</si>
  <si>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</si>
  <si>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</si>
  <si>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</si>
  <si>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</si>
  <si>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</si>
  <si>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</si>
  <si>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</si>
  <si>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</si>
  <si>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</si>
  <si>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</si>
  <si>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</si>
  <si>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</si>
  <si>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</si>
  <si>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</si>
  <si>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</si>
  <si>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</si>
  <si>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</si>
  <si>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</si>
  <si>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</si>
  <si>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</si>
  <si>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</si>
  <si>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</si>
  <si>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0.47</t>
  </si>
  <si>
    <t>▲ 0.97</t>
  </si>
  <si>
    <t>▲ 0.11</t>
  </si>
  <si>
    <t>自動車事業会計</t>
  </si>
  <si>
    <t>▲ 0.39</t>
  </si>
  <si>
    <t>▲ 0.27</t>
  </si>
  <si>
    <t>▲ 0.35</t>
  </si>
  <si>
    <t>▲ 0.37</t>
  </si>
  <si>
    <t>新都市整備事業会計</t>
  </si>
  <si>
    <t>港湾事業会計</t>
  </si>
  <si>
    <t>下水道事業会計</t>
  </si>
  <si>
    <t>市街地再開発事業費</t>
  </si>
  <si>
    <t>水道事業会計</t>
  </si>
  <si>
    <t>高速鉄道事業会計</t>
  </si>
  <si>
    <t>介護保険事業費</t>
  </si>
  <si>
    <t>その他会計（赤字）</t>
  </si>
  <si>
    <t>その他会計（黒字）</t>
  </si>
  <si>
    <t>R01</t>
    <phoneticPr fontId="5"/>
  </si>
  <si>
    <t>R02</t>
    <phoneticPr fontId="5"/>
  </si>
  <si>
    <t>R03</t>
    <phoneticPr fontId="5"/>
  </si>
  <si>
    <t>R04</t>
    <phoneticPr fontId="5"/>
  </si>
  <si>
    <t>R05</t>
    <phoneticPr fontId="5"/>
  </si>
  <si>
    <t>法非適用企業</t>
  </si>
  <si>
    <t>関西広域連合</t>
    <rPh sb="0" eb="2">
      <t>カンサイ</t>
    </rPh>
    <rPh sb="2" eb="4">
      <t>コウイキ</t>
    </rPh>
    <rPh sb="4" eb="6">
      <t>レンゴウ</t>
    </rPh>
    <phoneticPr fontId="10"/>
  </si>
  <si>
    <t>(公財)神戸国際コミュニティセンター</t>
  </si>
  <si>
    <t>(公財)神戸医療産業都市推進機構</t>
    <rPh sb="4" eb="6">
      <t>コウベ</t>
    </rPh>
    <rPh sb="6" eb="8">
      <t>イリョウ</t>
    </rPh>
    <rPh sb="8" eb="10">
      <t>サンギョウ</t>
    </rPh>
    <rPh sb="10" eb="12">
      <t>トシ</t>
    </rPh>
    <rPh sb="12" eb="14">
      <t>スイシン</t>
    </rPh>
    <rPh sb="14" eb="16">
      <t>キコウ</t>
    </rPh>
    <phoneticPr fontId="10"/>
  </si>
  <si>
    <t>(公財)計算科学振興財団</t>
  </si>
  <si>
    <t>神戸都市振興サービス(株)</t>
  </si>
  <si>
    <t>(公財)神戸いきいき勤労財団</t>
  </si>
  <si>
    <t>(公財)神戸市スポーツ協会</t>
  </si>
  <si>
    <t>(公財)神戸市民文化振興財団</t>
  </si>
  <si>
    <t>(公財)こうべ市民福祉振興協会</t>
  </si>
  <si>
    <t>(社福)神戸市社会福祉協議会</t>
  </si>
  <si>
    <t>(一財)神戸在宅医療・介護推進財団</t>
  </si>
  <si>
    <t>(公財)神戸市産業振興財団</t>
  </si>
  <si>
    <t>(一財)神戸観光局</t>
  </si>
  <si>
    <t>(一財)神戸農政公社</t>
  </si>
  <si>
    <t>(株)神戸商工貿易センター</t>
  </si>
  <si>
    <t>(株)有馬温泉企業</t>
  </si>
  <si>
    <t>(公財)神戸市公園緑化協会</t>
  </si>
  <si>
    <t>(株)こうべ未来都市機構</t>
    <phoneticPr fontId="10"/>
  </si>
  <si>
    <t>神戸新交通(株)</t>
  </si>
  <si>
    <t>雲井通５丁目再開発(株)</t>
  </si>
  <si>
    <t>神戸ハーバーランド(株)</t>
  </si>
  <si>
    <t>(株)神戸サンセンタープラザ</t>
  </si>
  <si>
    <t>神戸高速鉄道(株)</t>
  </si>
  <si>
    <t>(一財)神戸住環境整備公社</t>
  </si>
  <si>
    <t>（株）神戸ウォーターフロント開発機構</t>
  </si>
  <si>
    <t>神戸航空貨物ターミナル(株)</t>
  </si>
  <si>
    <t>(株)神戸フェリーセンター</t>
  </si>
  <si>
    <t>阪神国際港湾(株)</t>
  </si>
  <si>
    <t>(一財)神戸市水道サービス公社</t>
  </si>
  <si>
    <t>(一財)神戸市学校給食会</t>
  </si>
  <si>
    <t>-</t>
    <phoneticPr fontId="10"/>
  </si>
  <si>
    <t>R3.4.1名称変更</t>
    <rPh sb="6" eb="8">
      <t>メイショウ</t>
    </rPh>
    <rPh sb="8" eb="10">
      <t>ヘンコウ</t>
    </rPh>
    <phoneticPr fontId="10"/>
  </si>
  <si>
    <t>R5.4.1名称変更</t>
    <rPh sb="6" eb="8">
      <t>メイショウ</t>
    </rPh>
    <rPh sb="8" eb="10">
      <t>ヘンコウ</t>
    </rPh>
    <phoneticPr fontId="10"/>
  </si>
  <si>
    <t>▲29</t>
  </si>
  <si>
    <t>R4.4.1名称変更</t>
  </si>
  <si>
    <t>R3.5.31設立</t>
  </si>
  <si>
    <t>R7.3.31解散見込み</t>
    <phoneticPr fontId="10"/>
  </si>
  <si>
    <t>市営住宅等敷金積立基金</t>
  </si>
  <si>
    <t>まちづくり等基金</t>
    <rPh sb="5" eb="6">
      <t>トウ</t>
    </rPh>
    <rPh sb="6" eb="8">
      <t>キキン</t>
    </rPh>
    <phoneticPr fontId="10"/>
  </si>
  <si>
    <t>神戸SDGs貢献基金</t>
  </si>
  <si>
    <t>市民福祉振興等基金</t>
    <rPh sb="0" eb="2">
      <t>シミン</t>
    </rPh>
    <rPh sb="2" eb="4">
      <t>フクシ</t>
    </rPh>
    <rPh sb="4" eb="7">
      <t>シンコウトウ</t>
    </rPh>
    <rPh sb="7" eb="9">
      <t>キキン</t>
    </rPh>
    <phoneticPr fontId="10"/>
  </si>
  <si>
    <t>市民スポーツ振興等基金</t>
  </si>
  <si>
    <t>○</t>
  </si>
  <si>
    <t>〇</t>
  </si>
  <si>
    <t>神戸市公立大学法人</t>
    <phoneticPr fontId="2"/>
  </si>
  <si>
    <t>(独)神戸市民病院機構</t>
    <phoneticPr fontId="2"/>
  </si>
  <si>
    <t>公立大学法人神戸市看護大学</t>
    <phoneticPr fontId="2"/>
  </si>
  <si>
    <t>神戸市道路公社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</si>
</sst>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9" fontId="39" fillId="0" borderId="0" applyFont="0" applyFill="0" applyBorder="0" applyAlignment="0" applyProtection="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8"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Fill="1" applyBorder="1" applyAlignment="1" applyProtection="1">
      <alignment horizontal="right" vertical="center" shrinkToFit="1"/>
      <protection locked="0"/>
    </xf>
    <xf numFmtId="177" fontId="35" fillId="0" borderId="99" xfId="15" applyNumberFormat="1" applyFont="1" applyFill="1" applyBorder="1" applyAlignment="1" applyProtection="1">
      <alignment horizontal="right" vertical="center" shrinkToFit="1"/>
      <protection locked="0"/>
    </xf>
    <xf numFmtId="177" fontId="35" fillId="0" borderId="100" xfId="15" applyNumberFormat="1" applyFont="1" applyFill="1" applyBorder="1" applyAlignment="1" applyProtection="1">
      <alignment horizontal="right" vertical="center" shrinkToFit="1"/>
      <protection locked="0"/>
    </xf>
    <xf numFmtId="0" fontId="35" fillId="0" borderId="98" xfId="15" applyFont="1" applyFill="1" applyBorder="1" applyAlignment="1" applyProtection="1">
      <alignment horizontal="left" vertical="center" shrinkToFit="1"/>
      <protection locked="0"/>
    </xf>
    <xf numFmtId="0" fontId="35" fillId="0" borderId="99" xfId="15" applyFont="1" applyFill="1" applyBorder="1" applyAlignment="1" applyProtection="1">
      <alignment horizontal="left" vertical="center" shrinkToFit="1"/>
      <protection locked="0"/>
    </xf>
    <xf numFmtId="0" fontId="35" fillId="0" borderId="109" xfId="15" applyFont="1" applyFill="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98" xfId="14" applyNumberFormat="1" applyFont="1" applyFill="1" applyBorder="1" applyAlignment="1" applyProtection="1">
      <alignment horizontal="right" vertical="center" shrinkToFit="1"/>
      <protection locked="0"/>
    </xf>
    <xf numFmtId="177" fontId="35" fillId="0" borderId="99" xfId="14" applyNumberFormat="1" applyFont="1" applyFill="1" applyBorder="1" applyAlignment="1" applyProtection="1">
      <alignment horizontal="right" vertical="center" shrinkToFit="1"/>
      <protection locked="0"/>
    </xf>
    <xf numFmtId="177" fontId="35" fillId="0" borderId="106" xfId="14" applyNumberFormat="1" applyFont="1" applyFill="1" applyBorder="1" applyAlignment="1" applyProtection="1">
      <alignment horizontal="right" vertical="center" shrinkToFit="1"/>
      <protection locked="0"/>
    </xf>
    <xf numFmtId="177" fontId="35" fillId="0" borderId="102" xfId="14" applyNumberFormat="1" applyFont="1" applyFill="1" applyBorder="1" applyAlignment="1" applyProtection="1">
      <alignment horizontal="right" vertical="center" shrinkToFit="1"/>
      <protection locked="0"/>
    </xf>
    <xf numFmtId="177" fontId="35" fillId="0" borderId="109" xfId="14" applyNumberFormat="1" applyFont="1" applyFill="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87" xfId="15" applyNumberFormat="1" applyFont="1" applyFill="1" applyBorder="1" applyAlignment="1" applyProtection="1">
      <alignment horizontal="right" vertical="center" shrinkToFit="1"/>
      <protection locked="0"/>
    </xf>
    <xf numFmtId="177" fontId="35" fillId="0" borderId="106" xfId="15" applyNumberFormat="1" applyFont="1" applyFill="1" applyBorder="1" applyAlignment="1" applyProtection="1">
      <alignment horizontal="right" vertical="center" shrinkToFit="1"/>
      <protection locked="0"/>
    </xf>
    <xf numFmtId="177" fontId="35" fillId="0" borderId="102" xfId="15" applyNumberFormat="1" applyFont="1" applyFill="1" applyBorder="1" applyAlignment="1" applyProtection="1">
      <alignment horizontal="right" vertical="center" shrinkToFit="1"/>
      <protection locked="0"/>
    </xf>
    <xf numFmtId="0" fontId="35" fillId="0" borderId="101" xfId="15" applyFont="1" applyBorder="1" applyAlignment="1" applyProtection="1">
      <alignment horizontal="left" vertical="center" shrinkToFit="1"/>
      <protection locked="0"/>
    </xf>
    <xf numFmtId="0" fontId="35" fillId="0" borderId="107" xfId="15" applyFont="1" applyBorder="1" applyAlignment="1" applyProtection="1">
      <alignment horizontal="left" vertical="center" shrinkToFit="1"/>
      <protection locked="0"/>
    </xf>
    <xf numFmtId="0" fontId="35" fillId="0" borderId="100" xfId="15" applyFont="1" applyFill="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17" xfId="15" applyNumberFormat="1" applyFont="1" applyFill="1" applyBorder="1" applyAlignment="1" applyProtection="1">
      <alignment horizontal="right" vertical="center" shrinkToFit="1"/>
      <protection locked="0"/>
    </xf>
    <xf numFmtId="177" fontId="35" fillId="0" borderId="112" xfId="15" applyNumberFormat="1" applyFont="1" applyFill="1" applyBorder="1" applyAlignment="1" applyProtection="1">
      <alignment horizontal="right" vertical="center" shrinkToFit="1"/>
      <protection locked="0"/>
    </xf>
    <xf numFmtId="177" fontId="35" fillId="0" borderId="119" xfId="15" applyNumberFormat="1" applyFont="1" applyFill="1" applyBorder="1" applyAlignment="1" applyProtection="1">
      <alignment horizontal="right" vertical="center" shrinkToFit="1"/>
      <protection locked="0"/>
    </xf>
    <xf numFmtId="177" fontId="35" fillId="0" borderId="116" xfId="15" applyNumberFormat="1" applyFont="1" applyFill="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0" fontId="35" fillId="0" borderId="111" xfId="15" applyFont="1" applyFill="1" applyBorder="1" applyAlignment="1" applyProtection="1">
      <alignment horizontal="left" vertical="center" shrinkToFit="1"/>
      <protection locked="0"/>
    </xf>
    <xf numFmtId="0" fontId="35" fillId="0" borderId="112" xfId="15" applyFont="1" applyFill="1" applyBorder="1" applyAlignment="1" applyProtection="1">
      <alignment horizontal="left" vertical="center" shrinkToFit="1"/>
      <protection locked="0"/>
    </xf>
    <xf numFmtId="0" fontId="35" fillId="0" borderId="113" xfId="15" applyFont="1" applyFill="1" applyBorder="1" applyAlignment="1" applyProtection="1">
      <alignment horizontal="left" vertical="center" shrinkToFit="1"/>
      <protection locked="0"/>
    </xf>
    <xf numFmtId="177" fontId="35" fillId="0" borderId="111" xfId="15" applyNumberFormat="1" applyFont="1" applyFill="1" applyBorder="1" applyAlignment="1" applyProtection="1">
      <alignment horizontal="right" vertical="center" shrinkToFit="1"/>
      <protection locked="0"/>
    </xf>
    <xf numFmtId="177" fontId="35" fillId="0" borderId="113" xfId="15" applyNumberFormat="1" applyFont="1" applyFill="1" applyBorder="1" applyAlignment="1" applyProtection="1">
      <alignment horizontal="right" vertical="center" shrinkToFit="1"/>
      <protection locked="0"/>
    </xf>
    <xf numFmtId="0" fontId="35" fillId="0" borderId="118" xfId="15" applyFont="1" applyFill="1" applyBorder="1" applyAlignment="1" applyProtection="1">
      <alignment horizontal="left" vertical="center" shrinkToFit="1"/>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0" borderId="111" xfId="14" applyNumberFormat="1" applyFont="1" applyFill="1" applyBorder="1" applyAlignment="1" applyProtection="1">
      <alignment horizontal="right" vertical="center" shrinkToFit="1"/>
      <protection locked="0"/>
    </xf>
    <xf numFmtId="177" fontId="35" fillId="0" borderId="112" xfId="14" applyNumberFormat="1" applyFont="1" applyFill="1" applyBorder="1" applyAlignment="1" applyProtection="1">
      <alignment horizontal="right" vertical="center" shrinkToFit="1"/>
      <protection locked="0"/>
    </xf>
    <xf numFmtId="177" fontId="35" fillId="0" borderId="119" xfId="14" applyNumberFormat="1" applyFont="1" applyFill="1" applyBorder="1" applyAlignment="1" applyProtection="1">
      <alignment horizontal="right" vertical="center" shrinkToFit="1"/>
      <protection locked="0"/>
    </xf>
    <xf numFmtId="177" fontId="35" fillId="0" borderId="116" xfId="14" applyNumberFormat="1" applyFont="1" applyFill="1" applyBorder="1" applyAlignment="1" applyProtection="1">
      <alignment horizontal="right" vertical="center" shrinkToFit="1"/>
      <protection locked="0"/>
    </xf>
    <xf numFmtId="177" fontId="35" fillId="0" borderId="118" xfId="14" applyNumberFormat="1" applyFont="1" applyFill="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14" xfId="14" applyNumberFormat="1" applyFont="1" applyFill="1" applyBorder="1" applyAlignment="1" applyProtection="1">
      <alignment horizontal="right" vertical="center" shrinkToFit="1"/>
      <protection locked="0"/>
    </xf>
    <xf numFmtId="177" fontId="35" fillId="0" borderId="115" xfId="14" applyNumberFormat="1" applyFont="1" applyFill="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177" fontId="35" fillId="0" borderId="135" xfId="14" applyNumberFormat="1" applyFont="1" applyFill="1" applyBorder="1" applyAlignment="1" applyProtection="1">
      <alignment horizontal="right" vertical="center" shrinkToFit="1"/>
      <protection locked="0"/>
    </xf>
    <xf numFmtId="177" fontId="35" fillId="0" borderId="136" xfId="14" applyNumberFormat="1" applyFont="1" applyFill="1" applyBorder="1" applyAlignment="1" applyProtection="1">
      <alignment horizontal="right" vertical="center" shrinkToFit="1"/>
      <protection locked="0"/>
    </xf>
    <xf numFmtId="177" fontId="35" fillId="0" borderId="137" xfId="14" applyNumberFormat="1" applyFont="1" applyFill="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2" applyNumberFormat="1" applyFont="1" applyFill="1" applyBorder="1" applyAlignment="1" applyProtection="1">
      <alignment horizontal="right" vertical="center" shrinkToFit="1"/>
      <protection locked="0"/>
    </xf>
    <xf numFmtId="177" fontId="35" fillId="0" borderId="136" xfId="12" applyNumberFormat="1" applyFont="1" applyFill="1" applyBorder="1" applyAlignment="1" applyProtection="1">
      <alignment horizontal="right" vertical="center" shrinkToFit="1"/>
      <protection locked="0"/>
    </xf>
    <xf numFmtId="0" fontId="35" fillId="0" borderId="136" xfId="20" applyNumberFormat="1" applyFont="1" applyFill="1" applyBorder="1" applyAlignment="1" applyProtection="1">
      <alignment horizontal="right" vertical="center" shrinkToFit="1"/>
      <protection locked="0"/>
    </xf>
    <xf numFmtId="177" fontId="35" fillId="0" borderId="115" xfId="12" applyNumberFormat="1" applyFont="1" applyFill="1" applyBorder="1" applyAlignment="1" applyProtection="1">
      <alignment horizontal="right" vertical="center" shrinkToFit="1"/>
      <protection locked="0"/>
    </xf>
    <xf numFmtId="0" fontId="35" fillId="0" borderId="115" xfId="20" applyNumberFormat="1" applyFont="1" applyFill="1" applyBorder="1" applyAlignment="1" applyProtection="1">
      <alignment horizontal="right" vertical="center" shrinkToFit="1"/>
      <protection locked="0"/>
    </xf>
    <xf numFmtId="0" fontId="35" fillId="0" borderId="115" xfId="12" applyFont="1" applyFill="1" applyBorder="1" applyAlignment="1" applyProtection="1">
      <alignment horizontal="left" vertical="center" shrinkToFit="1"/>
      <protection locked="0"/>
    </xf>
    <xf numFmtId="0" fontId="35" fillId="0" borderId="120" xfId="12" applyFont="1" applyFill="1" applyBorder="1" applyAlignment="1" applyProtection="1">
      <alignment horizontal="left" vertical="center" shrinkToFit="1"/>
      <protection locked="0"/>
    </xf>
    <xf numFmtId="177" fontId="35" fillId="0" borderId="119" xfId="12" applyNumberFormat="1" applyFont="1" applyFill="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3"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40" fillId="0" borderId="115" xfId="12" applyNumberFormat="1" applyFont="1" applyFill="1" applyBorder="1" applyAlignment="1" applyProtection="1">
      <alignment horizontal="right" vertical="center" shrinkToFit="1"/>
      <protection locked="0"/>
    </xf>
    <xf numFmtId="0" fontId="35" fillId="0" borderId="101" xfId="12" applyFont="1" applyBorder="1" applyAlignment="1" applyProtection="1">
      <alignment horizontal="left" vertical="center" shrinkToFit="1"/>
      <protection locked="0"/>
    </xf>
    <xf numFmtId="0" fontId="35" fillId="0" borderId="107" xfId="12" applyFont="1" applyBorder="1" applyAlignment="1" applyProtection="1">
      <alignment horizontal="left" vertical="center" shrinkToFit="1"/>
      <protection locked="0"/>
    </xf>
    <xf numFmtId="0" fontId="35" fillId="0" borderId="111" xfId="12" applyFont="1" applyFill="1" applyBorder="1" applyAlignment="1" applyProtection="1">
      <alignment horizontal="left" vertical="center" shrinkToFit="1"/>
      <protection locked="0"/>
    </xf>
    <xf numFmtId="0" fontId="35" fillId="0" borderId="112" xfId="12" applyFont="1" applyFill="1" applyBorder="1" applyAlignment="1" applyProtection="1">
      <alignment horizontal="left" vertical="center" shrinkToFit="1"/>
      <protection locked="0"/>
    </xf>
    <xf numFmtId="0" fontId="35" fillId="0" borderId="113" xfId="12" applyFont="1" applyFill="1" applyBorder="1" applyAlignment="1" applyProtection="1">
      <alignment horizontal="left" vertical="center" shrinkToFit="1"/>
      <protection locked="0"/>
    </xf>
    <xf numFmtId="177" fontId="40" fillId="0" borderId="114" xfId="12" applyNumberFormat="1" applyFont="1" applyFill="1" applyBorder="1" applyAlignment="1" applyProtection="1">
      <alignment horizontal="righ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8"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パーセント" xfId="20" builtinId="5"/>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DB81-48DC-9349-B6307340F2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70552</c:v>
                </c:pt>
                <c:pt idx="1">
                  <c:v>78366</c:v>
                </c:pt>
                <c:pt idx="2">
                  <c:v>75099</c:v>
                </c:pt>
                <c:pt idx="3">
                  <c:v>77330</c:v>
                </c:pt>
                <c:pt idx="4">
                  <c:v>73550</c:v>
                </c:pt>
              </c:numCache>
            </c:numRef>
          </c:val>
          <c:smooth val="0"/>
          <c:extLst>
            <c:ext xmlns:c16="http://schemas.microsoft.com/office/drawing/2014/chart" uri="{C3380CC4-5D6E-409C-BE32-E72D297353CC}">
              <c16:uniqueId val="{00000001-DB81-48DC-9349-B6307340F2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c:v>
                </c:pt>
                <c:pt idx="1">
                  <c:v>7.0000000000000007E-2</c:v>
                </c:pt>
                <c:pt idx="2">
                  <c:v>0.22</c:v>
                </c:pt>
                <c:pt idx="3">
                  <c:v>0.25</c:v>
                </c:pt>
                <c:pt idx="4">
                  <c:v>0.33</c:v>
                </c:pt>
              </c:numCache>
            </c:numRef>
          </c:val>
          <c:extLst>
            <c:ext xmlns:c16="http://schemas.microsoft.com/office/drawing/2014/chart" uri="{C3380CC4-5D6E-409C-BE32-E72D297353CC}">
              <c16:uniqueId val="{00000000-51AA-425B-8785-EB06129242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2.62</c:v>
                </c:pt>
                <c:pt idx="1">
                  <c:v>1.86</c:v>
                </c:pt>
                <c:pt idx="2">
                  <c:v>3.16</c:v>
                </c:pt>
                <c:pt idx="3">
                  <c:v>3.47</c:v>
                </c:pt>
                <c:pt idx="4">
                  <c:v>3.24</c:v>
                </c:pt>
              </c:numCache>
            </c:numRef>
          </c:val>
          <c:extLst>
            <c:ext xmlns:c16="http://schemas.microsoft.com/office/drawing/2014/chart" uri="{C3380CC4-5D6E-409C-BE32-E72D297353CC}">
              <c16:uniqueId val="{00000001-51AA-425B-8785-EB06129242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-0.47</c:v>
                </c:pt>
                <c:pt idx="1">
                  <c:v>-0.97</c:v>
                </c:pt>
                <c:pt idx="2">
                  <c:v>1.53</c:v>
                </c:pt>
                <c:pt idx="3">
                  <c:v>0.25</c:v>
                </c:pt>
                <c:pt idx="4">
                  <c:v>-0.11</c:v>
                </c:pt>
              </c:numCache>
            </c:numRef>
          </c:val>
          <c:smooth val="0"/>
          <c:extLst>
            <c:ext xmlns:c16="http://schemas.microsoft.com/office/drawing/2014/chart" uri="{C3380CC4-5D6E-409C-BE32-E72D297353CC}">
              <c16:uniqueId val="{00000002-51AA-425B-8785-EB06129242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0.85</c:v>
                </c:pt>
                <c:pt idx="2">
                  <c:v>#N/A</c:v>
                </c:pt>
                <c:pt idx="3">
                  <c:v>0.9</c:v>
                </c:pt>
                <c:pt idx="4">
                  <c:v>#N/A</c:v>
                </c:pt>
                <c:pt idx="5">
                  <c:v>0.84</c:v>
                </c:pt>
                <c:pt idx="6">
                  <c:v>#N/A</c:v>
                </c:pt>
                <c:pt idx="7">
                  <c:v>0.94</c:v>
                </c:pt>
                <c:pt idx="8">
                  <c:v>#N/A</c:v>
                </c:pt>
                <c:pt idx="9">
                  <c:v>0.97</c:v>
                </c:pt>
              </c:numCache>
            </c:numRef>
          </c:val>
          <c:extLst>
            <c:ext xmlns:c16="http://schemas.microsoft.com/office/drawing/2014/chart" uri="{C3380CC4-5D6E-409C-BE32-E72D297353CC}">
              <c16:uniqueId val="{00000000-9AFF-4603-B24A-3B3C80AA95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FF-4603-B24A-3B3C80AA95B6}"/>
            </c:ext>
          </c:extLst>
        </c:ser>
        <c:ser>
          <c:idx val="2"/>
          <c:order val="2"/>
          <c:tx>
            <c:strRef>
              <c:f>データシート!$A$29</c:f>
              <c:strCache>
                <c:ptCount val="1"/>
                <c:pt idx="0">
                  <c:v>介護保険事業費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0.77</c:v>
                </c:pt>
                <c:pt idx="2">
                  <c:v>#N/A</c:v>
                </c:pt>
                <c:pt idx="3">
                  <c:v>1.05</c:v>
                </c:pt>
                <c:pt idx="4">
                  <c:v>#N/A</c:v>
                </c:pt>
                <c:pt idx="5">
                  <c:v>0.69</c:v>
                </c:pt>
                <c:pt idx="6">
                  <c:v>#N/A</c:v>
                </c:pt>
                <c:pt idx="7">
                  <c:v>0.96</c:v>
                </c:pt>
                <c:pt idx="8">
                  <c:v>#N/A</c:v>
                </c:pt>
                <c:pt idx="9">
                  <c:v>0.56000000000000005</c:v>
                </c:pt>
              </c:numCache>
            </c:numRef>
          </c:val>
          <c:extLst>
            <c:ext xmlns:c16="http://schemas.microsoft.com/office/drawing/2014/chart" uri="{C3380CC4-5D6E-409C-BE32-E72D297353CC}">
              <c16:uniqueId val="{00000002-9AFF-4603-B24A-3B3C80AA95B6}"/>
            </c:ext>
          </c:extLst>
        </c:ser>
        <c:ser>
          <c:idx val="3"/>
          <c:order val="3"/>
          <c:tx>
            <c:strRef>
              <c:f>データシート!$A$30</c:f>
              <c:strCache>
                <c:ptCount val="1"/>
                <c:pt idx="0">
                  <c:v>高速鉄道事業会計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1.66</c:v>
                </c:pt>
                <c:pt idx="2">
                  <c:v>#N/A</c:v>
                </c:pt>
                <c:pt idx="3">
                  <c:v>1.38</c:v>
                </c:pt>
                <c:pt idx="4">
                  <c:v>#N/A</c:v>
                </c:pt>
                <c:pt idx="5">
                  <c:v>0.72</c:v>
                </c:pt>
                <c:pt idx="6">
                  <c:v>#N/A</c:v>
                </c:pt>
                <c:pt idx="7">
                  <c:v>0.71</c:v>
                </c:pt>
                <c:pt idx="8">
                  <c:v>#N/A</c:v>
                </c:pt>
                <c:pt idx="9">
                  <c:v>0.76</c:v>
                </c:pt>
              </c:numCache>
            </c:numRef>
          </c:val>
          <c:extLst>
            <c:ext xmlns:c16="http://schemas.microsoft.com/office/drawing/2014/chart" uri="{C3380CC4-5D6E-409C-BE32-E72D297353CC}">
              <c16:uniqueId val="{00000003-9AFF-4603-B24A-3B3C80AA95B6}"/>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3.82</c:v>
                </c:pt>
                <c:pt idx="2">
                  <c:v>#N/A</c:v>
                </c:pt>
                <c:pt idx="3">
                  <c:v>3.33</c:v>
                </c:pt>
                <c:pt idx="4">
                  <c:v>#N/A</c:v>
                </c:pt>
                <c:pt idx="5">
                  <c:v>2.09</c:v>
                </c:pt>
                <c:pt idx="6">
                  <c:v>#N/A</c:v>
                </c:pt>
                <c:pt idx="7">
                  <c:v>1.32</c:v>
                </c:pt>
                <c:pt idx="8">
                  <c:v>#N/A</c:v>
                </c:pt>
                <c:pt idx="9">
                  <c:v>1.39</c:v>
                </c:pt>
              </c:numCache>
            </c:numRef>
          </c:val>
          <c:extLst>
            <c:ext xmlns:c16="http://schemas.microsoft.com/office/drawing/2014/chart" uri="{C3380CC4-5D6E-409C-BE32-E72D297353CC}">
              <c16:uniqueId val="{00000004-9AFF-4603-B24A-3B3C80AA95B6}"/>
            </c:ext>
          </c:extLst>
        </c:ser>
        <c:ser>
          <c:idx val="5"/>
          <c:order val="5"/>
          <c:tx>
            <c:strRef>
              <c:f>データシート!$A$32</c:f>
              <c:strCache>
                <c:ptCount val="1"/>
                <c:pt idx="0">
                  <c:v>市街地再開発事業費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0.7</c:v>
                </c:pt>
                <c:pt idx="4">
                  <c:v>#N/A</c:v>
                </c:pt>
                <c:pt idx="5">
                  <c:v>1.17</c:v>
                </c:pt>
                <c:pt idx="6">
                  <c:v>#N/A</c:v>
                </c:pt>
                <c:pt idx="7">
                  <c:v>1.54</c:v>
                </c:pt>
                <c:pt idx="8">
                  <c:v>#N/A</c:v>
                </c:pt>
                <c:pt idx="9">
                  <c:v>1.83</c:v>
                </c:pt>
              </c:numCache>
            </c:numRef>
          </c:val>
          <c:extLst>
            <c:ext xmlns:c16="http://schemas.microsoft.com/office/drawing/2014/chart" uri="{C3380CC4-5D6E-409C-BE32-E72D297353CC}">
              <c16:uniqueId val="{00000005-9AFF-4603-B24A-3B3C80AA95B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6.17</c:v>
                </c:pt>
                <c:pt idx="2">
                  <c:v>#N/A</c:v>
                </c:pt>
                <c:pt idx="3">
                  <c:v>6.06</c:v>
                </c:pt>
                <c:pt idx="4">
                  <c:v>#N/A</c:v>
                </c:pt>
                <c:pt idx="5">
                  <c:v>6.41</c:v>
                </c:pt>
                <c:pt idx="6">
                  <c:v>#N/A</c:v>
                </c:pt>
                <c:pt idx="7">
                  <c:v>6.81</c:v>
                </c:pt>
                <c:pt idx="8">
                  <c:v>#N/A</c:v>
                </c:pt>
                <c:pt idx="9">
                  <c:v>5.86</c:v>
                </c:pt>
              </c:numCache>
            </c:numRef>
          </c:val>
          <c:extLst>
            <c:ext xmlns:c16="http://schemas.microsoft.com/office/drawing/2014/chart" uri="{C3380CC4-5D6E-409C-BE32-E72D297353CC}">
              <c16:uniqueId val="{00000006-9AFF-4603-B24A-3B3C80AA95B6}"/>
            </c:ext>
          </c:extLst>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8.48</c:v>
                </c:pt>
                <c:pt idx="2">
                  <c:v>#N/A</c:v>
                </c:pt>
                <c:pt idx="3">
                  <c:v>8.94</c:v>
                </c:pt>
                <c:pt idx="4">
                  <c:v>#N/A</c:v>
                </c:pt>
                <c:pt idx="5">
                  <c:v>9.44</c:v>
                </c:pt>
                <c:pt idx="6">
                  <c:v>#N/A</c:v>
                </c:pt>
                <c:pt idx="7">
                  <c:v>9.16</c:v>
                </c:pt>
                <c:pt idx="8">
                  <c:v>#N/A</c:v>
                </c:pt>
                <c:pt idx="9">
                  <c:v>7.08</c:v>
                </c:pt>
              </c:numCache>
            </c:numRef>
          </c:val>
          <c:extLst>
            <c:ext xmlns:c16="http://schemas.microsoft.com/office/drawing/2014/chart" uri="{C3380CC4-5D6E-409C-BE32-E72D297353CC}">
              <c16:uniqueId val="{00000007-9AFF-4603-B24A-3B3C80AA95B6}"/>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26.6</c:v>
                </c:pt>
                <c:pt idx="2">
                  <c:v>#N/A</c:v>
                </c:pt>
                <c:pt idx="3">
                  <c:v>27.83</c:v>
                </c:pt>
                <c:pt idx="4">
                  <c:v>#N/A</c:v>
                </c:pt>
                <c:pt idx="5">
                  <c:v>24.43</c:v>
                </c:pt>
                <c:pt idx="6">
                  <c:v>#N/A</c:v>
                </c:pt>
                <c:pt idx="7">
                  <c:v>24.27</c:v>
                </c:pt>
                <c:pt idx="8">
                  <c:v>#N/A</c:v>
                </c:pt>
                <c:pt idx="9">
                  <c:v>26.56</c:v>
                </c:pt>
              </c:numCache>
            </c:numRef>
          </c:val>
          <c:extLst>
            <c:ext xmlns:c16="http://schemas.microsoft.com/office/drawing/2014/chart" uri="{C3380CC4-5D6E-409C-BE32-E72D297353CC}">
              <c16:uniqueId val="{00000008-9AFF-4603-B24A-3B3C80AA95B6}"/>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0.39</c:v>
                </c:pt>
                <c:pt idx="1">
                  <c:v>#N/A</c:v>
                </c:pt>
                <c:pt idx="2">
                  <c:v>0.27</c:v>
                </c:pt>
                <c:pt idx="3">
                  <c:v>#N/A</c:v>
                </c:pt>
                <c:pt idx="4">
                  <c:v>0.35</c:v>
                </c:pt>
                <c:pt idx="5">
                  <c:v>#N/A</c:v>
                </c:pt>
                <c:pt idx="6">
                  <c:v>0.37</c:v>
                </c:pt>
                <c:pt idx="7">
                  <c:v>#N/A</c:v>
                </c:pt>
                <c:pt idx="8">
                  <c:v>0.37</c:v>
                </c:pt>
                <c:pt idx="9">
                  <c:v>#N/A</c:v>
                </c:pt>
              </c:numCache>
            </c:numRef>
          </c:val>
          <c:extLst>
            <c:ext xmlns:c16="http://schemas.microsoft.com/office/drawing/2014/chart" uri="{C3380CC4-5D6E-409C-BE32-E72D297353CC}">
              <c16:uniqueId val="{00000009-9AFF-4603-B24A-3B3C80AA95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89541</c:v>
                </c:pt>
                <c:pt idx="5">
                  <c:v>85784</c:v>
                </c:pt>
                <c:pt idx="8">
                  <c:v>86057</c:v>
                </c:pt>
                <c:pt idx="11">
                  <c:v>83845</c:v>
                </c:pt>
                <c:pt idx="14">
                  <c:v>87538</c:v>
                </c:pt>
              </c:numCache>
            </c:numRef>
          </c:val>
          <c:extLst>
            <c:ext xmlns:c16="http://schemas.microsoft.com/office/drawing/2014/chart" uri="{C3380CC4-5D6E-409C-BE32-E72D297353CC}">
              <c16:uniqueId val="{00000000-ABFF-42EF-89F6-659464B26E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FF-42EF-89F6-659464B26E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587</c:v>
                </c:pt>
                <c:pt idx="3">
                  <c:v>579</c:v>
                </c:pt>
                <c:pt idx="6">
                  <c:v>620</c:v>
                </c:pt>
                <c:pt idx="9">
                  <c:v>616</c:v>
                </c:pt>
                <c:pt idx="12">
                  <c:v>990</c:v>
                </c:pt>
              </c:numCache>
            </c:numRef>
          </c:val>
          <c:extLst>
            <c:ext xmlns:c16="http://schemas.microsoft.com/office/drawing/2014/chart" uri="{C3380CC4-5D6E-409C-BE32-E72D297353CC}">
              <c16:uniqueId val="{00000002-ABFF-42EF-89F6-659464B26E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161</c:v>
                </c:pt>
                <c:pt idx="3">
                  <c:v>144</c:v>
                </c:pt>
                <c:pt idx="6">
                  <c:v>12</c:v>
                </c:pt>
                <c:pt idx="9">
                  <c:v>12</c:v>
                </c:pt>
                <c:pt idx="12">
                  <c:v>12</c:v>
                </c:pt>
              </c:numCache>
            </c:numRef>
          </c:val>
          <c:extLst>
            <c:ext xmlns:c16="http://schemas.microsoft.com/office/drawing/2014/chart" uri="{C3380CC4-5D6E-409C-BE32-E72D297353CC}">
              <c16:uniqueId val="{00000003-ABFF-42EF-89F6-659464B26E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15259</c:v>
                </c:pt>
                <c:pt idx="3">
                  <c:v>15527</c:v>
                </c:pt>
                <c:pt idx="6">
                  <c:v>16277</c:v>
                </c:pt>
                <c:pt idx="9">
                  <c:v>15801</c:v>
                </c:pt>
                <c:pt idx="12">
                  <c:v>17119</c:v>
                </c:pt>
              </c:numCache>
            </c:numRef>
          </c:val>
          <c:extLst>
            <c:ext xmlns:c16="http://schemas.microsoft.com/office/drawing/2014/chart" uri="{C3380CC4-5D6E-409C-BE32-E72D297353CC}">
              <c16:uniqueId val="{00000004-ABFF-42EF-89F6-659464B26E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42879</c:v>
                </c:pt>
                <c:pt idx="3">
                  <c:v>44716</c:v>
                </c:pt>
                <c:pt idx="6">
                  <c:v>46696</c:v>
                </c:pt>
                <c:pt idx="9">
                  <c:v>48432</c:v>
                </c:pt>
                <c:pt idx="12">
                  <c:v>49851</c:v>
                </c:pt>
              </c:numCache>
            </c:numRef>
          </c:val>
          <c:extLst>
            <c:ext xmlns:c16="http://schemas.microsoft.com/office/drawing/2014/chart" uri="{C3380CC4-5D6E-409C-BE32-E72D297353CC}">
              <c16:uniqueId val="{00000005-ABFF-42EF-89F6-659464B26E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FF-42EF-89F6-659464B26E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46454</c:v>
                </c:pt>
                <c:pt idx="3">
                  <c:v>43314</c:v>
                </c:pt>
                <c:pt idx="6">
                  <c:v>40219</c:v>
                </c:pt>
                <c:pt idx="9">
                  <c:v>39836</c:v>
                </c:pt>
                <c:pt idx="12">
                  <c:v>39953</c:v>
                </c:pt>
              </c:numCache>
            </c:numRef>
          </c:val>
          <c:extLst>
            <c:ext xmlns:c16="http://schemas.microsoft.com/office/drawing/2014/chart" uri="{C3380CC4-5D6E-409C-BE32-E72D297353CC}">
              <c16:uniqueId val="{00000007-ABFF-42EF-89F6-659464B26E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15799</c:v>
                </c:pt>
                <c:pt idx="2">
                  <c:v>#N/A</c:v>
                </c:pt>
                <c:pt idx="3">
                  <c:v>#N/A</c:v>
                </c:pt>
                <c:pt idx="4">
                  <c:v>18496</c:v>
                </c:pt>
                <c:pt idx="5">
                  <c:v>#N/A</c:v>
                </c:pt>
                <c:pt idx="6">
                  <c:v>#N/A</c:v>
                </c:pt>
                <c:pt idx="7">
                  <c:v>17767</c:v>
                </c:pt>
                <c:pt idx="8">
                  <c:v>#N/A</c:v>
                </c:pt>
                <c:pt idx="9">
                  <c:v>#N/A</c:v>
                </c:pt>
                <c:pt idx="10">
                  <c:v>20852</c:v>
                </c:pt>
                <c:pt idx="11">
                  <c:v>#N/A</c:v>
                </c:pt>
                <c:pt idx="12">
                  <c:v>#N/A</c:v>
                </c:pt>
                <c:pt idx="13">
                  <c:v>20387</c:v>
                </c:pt>
                <c:pt idx="14">
                  <c:v>#N/A</c:v>
                </c:pt>
              </c:numCache>
            </c:numRef>
          </c:val>
          <c:smooth val="0"/>
          <c:extLst>
            <c:ext xmlns:c16="http://schemas.microsoft.com/office/drawing/2014/chart" uri="{C3380CC4-5D6E-409C-BE32-E72D297353CC}">
              <c16:uniqueId val="{00000008-ABFF-42EF-89F6-659464B26E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789859</c:v>
                </c:pt>
                <c:pt idx="5">
                  <c:v>804996</c:v>
                </c:pt>
                <c:pt idx="8">
                  <c:v>817714</c:v>
                </c:pt>
                <c:pt idx="11">
                  <c:v>816493</c:v>
                </c:pt>
                <c:pt idx="14">
                  <c:v>803890</c:v>
                </c:pt>
              </c:numCache>
            </c:numRef>
          </c:val>
          <c:extLst>
            <c:ext xmlns:c16="http://schemas.microsoft.com/office/drawing/2014/chart" uri="{C3380CC4-5D6E-409C-BE32-E72D297353CC}">
              <c16:uniqueId val="{00000000-8800-48CD-824B-6C7D26F11B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207043</c:v>
                </c:pt>
                <c:pt idx="5">
                  <c:v>207734</c:v>
                </c:pt>
                <c:pt idx="8">
                  <c:v>208776</c:v>
                </c:pt>
                <c:pt idx="11">
                  <c:v>200650</c:v>
                </c:pt>
                <c:pt idx="14">
                  <c:v>198910</c:v>
                </c:pt>
              </c:numCache>
            </c:numRef>
          </c:val>
          <c:extLst>
            <c:ext xmlns:c16="http://schemas.microsoft.com/office/drawing/2014/chart" uri="{C3380CC4-5D6E-409C-BE32-E72D297353CC}">
              <c16:uniqueId val="{00000001-8800-48CD-824B-6C7D26F11B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315291</c:v>
                </c:pt>
                <c:pt idx="5">
                  <c:v>334226</c:v>
                </c:pt>
                <c:pt idx="8">
                  <c:v>388248</c:v>
                </c:pt>
                <c:pt idx="11">
                  <c:v>427679</c:v>
                </c:pt>
                <c:pt idx="14">
                  <c:v>456435</c:v>
                </c:pt>
              </c:numCache>
            </c:numRef>
          </c:val>
          <c:extLst>
            <c:ext xmlns:c16="http://schemas.microsoft.com/office/drawing/2014/chart" uri="{C3380CC4-5D6E-409C-BE32-E72D297353CC}">
              <c16:uniqueId val="{00000002-8800-48CD-824B-6C7D26F11B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00-48CD-824B-6C7D26F11B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00-48CD-824B-6C7D26F11B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6081</c:v>
                </c:pt>
                <c:pt idx="3">
                  <c:v>2629</c:v>
                </c:pt>
                <c:pt idx="6">
                  <c:v>348</c:v>
                </c:pt>
                <c:pt idx="9">
                  <c:v>1006</c:v>
                </c:pt>
                <c:pt idx="12">
                  <c:v>1664</c:v>
                </c:pt>
              </c:numCache>
            </c:numRef>
          </c:val>
          <c:extLst>
            <c:ext xmlns:c16="http://schemas.microsoft.com/office/drawing/2014/chart" uri="{C3380CC4-5D6E-409C-BE32-E72D297353CC}">
              <c16:uniqueId val="{00000005-8800-48CD-824B-6C7D26F11B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128896</c:v>
                </c:pt>
                <c:pt idx="3">
                  <c:v>126295</c:v>
                </c:pt>
                <c:pt idx="6">
                  <c:v>124080</c:v>
                </c:pt>
                <c:pt idx="9">
                  <c:v>120572</c:v>
                </c:pt>
                <c:pt idx="12">
                  <c:v>125071</c:v>
                </c:pt>
              </c:numCache>
            </c:numRef>
          </c:val>
          <c:extLst>
            <c:ext xmlns:c16="http://schemas.microsoft.com/office/drawing/2014/chart" uri="{C3380CC4-5D6E-409C-BE32-E72D297353CC}">
              <c16:uniqueId val="{00000006-8800-48CD-824B-6C7D26F11B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302</c:v>
                </c:pt>
                <c:pt idx="3">
                  <c:v>162</c:v>
                </c:pt>
                <c:pt idx="6">
                  <c:v>154</c:v>
                </c:pt>
                <c:pt idx="9">
                  <c:v>145</c:v>
                </c:pt>
                <c:pt idx="12">
                  <c:v>134</c:v>
                </c:pt>
              </c:numCache>
            </c:numRef>
          </c:val>
          <c:extLst>
            <c:ext xmlns:c16="http://schemas.microsoft.com/office/drawing/2014/chart" uri="{C3380CC4-5D6E-409C-BE32-E72D297353CC}">
              <c16:uniqueId val="{00000007-8800-48CD-824B-6C7D26F11B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159851</c:v>
                </c:pt>
                <c:pt idx="3">
                  <c:v>144417</c:v>
                </c:pt>
                <c:pt idx="6">
                  <c:v>163536</c:v>
                </c:pt>
                <c:pt idx="9">
                  <c:v>180870</c:v>
                </c:pt>
                <c:pt idx="12">
                  <c:v>186873</c:v>
                </c:pt>
              </c:numCache>
            </c:numRef>
          </c:val>
          <c:extLst>
            <c:ext xmlns:c16="http://schemas.microsoft.com/office/drawing/2014/chart" uri="{C3380CC4-5D6E-409C-BE32-E72D297353CC}">
              <c16:uniqueId val="{00000008-8800-48CD-824B-6C7D26F11B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12625</c:v>
                </c:pt>
                <c:pt idx="3">
                  <c:v>9266</c:v>
                </c:pt>
                <c:pt idx="6">
                  <c:v>8137</c:v>
                </c:pt>
                <c:pt idx="9">
                  <c:v>7313</c:v>
                </c:pt>
                <c:pt idx="12">
                  <c:v>6152</c:v>
                </c:pt>
              </c:numCache>
            </c:numRef>
          </c:val>
          <c:extLst>
            <c:ext xmlns:c16="http://schemas.microsoft.com/office/drawing/2014/chart" uri="{C3380CC4-5D6E-409C-BE32-E72D297353CC}">
              <c16:uniqueId val="{00000009-8800-48CD-824B-6C7D26F11B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1256347</c:v>
                </c:pt>
                <c:pt idx="3">
                  <c:v>1302898</c:v>
                </c:pt>
                <c:pt idx="6">
                  <c:v>1347560</c:v>
                </c:pt>
                <c:pt idx="9">
                  <c:v>1375102</c:v>
                </c:pt>
                <c:pt idx="12">
                  <c:v>1390372</c:v>
                </c:pt>
              </c:numCache>
            </c:numRef>
          </c:val>
          <c:extLst>
            <c:ext xmlns:c16="http://schemas.microsoft.com/office/drawing/2014/chart" uri="{C3380CC4-5D6E-409C-BE32-E72D297353CC}">
              <c16:uniqueId val="{0000000A-8800-48CD-824B-6C7D26F11B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251909</c:v>
                </c:pt>
                <c:pt idx="2">
                  <c:v>#N/A</c:v>
                </c:pt>
                <c:pt idx="3">
                  <c:v>#N/A</c:v>
                </c:pt>
                <c:pt idx="4">
                  <c:v>238712</c:v>
                </c:pt>
                <c:pt idx="5">
                  <c:v>#N/A</c:v>
                </c:pt>
                <c:pt idx="6">
                  <c:v>#N/A</c:v>
                </c:pt>
                <c:pt idx="7">
                  <c:v>229077</c:v>
                </c:pt>
                <c:pt idx="8">
                  <c:v>#N/A</c:v>
                </c:pt>
                <c:pt idx="9">
                  <c:v>#N/A</c:v>
                </c:pt>
                <c:pt idx="10">
                  <c:v>240187</c:v>
                </c:pt>
                <c:pt idx="11">
                  <c:v>#N/A</c:v>
                </c:pt>
                <c:pt idx="12">
                  <c:v>#N/A</c:v>
                </c:pt>
                <c:pt idx="13">
                  <c:v>251032</c:v>
                </c:pt>
                <c:pt idx="14">
                  <c:v>#N/A</c:v>
                </c:pt>
              </c:numCache>
            </c:numRef>
          </c:val>
          <c:smooth val="0"/>
          <c:extLst>
            <c:ext xmlns:c16="http://schemas.microsoft.com/office/drawing/2014/chart" uri="{C3380CC4-5D6E-409C-BE32-E72D297353CC}">
              <c16:uniqueId val="{0000000B-8800-48CD-824B-6C7D26F11B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14562</c:v>
                </c:pt>
                <c:pt idx="1">
                  <c:v>15598</c:v>
                </c:pt>
                <c:pt idx="2">
                  <c:v>14726</c:v>
                </c:pt>
              </c:numCache>
            </c:numRef>
          </c:val>
          <c:extLst>
            <c:ext xmlns:c16="http://schemas.microsoft.com/office/drawing/2014/chart" uri="{C3380CC4-5D6E-409C-BE32-E72D297353CC}">
              <c16:uniqueId val="{00000000-4E5D-4CA3-A260-788BFE83E9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25032</c:v>
                </c:pt>
                <c:pt idx="1">
                  <c:v>21791</c:v>
                </c:pt>
                <c:pt idx="2">
                  <c:v>23297</c:v>
                </c:pt>
              </c:numCache>
            </c:numRef>
          </c:val>
          <c:extLst>
            <c:ext xmlns:c16="http://schemas.microsoft.com/office/drawing/2014/chart" uri="{C3380CC4-5D6E-409C-BE32-E72D297353CC}">
              <c16:uniqueId val="{00000001-4E5D-4CA3-A260-788BFE83E9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28503</c:v>
                </c:pt>
                <c:pt idx="1">
                  <c:v>50019</c:v>
                </c:pt>
                <c:pt idx="2">
                  <c:v>52164</c:v>
                </c:pt>
              </c:numCache>
            </c:numRef>
          </c:val>
          <c:extLst>
            <c:ext xmlns:c16="http://schemas.microsoft.com/office/drawing/2014/chart" uri="{C3380CC4-5D6E-409C-BE32-E72D297353CC}">
              <c16:uniqueId val="{00000002-4E5D-4CA3-A260-788BFE83E9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財政力指数については、震災復興事業に多額の市債を発行したことにより、その償還のための公債費が基準財政需要額に算入されていることなどから、類似団体平均を下回っている。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令和５年度は、市税収入の増などにより、基準財政収入額が増加したものの臨時財政対策債振替額の減などにより、前年度と同水準となった。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今後も市域内税収の増加に向けた施策に着実に取り組み、財政力指数の改善を図っていく。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59872</xdr:rowOff>
    </xdr:to>
    <xdr:cxnSp macro="">
      <xdr:nvCxnSpPr>
        <xdr:cNvPr id="77" name="直線コネクタ 76"/>
        <xdr:cNvCxnSpPr/>
      </xdr:nvCxnSpPr>
      <xdr:spPr>
        <a:xfrm>
          <a:off x="2336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経常収支比率については、震災復興事業に伴い公債費に関する比率が高まったこと等により悪化した水準を、その後の行財政改革の取組みによって改善を図ってきていたが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、令和５年度は、地方税や地方交付税が増加したが臨財財政対策債の減少等に伴い、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中でも財政が硬直していることから、令和２年９月に策定した「行財政改革方針</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」に基づき、組織の最適化、事務事業の見直し、行政手続きのスマート化など行財政改革の取組みを着実に進め、引き続き経常経費の削減を図っていく。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64</xdr:row>
      <xdr:rowOff>36689</xdr:rowOff>
    </xdr:to>
    <xdr:cxnSp macro="">
      <xdr:nvCxnSpPr>
        <xdr:cNvPr id="134" name="直線コネクタ 133"/>
        <xdr:cNvCxnSpPr/>
      </xdr:nvCxnSpPr>
      <xdr:spPr>
        <a:xfrm>
          <a:off x="4114800" y="1094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71261</xdr:rowOff>
    </xdr:from>
    <xdr:to>
      <xdr:col>19</xdr:col>
      <xdr:colOff>133350</xdr:colOff>
      <xdr:row>63</xdr:row>
      <xdr:rowOff>141111</xdr:rowOff>
    </xdr:to>
    <xdr:cxnSp macro="">
      <xdr:nvCxnSpPr>
        <xdr:cNvPr id="137" name="直線コネクタ 136"/>
        <xdr:cNvCxnSpPr/>
      </xdr:nvCxnSpPr>
      <xdr:spPr>
        <a:xfrm>
          <a:off x="3225800" y="107011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71261</xdr:rowOff>
    </xdr:from>
    <xdr:to>
      <xdr:col>15</xdr:col>
      <xdr:colOff>82550</xdr:colOff>
      <xdr:row>65</xdr:row>
      <xdr:rowOff>52917</xdr:rowOff>
    </xdr:to>
    <xdr:cxnSp macro="">
      <xdr:nvCxnSpPr>
        <xdr:cNvPr id="140" name="直線コネクタ 139"/>
        <xdr:cNvCxnSpPr/>
      </xdr:nvCxnSpPr>
      <xdr:spPr>
        <a:xfrm flipV="1">
          <a:off x="2336800" y="10701161"/>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93133</xdr:rowOff>
    </xdr:to>
    <xdr:cxnSp macro="">
      <xdr:nvCxnSpPr>
        <xdr:cNvPr id="143" name="直線コネクタ 142"/>
        <xdr:cNvCxnSpPr/>
      </xdr:nvCxnSpPr>
      <xdr:spPr>
        <a:xfrm flipV="1">
          <a:off x="1447800" y="1119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157339</xdr:rowOff>
    </xdr:from>
    <xdr:to>
      <xdr:col>23</xdr:col>
      <xdr:colOff>184150</xdr:colOff>
      <xdr:row>64</xdr:row>
      <xdr:rowOff>87489</xdr:rowOff>
    </xdr:to>
    <xdr:sp macro="" textlink="">
      <xdr:nvSpPr>
        <xdr:cNvPr id="153" name="楕円 152"/>
        <xdr:cNvSpPr/>
      </xdr:nvSpPr>
      <xdr:spPr>
        <a:xfrm>
          <a:off x="49022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129416</xdr:rowOff>
    </xdr:from>
    <xdr:ext cx="762000" cy="259045"/>
    <xdr:sp macro="" textlink="">
      <xdr:nvSpPr>
        <xdr:cNvPr id="154" name="財政構造の弾力性該当値テキスト"/>
        <xdr:cNvSpPr txBox="1"/>
      </xdr:nvSpPr>
      <xdr:spPr>
        <a:xfrm>
          <a:off x="5041900" y="1093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90311</xdr:rowOff>
    </xdr:from>
    <xdr:to>
      <xdr:col>19</xdr:col>
      <xdr:colOff>184150</xdr:colOff>
      <xdr:row>64</xdr:row>
      <xdr:rowOff>20461</xdr:rowOff>
    </xdr:to>
    <xdr:sp macro="" textlink="">
      <xdr:nvSpPr>
        <xdr:cNvPr id="155" name="楕円 154"/>
        <xdr:cNvSpPr/>
      </xdr:nvSpPr>
      <xdr:spPr>
        <a:xfrm>
          <a:off x="4064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5238</xdr:rowOff>
    </xdr:from>
    <xdr:ext cx="736600" cy="259045"/>
    <xdr:sp macro="" textlink="">
      <xdr:nvSpPr>
        <xdr:cNvPr id="156" name="テキスト ボックス 155"/>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20461</xdr:rowOff>
    </xdr:from>
    <xdr:to>
      <xdr:col>15</xdr:col>
      <xdr:colOff>133350</xdr:colOff>
      <xdr:row>62</xdr:row>
      <xdr:rowOff>122061</xdr:rowOff>
    </xdr:to>
    <xdr:sp macro="" textlink="">
      <xdr:nvSpPr>
        <xdr:cNvPr id="157" name="楕円 156"/>
        <xdr:cNvSpPr/>
      </xdr:nvSpPr>
      <xdr:spPr>
        <a:xfrm>
          <a:off x="3175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106838</xdr:rowOff>
    </xdr:from>
    <xdr:ext cx="762000" cy="259045"/>
    <xdr:sp macro="" textlink="">
      <xdr:nvSpPr>
        <xdr:cNvPr id="158" name="テキスト ボックス 157"/>
        <xdr:cNvSpPr txBox="1"/>
      </xdr:nvSpPr>
      <xdr:spPr>
        <a:xfrm>
          <a:off x="2844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9" name="楕円 158"/>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60" name="テキスト ボックス 15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震災以降、行財政改革を着実に進め、外郭団体への派遣職員も含めた職員総定数の削減を行ってきているが、 人口１人当たり人件費・物件費等決算額については、人口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人多いこと、職員の平均年齢（令和５年４月時点類似団体中４位）や一般行政職の給与月額（令和５年４月時点類似団体中４位）が類似団体に比べ高い水準であることなどにより、類似団体平均を上回っている。こうした状況にあることから、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」に基づき、組織の最適化、事務事業の見直し、行政手続きのスマート化など行財政改革の取組みを引き続き進めていく。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116749</xdr:rowOff>
    </xdr:from>
    <xdr:to>
      <xdr:col>23</xdr:col>
      <xdr:colOff>133350</xdr:colOff>
      <xdr:row>86</xdr:row>
      <xdr:rowOff>149076</xdr:rowOff>
    </xdr:to>
    <xdr:cxnSp macro="">
      <xdr:nvCxnSpPr>
        <xdr:cNvPr id="196" name="直線コネクタ 195"/>
        <xdr:cNvCxnSpPr/>
      </xdr:nvCxnSpPr>
      <xdr:spPr>
        <a:xfrm flipV="1">
          <a:off x="4953000" y="13832749"/>
          <a:ext cx="0" cy="1061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121153</xdr:rowOff>
    </xdr:from>
    <xdr:ext cx="762000" cy="259045"/>
    <xdr:sp macro="" textlink="">
      <xdr:nvSpPr>
        <xdr:cNvPr id="197" name="人件費・物件費等の状況最小値テキスト"/>
        <xdr:cNvSpPr txBox="1"/>
      </xdr:nvSpPr>
      <xdr:spPr>
        <a:xfrm>
          <a:off x="5041900" y="148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149076</xdr:rowOff>
    </xdr:from>
    <xdr:to>
      <xdr:col>24</xdr:col>
      <xdr:colOff>12700</xdr:colOff>
      <xdr:row>86</xdr:row>
      <xdr:rowOff>149076</xdr:rowOff>
    </xdr:to>
    <xdr:cxnSp macro="">
      <xdr:nvCxnSpPr>
        <xdr:cNvPr id="198" name="直線コネクタ 197"/>
        <xdr:cNvCxnSpPr/>
      </xdr:nvCxnSpPr>
      <xdr:spPr>
        <a:xfrm>
          <a:off x="4864100" y="148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31676</xdr:rowOff>
    </xdr:from>
    <xdr:ext cx="762000" cy="259045"/>
    <xdr:sp macro="" textlink="">
      <xdr:nvSpPr>
        <xdr:cNvPr id="199" name="人件費・物件費等の状況最大値テキスト"/>
        <xdr:cNvSpPr txBox="1"/>
      </xdr:nvSpPr>
      <xdr:spPr>
        <a:xfrm>
          <a:off x="5041900" y="1357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116749</xdr:rowOff>
    </xdr:from>
    <xdr:to>
      <xdr:col>24</xdr:col>
      <xdr:colOff>12700</xdr:colOff>
      <xdr:row>80</xdr:row>
      <xdr:rowOff>116749</xdr:rowOff>
    </xdr:to>
    <xdr:cxnSp macro="">
      <xdr:nvCxnSpPr>
        <xdr:cNvPr id="200" name="直線コネクタ 199"/>
        <xdr:cNvCxnSpPr/>
      </xdr:nvCxnSpPr>
      <xdr:spPr>
        <a:xfrm>
          <a:off x="4864100" y="1383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96140</xdr:rowOff>
    </xdr:from>
    <xdr:to>
      <xdr:col>23</xdr:col>
      <xdr:colOff>133350</xdr:colOff>
      <xdr:row>89</xdr:row>
      <xdr:rowOff>26476</xdr:rowOff>
    </xdr:to>
    <xdr:cxnSp macro="">
      <xdr:nvCxnSpPr>
        <xdr:cNvPr id="201" name="直線コネクタ 200"/>
        <xdr:cNvCxnSpPr/>
      </xdr:nvCxnSpPr>
      <xdr:spPr>
        <a:xfrm flipV="1">
          <a:off x="4114800" y="14840840"/>
          <a:ext cx="838200" cy="4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81160</xdr:rowOff>
    </xdr:from>
    <xdr:ext cx="762000" cy="259045"/>
    <xdr:sp macro="" textlink="">
      <xdr:nvSpPr>
        <xdr:cNvPr id="202" name="人件費・物件費等の状況平均値テキスト"/>
        <xdr:cNvSpPr txBox="1"/>
      </xdr:nvSpPr>
      <xdr:spPr>
        <a:xfrm>
          <a:off x="5041900" y="14140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64633</xdr:rowOff>
    </xdr:from>
    <xdr:to>
      <xdr:col>23</xdr:col>
      <xdr:colOff>184150</xdr:colOff>
      <xdr:row>83</xdr:row>
      <xdr:rowOff>166233</xdr:rowOff>
    </xdr:to>
    <xdr:sp macro="" textlink="">
      <xdr:nvSpPr>
        <xdr:cNvPr id="203" name="フローチャート: 判断 202"/>
        <xdr:cNvSpPr/>
      </xdr:nvSpPr>
      <xdr:spPr>
        <a:xfrm>
          <a:off x="4902200" y="14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69946</xdr:rowOff>
    </xdr:from>
    <xdr:to>
      <xdr:col>19</xdr:col>
      <xdr:colOff>133350</xdr:colOff>
      <xdr:row>89</xdr:row>
      <xdr:rowOff>26476</xdr:rowOff>
    </xdr:to>
    <xdr:cxnSp macro="">
      <xdr:nvCxnSpPr>
        <xdr:cNvPr id="204" name="直線コネクタ 203"/>
        <xdr:cNvCxnSpPr/>
      </xdr:nvCxnSpPr>
      <xdr:spPr>
        <a:xfrm>
          <a:off x="3225800" y="15157546"/>
          <a:ext cx="889000" cy="1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88094</xdr:rowOff>
    </xdr:from>
    <xdr:to>
      <xdr:col>19</xdr:col>
      <xdr:colOff>184150</xdr:colOff>
      <xdr:row>85</xdr:row>
      <xdr:rowOff>18244</xdr:rowOff>
    </xdr:to>
    <xdr:sp macro="" textlink="">
      <xdr:nvSpPr>
        <xdr:cNvPr id="205" name="フローチャート: 判断 204"/>
        <xdr:cNvSpPr/>
      </xdr:nvSpPr>
      <xdr:spPr>
        <a:xfrm>
          <a:off x="4064000" y="1448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28421</xdr:rowOff>
    </xdr:from>
    <xdr:ext cx="736600" cy="259045"/>
    <xdr:sp macro="" textlink="">
      <xdr:nvSpPr>
        <xdr:cNvPr id="206" name="テキスト ボックス 205"/>
        <xdr:cNvSpPr txBox="1"/>
      </xdr:nvSpPr>
      <xdr:spPr>
        <a:xfrm>
          <a:off x="3733800" y="1425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57907</xdr:rowOff>
    </xdr:from>
    <xdr:to>
      <xdr:col>15</xdr:col>
      <xdr:colOff>82550</xdr:colOff>
      <xdr:row>88</xdr:row>
      <xdr:rowOff>69946</xdr:rowOff>
    </xdr:to>
    <xdr:cxnSp macro="">
      <xdr:nvCxnSpPr>
        <xdr:cNvPr id="207" name="直線コネクタ 206"/>
        <xdr:cNvCxnSpPr/>
      </xdr:nvCxnSpPr>
      <xdr:spPr>
        <a:xfrm>
          <a:off x="2336800" y="14459707"/>
          <a:ext cx="889000" cy="6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117418</xdr:rowOff>
    </xdr:from>
    <xdr:to>
      <xdr:col>15</xdr:col>
      <xdr:colOff>133350</xdr:colOff>
      <xdr:row>84</xdr:row>
      <xdr:rowOff>47568</xdr:rowOff>
    </xdr:to>
    <xdr:sp macro="" textlink="">
      <xdr:nvSpPr>
        <xdr:cNvPr id="208" name="フローチャート: 判断 207"/>
        <xdr:cNvSpPr/>
      </xdr:nvSpPr>
      <xdr:spPr>
        <a:xfrm>
          <a:off x="3175000" y="143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57745</xdr:rowOff>
    </xdr:from>
    <xdr:ext cx="762000" cy="259045"/>
    <xdr:sp macro="" textlink="">
      <xdr:nvSpPr>
        <xdr:cNvPr id="209" name="テキスト ボックス 208"/>
        <xdr:cNvSpPr txBox="1"/>
      </xdr:nvSpPr>
      <xdr:spPr>
        <a:xfrm>
          <a:off x="2844800" y="141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52876</xdr:rowOff>
    </xdr:from>
    <xdr:to>
      <xdr:col>11</xdr:col>
      <xdr:colOff>31750</xdr:colOff>
      <xdr:row>84</xdr:row>
      <xdr:rowOff>57907</xdr:rowOff>
    </xdr:to>
    <xdr:cxnSp macro="">
      <xdr:nvCxnSpPr>
        <xdr:cNvPr id="210" name="直線コネクタ 209"/>
        <xdr:cNvCxnSpPr/>
      </xdr:nvCxnSpPr>
      <xdr:spPr>
        <a:xfrm>
          <a:off x="1447800" y="14283226"/>
          <a:ext cx="889000" cy="17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73242</xdr:rowOff>
    </xdr:from>
    <xdr:to>
      <xdr:col>11</xdr:col>
      <xdr:colOff>82550</xdr:colOff>
      <xdr:row>82</xdr:row>
      <xdr:rowOff>3392</xdr:rowOff>
    </xdr:to>
    <xdr:sp macro="" textlink="">
      <xdr:nvSpPr>
        <xdr:cNvPr id="211" name="フローチャート: 判断 210"/>
        <xdr:cNvSpPr/>
      </xdr:nvSpPr>
      <xdr:spPr>
        <a:xfrm>
          <a:off x="2286000" y="1396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13569</xdr:rowOff>
    </xdr:from>
    <xdr:ext cx="762000" cy="259045"/>
    <xdr:sp macro="" textlink="">
      <xdr:nvSpPr>
        <xdr:cNvPr id="212" name="テキスト ボックス 211"/>
        <xdr:cNvSpPr txBox="1"/>
      </xdr:nvSpPr>
      <xdr:spPr>
        <a:xfrm>
          <a:off x="1955800" y="137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23120</xdr:rowOff>
    </xdr:from>
    <xdr:to>
      <xdr:col>7</xdr:col>
      <xdr:colOff>31750</xdr:colOff>
      <xdr:row>80</xdr:row>
      <xdr:rowOff>124720</xdr:rowOff>
    </xdr:to>
    <xdr:sp macro="" textlink="">
      <xdr:nvSpPr>
        <xdr:cNvPr id="213" name="フローチャート: 判断 212"/>
        <xdr:cNvSpPr/>
      </xdr:nvSpPr>
      <xdr:spPr>
        <a:xfrm>
          <a:off x="1397000" y="13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134897</xdr:rowOff>
    </xdr:from>
    <xdr:ext cx="762000" cy="259045"/>
    <xdr:sp macro="" textlink="">
      <xdr:nvSpPr>
        <xdr:cNvPr id="214" name="テキスト ボックス 213"/>
        <xdr:cNvSpPr txBox="1"/>
      </xdr:nvSpPr>
      <xdr:spPr>
        <a:xfrm>
          <a:off x="1066800" y="135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45340</xdr:rowOff>
    </xdr:from>
    <xdr:to>
      <xdr:col>23</xdr:col>
      <xdr:colOff>184150</xdr:colOff>
      <xdr:row>86</xdr:row>
      <xdr:rowOff>146940</xdr:rowOff>
    </xdr:to>
    <xdr:sp macro="" textlink="">
      <xdr:nvSpPr>
        <xdr:cNvPr id="220" name="楕円 219"/>
        <xdr:cNvSpPr/>
      </xdr:nvSpPr>
      <xdr:spPr>
        <a:xfrm>
          <a:off x="4902200" y="147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112667</xdr:rowOff>
    </xdr:from>
    <xdr:ext cx="762000" cy="259045"/>
    <xdr:sp macro="" textlink="">
      <xdr:nvSpPr>
        <xdr:cNvPr id="221" name="人件費・物件費等の状況該当値テキスト"/>
        <xdr:cNvSpPr txBox="1"/>
      </xdr:nvSpPr>
      <xdr:spPr>
        <a:xfrm>
          <a:off x="5041900" y="1468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147126</xdr:rowOff>
    </xdr:from>
    <xdr:to>
      <xdr:col>19</xdr:col>
      <xdr:colOff>184150</xdr:colOff>
      <xdr:row>89</xdr:row>
      <xdr:rowOff>77276</xdr:rowOff>
    </xdr:to>
    <xdr:sp macro="" textlink="">
      <xdr:nvSpPr>
        <xdr:cNvPr id="222" name="楕円 221"/>
        <xdr:cNvSpPr/>
      </xdr:nvSpPr>
      <xdr:spPr>
        <a:xfrm>
          <a:off x="4064000" y="152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62053</xdr:rowOff>
    </xdr:from>
    <xdr:ext cx="736600" cy="259045"/>
    <xdr:sp macro="" textlink="">
      <xdr:nvSpPr>
        <xdr:cNvPr id="223" name="テキスト ボックス 222"/>
        <xdr:cNvSpPr txBox="1"/>
      </xdr:nvSpPr>
      <xdr:spPr>
        <a:xfrm>
          <a:off x="3733800" y="1532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19146</xdr:rowOff>
    </xdr:from>
    <xdr:to>
      <xdr:col>15</xdr:col>
      <xdr:colOff>133350</xdr:colOff>
      <xdr:row>88</xdr:row>
      <xdr:rowOff>120746</xdr:rowOff>
    </xdr:to>
    <xdr:sp macro="" textlink="">
      <xdr:nvSpPr>
        <xdr:cNvPr id="224" name="楕円 223"/>
        <xdr:cNvSpPr/>
      </xdr:nvSpPr>
      <xdr:spPr>
        <a:xfrm>
          <a:off x="3175000" y="151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105523</xdr:rowOff>
    </xdr:from>
    <xdr:ext cx="762000" cy="259045"/>
    <xdr:sp macro="" textlink="">
      <xdr:nvSpPr>
        <xdr:cNvPr id="225" name="テキスト ボックス 224"/>
        <xdr:cNvSpPr txBox="1"/>
      </xdr:nvSpPr>
      <xdr:spPr>
        <a:xfrm>
          <a:off x="2844800" y="151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7107</xdr:rowOff>
    </xdr:from>
    <xdr:to>
      <xdr:col>11</xdr:col>
      <xdr:colOff>82550</xdr:colOff>
      <xdr:row>84</xdr:row>
      <xdr:rowOff>108707</xdr:rowOff>
    </xdr:to>
    <xdr:sp macro="" textlink="">
      <xdr:nvSpPr>
        <xdr:cNvPr id="226" name="楕円 225"/>
        <xdr:cNvSpPr/>
      </xdr:nvSpPr>
      <xdr:spPr>
        <a:xfrm>
          <a:off x="2286000" y="144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93484</xdr:rowOff>
    </xdr:from>
    <xdr:ext cx="762000" cy="259045"/>
    <xdr:sp macro="" textlink="">
      <xdr:nvSpPr>
        <xdr:cNvPr id="227" name="テキスト ボックス 226"/>
        <xdr:cNvSpPr txBox="1"/>
      </xdr:nvSpPr>
      <xdr:spPr>
        <a:xfrm>
          <a:off x="1955800" y="1449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2076</xdr:rowOff>
    </xdr:from>
    <xdr:to>
      <xdr:col>7</xdr:col>
      <xdr:colOff>31750</xdr:colOff>
      <xdr:row>83</xdr:row>
      <xdr:rowOff>103676</xdr:rowOff>
    </xdr:to>
    <xdr:sp macro="" textlink="">
      <xdr:nvSpPr>
        <xdr:cNvPr id="228" name="楕円 227"/>
        <xdr:cNvSpPr/>
      </xdr:nvSpPr>
      <xdr:spPr>
        <a:xfrm>
          <a:off x="1397000" y="142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88453</xdr:rowOff>
    </xdr:from>
    <xdr:ext cx="762000" cy="259045"/>
    <xdr:sp macro="" textlink="">
      <xdr:nvSpPr>
        <xdr:cNvPr id="229" name="テキスト ボックス 228"/>
        <xdr:cNvSpPr txBox="1"/>
      </xdr:nvSpPr>
      <xdr:spPr>
        <a:xfrm>
          <a:off x="1066800" y="1431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ラスパイレス指数については、職員構成の変動等の要因により増減しているが、類似団体との比較においては、中位程度の水準を維持している。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なお、給与体系に関しては、平成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国に準じて給料表や諸手当の在り方を含めた給与制度の総合的見直しを実施し、給料表を平均２％引下げる見直しを行った。令和３年度より、人事評価の結果や職務職責をより一層反映した給与制度への見直しを行なっており、引き続き職員の意欲を高める給与制度を目指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60" name="直線コネクタ 259"/>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6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2" name="直線コネクタ 26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3"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4" name="直線コネクタ 263"/>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134257</xdr:rowOff>
    </xdr:to>
    <xdr:cxnSp macro="">
      <xdr:nvCxnSpPr>
        <xdr:cNvPr id="265" name="直線コネクタ 264"/>
        <xdr:cNvCxnSpPr/>
      </xdr:nvCxnSpPr>
      <xdr:spPr>
        <a:xfrm flipV="1">
          <a:off x="16179800" y="144671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7" name="フローチャート: 判断 26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134257</xdr:rowOff>
    </xdr:to>
    <xdr:cxnSp macro="">
      <xdr:nvCxnSpPr>
        <xdr:cNvPr id="268" name="直線コネクタ 267"/>
        <xdr:cNvCxnSpPr/>
      </xdr:nvCxnSpPr>
      <xdr:spPr>
        <a:xfrm>
          <a:off x="15290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9" name="フローチャート: 判断 268"/>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0" name="テキスト ボックス 269"/>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168729</xdr:rowOff>
    </xdr:to>
    <xdr:cxnSp macro="">
      <xdr:nvCxnSpPr>
        <xdr:cNvPr id="271" name="直線コネクタ 270"/>
        <xdr:cNvCxnSpPr/>
      </xdr:nvCxnSpPr>
      <xdr:spPr>
        <a:xfrm flipV="1">
          <a:off x="14401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2" name="フローチャート: 判断 271"/>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3" name="テキスト ボックス 27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74" name="直線コネクタ 273"/>
        <xdr:cNvCxnSpPr/>
      </xdr:nvCxnSpPr>
      <xdr:spPr>
        <a:xfrm>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5" name="フローチャート: 判断 274"/>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6" name="テキスト ボックス 275"/>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7" name="フローチャート: 判断 276"/>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8" name="テキスト ボックス 277"/>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4" name="楕円 28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85"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6" name="楕円 28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87" name="テキスト ボックス 286"/>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8" name="楕円 287"/>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9" name="テキスト ボックス 288"/>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90" name="楕円 289"/>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91" name="テキスト ボックス 290"/>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92" name="楕円 291"/>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93" name="テキスト ボックス 292"/>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人当たり職員数については、類似団体平均を上回っているが、震災以降、行財政改革を着実に進め、外郭団体への派遣職員も含めた職員総定数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人の削減を行ってきた。引き続き、行財政改革の取り組みを通じ、効率的かつ適正な職員配置、組織体制の構築を図っていく。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10" name="直線コネクタ 30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11" name="テキスト ボックス 31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2" name="直線コネクタ 31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3" name="テキスト ボックス 31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4" name="直線コネクタ 31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5" name="テキスト ボックス 31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6" name="直線コネクタ 31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7" name="テキスト ボックス 31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21" name="直線コネクタ 320"/>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2" name="定員管理の状況最小値テキスト"/>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3" name="直線コネクタ 322"/>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4" name="定員管理の状況最大値テキスト"/>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5" name="直線コネクタ 324"/>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128524</xdr:rowOff>
    </xdr:from>
    <xdr:to>
      <xdr:col>81</xdr:col>
      <xdr:colOff>44450</xdr:colOff>
      <xdr:row>65</xdr:row>
      <xdr:rowOff>138176</xdr:rowOff>
    </xdr:to>
    <xdr:cxnSp macro="">
      <xdr:nvCxnSpPr>
        <xdr:cNvPr id="326" name="直線コネクタ 325"/>
        <xdr:cNvCxnSpPr/>
      </xdr:nvCxnSpPr>
      <xdr:spPr>
        <a:xfrm flipV="1">
          <a:off x="16179800" y="112727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7" name="定員管理の状況平均値テキスト"/>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8" name="フローチャート: 判断 327"/>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65</xdr:row>
      <xdr:rowOff>138176</xdr:rowOff>
    </xdr:to>
    <xdr:cxnSp macro="">
      <xdr:nvCxnSpPr>
        <xdr:cNvPr id="329" name="直線コネクタ 328"/>
        <xdr:cNvCxnSpPr/>
      </xdr:nvCxnSpPr>
      <xdr:spPr>
        <a:xfrm>
          <a:off x="15290800" y="1125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30" name="フローチャート: 判断 329"/>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31" name="テキスト ボックス 330"/>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75438</xdr:rowOff>
    </xdr:from>
    <xdr:to>
      <xdr:col>72</xdr:col>
      <xdr:colOff>203200</xdr:colOff>
      <xdr:row>65</xdr:row>
      <xdr:rowOff>109220</xdr:rowOff>
    </xdr:to>
    <xdr:cxnSp macro="">
      <xdr:nvCxnSpPr>
        <xdr:cNvPr id="332" name="直線コネクタ 331"/>
        <xdr:cNvCxnSpPr/>
      </xdr:nvCxnSpPr>
      <xdr:spPr>
        <a:xfrm>
          <a:off x="14401800" y="112196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3" name="フローチャート: 判断 332"/>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4" name="テキスト ボックス 333"/>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65</xdr:row>
      <xdr:rowOff>75438</xdr:rowOff>
    </xdr:to>
    <xdr:cxnSp macro="">
      <xdr:nvCxnSpPr>
        <xdr:cNvPr id="335" name="直線コネクタ 334"/>
        <xdr:cNvCxnSpPr/>
      </xdr:nvCxnSpPr>
      <xdr:spPr>
        <a:xfrm>
          <a:off x="13512800" y="1093012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6" name="フローチャート: 判断 335"/>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7" name="テキスト ボックス 336"/>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8" name="フローチャート: 判断 337"/>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9" name="テキスト ボックス 338"/>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77724</xdr:rowOff>
    </xdr:from>
    <xdr:to>
      <xdr:col>81</xdr:col>
      <xdr:colOff>95250</xdr:colOff>
      <xdr:row>66</xdr:row>
      <xdr:rowOff>7874</xdr:rowOff>
    </xdr:to>
    <xdr:sp macro="" textlink="">
      <xdr:nvSpPr>
        <xdr:cNvPr id="345" name="楕円 344"/>
        <xdr:cNvSpPr/>
      </xdr:nvSpPr>
      <xdr:spPr>
        <a:xfrm>
          <a:off x="16967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145051</xdr:rowOff>
    </xdr:from>
    <xdr:ext cx="762000" cy="259045"/>
    <xdr:sp macro="" textlink="">
      <xdr:nvSpPr>
        <xdr:cNvPr id="346" name="定員管理の状況該当値テキスト"/>
        <xdr:cNvSpPr txBox="1"/>
      </xdr:nvSpPr>
      <xdr:spPr>
        <a:xfrm>
          <a:off x="17106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87376</xdr:rowOff>
    </xdr:from>
    <xdr:to>
      <xdr:col>77</xdr:col>
      <xdr:colOff>95250</xdr:colOff>
      <xdr:row>66</xdr:row>
      <xdr:rowOff>17526</xdr:rowOff>
    </xdr:to>
    <xdr:sp macro="" textlink="">
      <xdr:nvSpPr>
        <xdr:cNvPr id="347" name="楕円 346"/>
        <xdr:cNvSpPr/>
      </xdr:nvSpPr>
      <xdr:spPr>
        <a:xfrm>
          <a:off x="16129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2303</xdr:rowOff>
    </xdr:from>
    <xdr:ext cx="736600" cy="259045"/>
    <xdr:sp macro="" textlink="">
      <xdr:nvSpPr>
        <xdr:cNvPr id="348" name="テキスト ボックス 347"/>
        <xdr:cNvSpPr txBox="1"/>
      </xdr:nvSpPr>
      <xdr:spPr>
        <a:xfrm>
          <a:off x="15798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9" name="楕円 348"/>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50" name="テキスト ボックス 349"/>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24638</xdr:rowOff>
    </xdr:from>
    <xdr:to>
      <xdr:col>68</xdr:col>
      <xdr:colOff>203200</xdr:colOff>
      <xdr:row>65</xdr:row>
      <xdr:rowOff>126238</xdr:rowOff>
    </xdr:to>
    <xdr:sp macro="" textlink="">
      <xdr:nvSpPr>
        <xdr:cNvPr id="351" name="楕円 350"/>
        <xdr:cNvSpPr/>
      </xdr:nvSpPr>
      <xdr:spPr>
        <a:xfrm>
          <a:off x="14351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111015</xdr:rowOff>
    </xdr:from>
    <xdr:ext cx="762000" cy="259045"/>
    <xdr:sp macro="" textlink="">
      <xdr:nvSpPr>
        <xdr:cNvPr id="352" name="テキスト ボックス 351"/>
        <xdr:cNvSpPr txBox="1"/>
      </xdr:nvSpPr>
      <xdr:spPr>
        <a:xfrm>
          <a:off x="14020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77978</xdr:rowOff>
    </xdr:from>
    <xdr:to>
      <xdr:col>64</xdr:col>
      <xdr:colOff>152400</xdr:colOff>
      <xdr:row>64</xdr:row>
      <xdr:rowOff>8128</xdr:rowOff>
    </xdr:to>
    <xdr:sp macro="" textlink="">
      <xdr:nvSpPr>
        <xdr:cNvPr id="353" name="楕円 352"/>
        <xdr:cNvSpPr/>
      </xdr:nvSpPr>
      <xdr:spPr>
        <a:xfrm>
          <a:off x="13462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164355</xdr:rowOff>
    </xdr:from>
    <xdr:ext cx="762000" cy="259045"/>
    <xdr:sp macro="" textlink="">
      <xdr:nvSpPr>
        <xdr:cNvPr id="354" name="テキスト ボックス 353"/>
        <xdr:cNvSpPr txBox="1"/>
      </xdr:nvSpPr>
      <xdr:spPr>
        <a:xfrm>
          <a:off x="13131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実質公債費比率については、市債発行の抑制努力に伴う市債残高の削減など、これまでの取組によって着実に低下してきており、平成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年度から類似団体平均を下回っている。令和５年度については、前年度から横ばいとなった。今後も、市民のくらしと安全・安心を守るために必要な一定の公共投資を行う一方で、「神戸市行財政改革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」に基づき、財政健全化指標の適正な水準を維持しながら、将来世代に大きな負担を残さないことを基本とした健全で持続可能な財政運営を更に加速させていく。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3" name="直線コネクタ 382"/>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4"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5" name="直線コネクタ 384"/>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6"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7" name="直線コネクタ 386"/>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150989</xdr:rowOff>
    </xdr:to>
    <xdr:cxnSp macro="">
      <xdr:nvCxnSpPr>
        <xdr:cNvPr id="388" name="直線コネクタ 387"/>
        <xdr:cNvCxnSpPr/>
      </xdr:nvCxnSpPr>
      <xdr:spPr>
        <a:xfrm>
          <a:off x="16179800" y="68241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9"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0" name="フローチャート: 判断 389"/>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137583</xdr:rowOff>
    </xdr:to>
    <xdr:cxnSp macro="">
      <xdr:nvCxnSpPr>
        <xdr:cNvPr id="391" name="直線コネクタ 390"/>
        <xdr:cNvCxnSpPr/>
      </xdr:nvCxnSpPr>
      <xdr:spPr>
        <a:xfrm>
          <a:off x="15290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2" name="フローチャート: 判断 391"/>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93" name="テキスト ボックス 392"/>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70555</xdr:rowOff>
    </xdr:from>
    <xdr:to>
      <xdr:col>72</xdr:col>
      <xdr:colOff>203200</xdr:colOff>
      <xdr:row>39</xdr:row>
      <xdr:rowOff>83961</xdr:rowOff>
    </xdr:to>
    <xdr:cxnSp macro="">
      <xdr:nvCxnSpPr>
        <xdr:cNvPr id="394" name="直線コネクタ 393"/>
        <xdr:cNvCxnSpPr/>
      </xdr:nvCxnSpPr>
      <xdr:spPr>
        <a:xfrm>
          <a:off x="14401800" y="675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5" name="フローチャート: 判断 394"/>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6" name="テキスト ボックス 395"/>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70555</xdr:rowOff>
    </xdr:from>
    <xdr:to>
      <xdr:col>68</xdr:col>
      <xdr:colOff>152400</xdr:colOff>
      <xdr:row>39</xdr:row>
      <xdr:rowOff>110772</xdr:rowOff>
    </xdr:to>
    <xdr:cxnSp macro="">
      <xdr:nvCxnSpPr>
        <xdr:cNvPr id="397" name="直線コネクタ 396"/>
        <xdr:cNvCxnSpPr/>
      </xdr:nvCxnSpPr>
      <xdr:spPr>
        <a:xfrm flipV="1">
          <a:off x="13512800" y="67571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8" name="フローチャート: 判断 397"/>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9" name="テキスト ボックス 398"/>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00" name="フローチャート: 判断 399"/>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401" name="テキスト ボックス 400"/>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100189</xdr:rowOff>
    </xdr:from>
    <xdr:to>
      <xdr:col>81</xdr:col>
      <xdr:colOff>95250</xdr:colOff>
      <xdr:row>40</xdr:row>
      <xdr:rowOff>30339</xdr:rowOff>
    </xdr:to>
    <xdr:sp macro="" textlink="">
      <xdr:nvSpPr>
        <xdr:cNvPr id="407" name="楕円 406"/>
        <xdr:cNvSpPr/>
      </xdr:nvSpPr>
      <xdr:spPr>
        <a:xfrm>
          <a:off x="16967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116716</xdr:rowOff>
    </xdr:from>
    <xdr:ext cx="762000" cy="259045"/>
    <xdr:sp macro="" textlink="">
      <xdr:nvSpPr>
        <xdr:cNvPr id="408" name="公債費負担の状況該当値テキスト"/>
        <xdr:cNvSpPr txBox="1"/>
      </xdr:nvSpPr>
      <xdr:spPr>
        <a:xfrm>
          <a:off x="17106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9" name="楕円 408"/>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0" name="テキスト ボックス 409"/>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411" name="楕円 410"/>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412" name="テキスト ボックス 411"/>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19755</xdr:rowOff>
    </xdr:from>
    <xdr:to>
      <xdr:col>68</xdr:col>
      <xdr:colOff>203200</xdr:colOff>
      <xdr:row>39</xdr:row>
      <xdr:rowOff>121355</xdr:rowOff>
    </xdr:to>
    <xdr:sp macro="" textlink="">
      <xdr:nvSpPr>
        <xdr:cNvPr id="413" name="楕円 412"/>
        <xdr:cNvSpPr/>
      </xdr:nvSpPr>
      <xdr:spPr>
        <a:xfrm>
          <a:off x="14351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131532</xdr:rowOff>
    </xdr:from>
    <xdr:ext cx="762000" cy="259045"/>
    <xdr:sp macro="" textlink="">
      <xdr:nvSpPr>
        <xdr:cNvPr id="414" name="テキスト ボックス 413"/>
        <xdr:cNvSpPr txBox="1"/>
      </xdr:nvSpPr>
      <xdr:spPr>
        <a:xfrm>
          <a:off x="14020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59972</xdr:rowOff>
    </xdr:from>
    <xdr:to>
      <xdr:col>64</xdr:col>
      <xdr:colOff>152400</xdr:colOff>
      <xdr:row>39</xdr:row>
      <xdr:rowOff>161572</xdr:rowOff>
    </xdr:to>
    <xdr:sp macro="" textlink="">
      <xdr:nvSpPr>
        <xdr:cNvPr id="415" name="楕円 414"/>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299</xdr:rowOff>
    </xdr:from>
    <xdr:ext cx="762000" cy="259045"/>
    <xdr:sp macro="" textlink="">
      <xdr:nvSpPr>
        <xdr:cNvPr id="416" name="テキスト ボックス 415"/>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震災復興事業に伴う多額の市債発行によって市債残高が高水準であったものの、その後の厳格な起債管理や満期一括償還に備えた堅実な公債基金の積立などによる比率の抑制に取り組んでおり、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なお、令和５年度は、臨財債や土木債の増により地方債残高が増加（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や公営企業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繰入見込額が増加（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今後は、令和２年９月に策定した「行財政改革方針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」に基づき、財政健全化指標の適正な水準を維持しながら、将来世代に大きな負担を残さないことを基本とした健全で持続可能な財政運営を更に加速させていく。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5" name="直線コネクタ 444"/>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6" name="将来負担の状況最小値テキスト"/>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7" name="直線コネクタ 446"/>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117306</xdr:rowOff>
    </xdr:from>
    <xdr:to>
      <xdr:col>81</xdr:col>
      <xdr:colOff>44450</xdr:colOff>
      <xdr:row>16</xdr:row>
      <xdr:rowOff>130979</xdr:rowOff>
    </xdr:to>
    <xdr:cxnSp macro="">
      <xdr:nvCxnSpPr>
        <xdr:cNvPr id="450" name="直線コネクタ 449"/>
        <xdr:cNvCxnSpPr/>
      </xdr:nvCxnSpPr>
      <xdr:spPr>
        <a:xfrm>
          <a:off x="16179800" y="2860506"/>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51" name="将来負担の状況平均値テキスト"/>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2" name="フローチャート: 判断 451"/>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81111</xdr:rowOff>
    </xdr:from>
    <xdr:to>
      <xdr:col>77</xdr:col>
      <xdr:colOff>44450</xdr:colOff>
      <xdr:row>16</xdr:row>
      <xdr:rowOff>117306</xdr:rowOff>
    </xdr:to>
    <xdr:cxnSp macro="">
      <xdr:nvCxnSpPr>
        <xdr:cNvPr id="453" name="直線コネクタ 452"/>
        <xdr:cNvCxnSpPr/>
      </xdr:nvCxnSpPr>
      <xdr:spPr>
        <a:xfrm>
          <a:off x="15290800" y="282431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4" name="フローチャート: 判断 453"/>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5" name="テキスト ボックス 454"/>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81111</xdr:rowOff>
    </xdr:from>
    <xdr:to>
      <xdr:col>72</xdr:col>
      <xdr:colOff>203200</xdr:colOff>
      <xdr:row>16</xdr:row>
      <xdr:rowOff>122936</xdr:rowOff>
    </xdr:to>
    <xdr:cxnSp macro="">
      <xdr:nvCxnSpPr>
        <xdr:cNvPr id="456" name="直線コネクタ 455"/>
        <xdr:cNvCxnSpPr/>
      </xdr:nvCxnSpPr>
      <xdr:spPr>
        <a:xfrm flipV="1">
          <a:off x="14401800" y="2824311"/>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7" name="フローチャート: 判断 456"/>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8" name="テキスト ボックス 457"/>
        <xdr:cNvSpPr txBox="1"/>
      </xdr:nvSpPr>
      <xdr:spPr>
        <a:xfrm>
          <a:off x="14909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122936</xdr:rowOff>
    </xdr:from>
    <xdr:to>
      <xdr:col>68</xdr:col>
      <xdr:colOff>152400</xdr:colOff>
      <xdr:row>16</xdr:row>
      <xdr:rowOff>159131</xdr:rowOff>
    </xdr:to>
    <xdr:cxnSp macro="">
      <xdr:nvCxnSpPr>
        <xdr:cNvPr id="459" name="直線コネクタ 458"/>
        <xdr:cNvCxnSpPr/>
      </xdr:nvCxnSpPr>
      <xdr:spPr>
        <a:xfrm flipV="1">
          <a:off x="13512800" y="286613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60" name="フローチャート: 判断 459"/>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61" name="テキスト ボックス 460"/>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2" name="フローチャート: 判断 461"/>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63" name="テキスト ボックス 462"/>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80179</xdr:rowOff>
    </xdr:from>
    <xdr:to>
      <xdr:col>81</xdr:col>
      <xdr:colOff>95250</xdr:colOff>
      <xdr:row>17</xdr:row>
      <xdr:rowOff>10329</xdr:rowOff>
    </xdr:to>
    <xdr:sp macro="" textlink="">
      <xdr:nvSpPr>
        <xdr:cNvPr id="469" name="楕円 468"/>
        <xdr:cNvSpPr/>
      </xdr:nvSpPr>
      <xdr:spPr>
        <a:xfrm>
          <a:off x="169672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96706</xdr:rowOff>
    </xdr:from>
    <xdr:ext cx="762000" cy="259045"/>
    <xdr:sp macro="" textlink="">
      <xdr:nvSpPr>
        <xdr:cNvPr id="470" name="将来負担の状況該当値テキスト"/>
        <xdr:cNvSpPr txBox="1"/>
      </xdr:nvSpPr>
      <xdr:spPr>
        <a:xfrm>
          <a:off x="171069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66506</xdr:rowOff>
    </xdr:from>
    <xdr:to>
      <xdr:col>77</xdr:col>
      <xdr:colOff>95250</xdr:colOff>
      <xdr:row>16</xdr:row>
      <xdr:rowOff>168106</xdr:rowOff>
    </xdr:to>
    <xdr:sp macro="" textlink="">
      <xdr:nvSpPr>
        <xdr:cNvPr id="471" name="楕円 470"/>
        <xdr:cNvSpPr/>
      </xdr:nvSpPr>
      <xdr:spPr>
        <a:xfrm>
          <a:off x="16129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6833</xdr:rowOff>
    </xdr:from>
    <xdr:ext cx="736600" cy="259045"/>
    <xdr:sp macro="" textlink="">
      <xdr:nvSpPr>
        <xdr:cNvPr id="472" name="テキスト ボックス 471"/>
        <xdr:cNvSpPr txBox="1"/>
      </xdr:nvSpPr>
      <xdr:spPr>
        <a:xfrm>
          <a:off x="15798800" y="25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30311</xdr:rowOff>
    </xdr:from>
    <xdr:to>
      <xdr:col>73</xdr:col>
      <xdr:colOff>44450</xdr:colOff>
      <xdr:row>16</xdr:row>
      <xdr:rowOff>131911</xdr:rowOff>
    </xdr:to>
    <xdr:sp macro="" textlink="">
      <xdr:nvSpPr>
        <xdr:cNvPr id="473" name="楕円 472"/>
        <xdr:cNvSpPr/>
      </xdr:nvSpPr>
      <xdr:spPr>
        <a:xfrm>
          <a:off x="152400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142088</xdr:rowOff>
    </xdr:from>
    <xdr:ext cx="762000" cy="259045"/>
    <xdr:sp macro="" textlink="">
      <xdr:nvSpPr>
        <xdr:cNvPr id="474" name="テキスト ボックス 473"/>
        <xdr:cNvSpPr txBox="1"/>
      </xdr:nvSpPr>
      <xdr:spPr>
        <a:xfrm>
          <a:off x="14909800" y="254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72136</xdr:rowOff>
    </xdr:from>
    <xdr:to>
      <xdr:col>68</xdr:col>
      <xdr:colOff>203200</xdr:colOff>
      <xdr:row>17</xdr:row>
      <xdr:rowOff>2286</xdr:rowOff>
    </xdr:to>
    <xdr:sp macro="" textlink="">
      <xdr:nvSpPr>
        <xdr:cNvPr id="475" name="楕円 474"/>
        <xdr:cNvSpPr/>
      </xdr:nvSpPr>
      <xdr:spPr>
        <a:xfrm>
          <a:off x="14351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12463</xdr:rowOff>
    </xdr:from>
    <xdr:ext cx="762000" cy="259045"/>
    <xdr:sp macro="" textlink="">
      <xdr:nvSpPr>
        <xdr:cNvPr id="476" name="テキスト ボックス 475"/>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108331</xdr:rowOff>
    </xdr:from>
    <xdr:to>
      <xdr:col>64</xdr:col>
      <xdr:colOff>152400</xdr:colOff>
      <xdr:row>17</xdr:row>
      <xdr:rowOff>38481</xdr:rowOff>
    </xdr:to>
    <xdr:sp macro="" textlink="">
      <xdr:nvSpPr>
        <xdr:cNvPr id="477" name="楕円 476"/>
        <xdr:cNvSpPr/>
      </xdr:nvSpPr>
      <xdr:spPr>
        <a:xfrm>
          <a:off x="13462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48658</xdr:rowOff>
    </xdr:from>
    <xdr:ext cx="762000" cy="259045"/>
    <xdr:sp macro="" textlink="">
      <xdr:nvSpPr>
        <xdr:cNvPr id="478" name="テキスト ボックス 477"/>
        <xdr:cNvSpPr txBox="1"/>
      </xdr:nvSpPr>
      <xdr:spPr>
        <a:xfrm>
          <a:off x="13131800" y="26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24054</xdr:rowOff>
    </xdr:from>
    <xdr:to>
      <xdr:col>29</xdr:col>
      <xdr:colOff>127000</xdr:colOff>
      <xdr:row>12</xdr:row>
      <xdr:rowOff>33617</xdr:rowOff>
    </xdr:to>
    <xdr:cxnSp macro="">
      <xdr:nvCxnSpPr>
        <xdr:cNvPr id="50" name="直線コネクタ 49"/>
        <xdr:cNvCxnSpPr/>
      </xdr:nvCxnSpPr>
      <xdr:spPr bwMode="auto">
        <a:xfrm flipV="1">
          <a:off x="5003800" y="2129079"/>
          <a:ext cx="6477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33617</xdr:rowOff>
    </xdr:from>
    <xdr:to>
      <xdr:col>26</xdr:col>
      <xdr:colOff>50800</xdr:colOff>
      <xdr:row>12</xdr:row>
      <xdr:rowOff>54648</xdr:rowOff>
    </xdr:to>
    <xdr:cxnSp macro="">
      <xdr:nvCxnSpPr>
        <xdr:cNvPr id="53" name="直線コネクタ 52"/>
        <xdr:cNvCxnSpPr/>
      </xdr:nvCxnSpPr>
      <xdr:spPr bwMode="auto">
        <a:xfrm flipV="1">
          <a:off x="4305300" y="2138642"/>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54648</xdr:rowOff>
    </xdr:from>
    <xdr:to>
      <xdr:col>22</xdr:col>
      <xdr:colOff>114300</xdr:colOff>
      <xdr:row>12</xdr:row>
      <xdr:rowOff>69736</xdr:rowOff>
    </xdr:to>
    <xdr:cxnSp macro="">
      <xdr:nvCxnSpPr>
        <xdr:cNvPr id="56" name="直線コネクタ 55"/>
        <xdr:cNvCxnSpPr/>
      </xdr:nvCxnSpPr>
      <xdr:spPr bwMode="auto">
        <a:xfrm flipV="1">
          <a:off x="3606800" y="2159673"/>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29616</xdr:rowOff>
    </xdr:from>
    <xdr:to>
      <xdr:col>18</xdr:col>
      <xdr:colOff>177800</xdr:colOff>
      <xdr:row>12</xdr:row>
      <xdr:rowOff>69736</xdr:rowOff>
    </xdr:to>
    <xdr:cxnSp macro="">
      <xdr:nvCxnSpPr>
        <xdr:cNvPr id="59" name="直線コネクタ 58"/>
        <xdr:cNvCxnSpPr/>
      </xdr:nvCxnSpPr>
      <xdr:spPr bwMode="auto">
        <a:xfrm>
          <a:off x="2908300" y="2134641"/>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144704</xdr:rowOff>
    </xdr:from>
    <xdr:to>
      <xdr:col>29</xdr:col>
      <xdr:colOff>177800</xdr:colOff>
      <xdr:row>12</xdr:row>
      <xdr:rowOff>74854</xdr:rowOff>
    </xdr:to>
    <xdr:sp macro="" textlink="">
      <xdr:nvSpPr>
        <xdr:cNvPr id="69" name="楕円 68"/>
        <xdr:cNvSpPr/>
      </xdr:nvSpPr>
      <xdr:spPr bwMode="auto">
        <a:xfrm>
          <a:off x="5600700" y="207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91381</xdr:rowOff>
    </xdr:from>
    <xdr:ext cx="762000" cy="259045"/>
    <xdr:sp macro="" textlink="">
      <xdr:nvSpPr>
        <xdr:cNvPr id="70" name="人口1人当たり決算額の推移該当値テキスト130"/>
        <xdr:cNvSpPr txBox="1"/>
      </xdr:nvSpPr>
      <xdr:spPr>
        <a:xfrm>
          <a:off x="5740400" y="202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154267</xdr:rowOff>
    </xdr:from>
    <xdr:to>
      <xdr:col>26</xdr:col>
      <xdr:colOff>101600</xdr:colOff>
      <xdr:row>12</xdr:row>
      <xdr:rowOff>84417</xdr:rowOff>
    </xdr:to>
    <xdr:sp macro="" textlink="">
      <xdr:nvSpPr>
        <xdr:cNvPr id="71" name="楕円 70"/>
        <xdr:cNvSpPr/>
      </xdr:nvSpPr>
      <xdr:spPr bwMode="auto">
        <a:xfrm>
          <a:off x="4953000" y="208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94594</xdr:rowOff>
    </xdr:from>
    <xdr:ext cx="736600" cy="259045"/>
    <xdr:sp macro="" textlink="">
      <xdr:nvSpPr>
        <xdr:cNvPr id="72" name="テキスト ボックス 71"/>
        <xdr:cNvSpPr txBox="1"/>
      </xdr:nvSpPr>
      <xdr:spPr>
        <a:xfrm>
          <a:off x="4622800" y="185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3848</xdr:rowOff>
    </xdr:from>
    <xdr:to>
      <xdr:col>22</xdr:col>
      <xdr:colOff>165100</xdr:colOff>
      <xdr:row>12</xdr:row>
      <xdr:rowOff>105448</xdr:rowOff>
    </xdr:to>
    <xdr:sp macro="" textlink="">
      <xdr:nvSpPr>
        <xdr:cNvPr id="73" name="楕円 72"/>
        <xdr:cNvSpPr/>
      </xdr:nvSpPr>
      <xdr:spPr bwMode="auto">
        <a:xfrm>
          <a:off x="4254500" y="210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115625</xdr:rowOff>
    </xdr:from>
    <xdr:ext cx="762000" cy="259045"/>
    <xdr:sp macro="" textlink="">
      <xdr:nvSpPr>
        <xdr:cNvPr id="74" name="テキスト ボックス 73"/>
        <xdr:cNvSpPr txBox="1"/>
      </xdr:nvSpPr>
      <xdr:spPr>
        <a:xfrm>
          <a:off x="3924300" y="18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18936</xdr:rowOff>
    </xdr:from>
    <xdr:to>
      <xdr:col>19</xdr:col>
      <xdr:colOff>38100</xdr:colOff>
      <xdr:row>12</xdr:row>
      <xdr:rowOff>120536</xdr:rowOff>
    </xdr:to>
    <xdr:sp macro="" textlink="">
      <xdr:nvSpPr>
        <xdr:cNvPr id="75" name="楕円 74"/>
        <xdr:cNvSpPr/>
      </xdr:nvSpPr>
      <xdr:spPr bwMode="auto">
        <a:xfrm>
          <a:off x="3556000" y="212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130713</xdr:rowOff>
    </xdr:from>
    <xdr:ext cx="762000" cy="259045"/>
    <xdr:sp macro="" textlink="">
      <xdr:nvSpPr>
        <xdr:cNvPr id="76" name="テキスト ボックス 75"/>
        <xdr:cNvSpPr txBox="1"/>
      </xdr:nvSpPr>
      <xdr:spPr>
        <a:xfrm>
          <a:off x="3225800" y="189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150266</xdr:rowOff>
    </xdr:from>
    <xdr:to>
      <xdr:col>15</xdr:col>
      <xdr:colOff>101600</xdr:colOff>
      <xdr:row>12</xdr:row>
      <xdr:rowOff>80416</xdr:rowOff>
    </xdr:to>
    <xdr:sp macro="" textlink="">
      <xdr:nvSpPr>
        <xdr:cNvPr id="77" name="楕円 76"/>
        <xdr:cNvSpPr/>
      </xdr:nvSpPr>
      <xdr:spPr bwMode="auto">
        <a:xfrm>
          <a:off x="2857500" y="208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90593</xdr:rowOff>
    </xdr:from>
    <xdr:ext cx="762000" cy="259045"/>
    <xdr:sp macro="" textlink="">
      <xdr:nvSpPr>
        <xdr:cNvPr id="78" name="テキスト ボックス 77"/>
        <xdr:cNvSpPr txBox="1"/>
      </xdr:nvSpPr>
      <xdr:spPr>
        <a:xfrm>
          <a:off x="2527300" y="185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77470</xdr:rowOff>
    </xdr:from>
    <xdr:to>
      <xdr:col>29</xdr:col>
      <xdr:colOff>127000</xdr:colOff>
      <xdr:row>36</xdr:row>
      <xdr:rowOff>85547</xdr:rowOff>
    </xdr:to>
    <xdr:cxnSp macro="">
      <xdr:nvCxnSpPr>
        <xdr:cNvPr id="112" name="直線コネクタ 111"/>
        <xdr:cNvCxnSpPr/>
      </xdr:nvCxnSpPr>
      <xdr:spPr bwMode="auto">
        <a:xfrm>
          <a:off x="5003800" y="7030720"/>
          <a:ext cx="647700" cy="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77470</xdr:rowOff>
    </xdr:from>
    <xdr:to>
      <xdr:col>26</xdr:col>
      <xdr:colOff>50800</xdr:colOff>
      <xdr:row>36</xdr:row>
      <xdr:rowOff>157214</xdr:rowOff>
    </xdr:to>
    <xdr:cxnSp macro="">
      <xdr:nvCxnSpPr>
        <xdr:cNvPr id="115" name="直線コネクタ 114"/>
        <xdr:cNvCxnSpPr/>
      </xdr:nvCxnSpPr>
      <xdr:spPr bwMode="auto">
        <a:xfrm flipV="1">
          <a:off x="4305300" y="7030720"/>
          <a:ext cx="698500" cy="7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141745</xdr:rowOff>
    </xdr:from>
    <xdr:to>
      <xdr:col>22</xdr:col>
      <xdr:colOff>114300</xdr:colOff>
      <xdr:row>36</xdr:row>
      <xdr:rowOff>157214</xdr:rowOff>
    </xdr:to>
    <xdr:cxnSp macro="">
      <xdr:nvCxnSpPr>
        <xdr:cNvPr id="118" name="直線コネクタ 117"/>
        <xdr:cNvCxnSpPr/>
      </xdr:nvCxnSpPr>
      <xdr:spPr bwMode="auto">
        <a:xfrm>
          <a:off x="3606800" y="7094995"/>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141745</xdr:rowOff>
    </xdr:from>
    <xdr:to>
      <xdr:col>18</xdr:col>
      <xdr:colOff>177800</xdr:colOff>
      <xdr:row>37</xdr:row>
      <xdr:rowOff>39256</xdr:rowOff>
    </xdr:to>
    <xdr:cxnSp macro="">
      <xdr:nvCxnSpPr>
        <xdr:cNvPr id="121" name="直線コネクタ 120"/>
        <xdr:cNvCxnSpPr/>
      </xdr:nvCxnSpPr>
      <xdr:spPr bwMode="auto">
        <a:xfrm flipV="1">
          <a:off x="2908300" y="7094995"/>
          <a:ext cx="698500" cy="6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34747</xdr:rowOff>
    </xdr:from>
    <xdr:to>
      <xdr:col>29</xdr:col>
      <xdr:colOff>177800</xdr:colOff>
      <xdr:row>36</xdr:row>
      <xdr:rowOff>136347</xdr:rowOff>
    </xdr:to>
    <xdr:sp macro="" textlink="">
      <xdr:nvSpPr>
        <xdr:cNvPr id="131" name="楕円 130"/>
        <xdr:cNvSpPr/>
      </xdr:nvSpPr>
      <xdr:spPr bwMode="auto">
        <a:xfrm>
          <a:off x="5600700" y="698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6824</xdr:rowOff>
    </xdr:from>
    <xdr:ext cx="762000" cy="259045"/>
    <xdr:sp macro="" textlink="">
      <xdr:nvSpPr>
        <xdr:cNvPr id="132" name="人口1人当たり決算額の推移該当値テキスト445"/>
        <xdr:cNvSpPr txBox="1"/>
      </xdr:nvSpPr>
      <xdr:spPr>
        <a:xfrm>
          <a:off x="5740400" y="69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26670</xdr:rowOff>
    </xdr:from>
    <xdr:to>
      <xdr:col>26</xdr:col>
      <xdr:colOff>101600</xdr:colOff>
      <xdr:row>36</xdr:row>
      <xdr:rowOff>128270</xdr:rowOff>
    </xdr:to>
    <xdr:sp macro="" textlink="">
      <xdr:nvSpPr>
        <xdr:cNvPr id="133" name="楕円 132"/>
        <xdr:cNvSpPr/>
      </xdr:nvSpPr>
      <xdr:spPr bwMode="auto">
        <a:xfrm>
          <a:off x="4953000" y="697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113047</xdr:rowOff>
    </xdr:from>
    <xdr:ext cx="736600" cy="259045"/>
    <xdr:sp macro="" textlink="">
      <xdr:nvSpPr>
        <xdr:cNvPr id="134" name="テキスト ボックス 133"/>
        <xdr:cNvSpPr txBox="1"/>
      </xdr:nvSpPr>
      <xdr:spPr>
        <a:xfrm>
          <a:off x="4622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106414</xdr:rowOff>
    </xdr:from>
    <xdr:to>
      <xdr:col>22</xdr:col>
      <xdr:colOff>165100</xdr:colOff>
      <xdr:row>37</xdr:row>
      <xdr:rowOff>36564</xdr:rowOff>
    </xdr:to>
    <xdr:sp macro="" textlink="">
      <xdr:nvSpPr>
        <xdr:cNvPr id="135" name="楕円 134"/>
        <xdr:cNvSpPr/>
      </xdr:nvSpPr>
      <xdr:spPr bwMode="auto">
        <a:xfrm>
          <a:off x="4254500" y="705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21341</xdr:rowOff>
    </xdr:from>
    <xdr:ext cx="762000" cy="259045"/>
    <xdr:sp macro="" textlink="">
      <xdr:nvSpPr>
        <xdr:cNvPr id="136" name="テキスト ボックス 135"/>
        <xdr:cNvSpPr txBox="1"/>
      </xdr:nvSpPr>
      <xdr:spPr>
        <a:xfrm>
          <a:off x="3924300" y="714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90945</xdr:rowOff>
    </xdr:from>
    <xdr:to>
      <xdr:col>19</xdr:col>
      <xdr:colOff>38100</xdr:colOff>
      <xdr:row>37</xdr:row>
      <xdr:rowOff>21095</xdr:rowOff>
    </xdr:to>
    <xdr:sp macro="" textlink="">
      <xdr:nvSpPr>
        <xdr:cNvPr id="137" name="楕円 136"/>
        <xdr:cNvSpPr/>
      </xdr:nvSpPr>
      <xdr:spPr bwMode="auto">
        <a:xfrm>
          <a:off x="3556000" y="704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5872</xdr:rowOff>
    </xdr:from>
    <xdr:ext cx="762000" cy="259045"/>
    <xdr:sp macro="" textlink="">
      <xdr:nvSpPr>
        <xdr:cNvPr id="138" name="テキスト ボックス 137"/>
        <xdr:cNvSpPr txBox="1"/>
      </xdr:nvSpPr>
      <xdr:spPr>
        <a:xfrm>
          <a:off x="3225800" y="71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159906</xdr:rowOff>
    </xdr:from>
    <xdr:to>
      <xdr:col>15</xdr:col>
      <xdr:colOff>101600</xdr:colOff>
      <xdr:row>37</xdr:row>
      <xdr:rowOff>90056</xdr:rowOff>
    </xdr:to>
    <xdr:sp macro="" textlink="">
      <xdr:nvSpPr>
        <xdr:cNvPr id="139" name="楕円 138"/>
        <xdr:cNvSpPr/>
      </xdr:nvSpPr>
      <xdr:spPr bwMode="auto">
        <a:xfrm>
          <a:off x="2857500" y="711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74833</xdr:rowOff>
    </xdr:from>
    <xdr:ext cx="762000" cy="259045"/>
    <xdr:sp macro="" textlink="">
      <xdr:nvSpPr>
        <xdr:cNvPr id="140" name="テキスト ボックス 139"/>
        <xdr:cNvSpPr txBox="1"/>
      </xdr:nvSpPr>
      <xdr:spPr>
        <a:xfrm>
          <a:off x="2527300" y="719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人当たりの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職員数が類似団体平均と比べて多く、人件費に関する経常収支比率は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117,501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円と類似団体平均と比べて高い水準にある。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震災以降、行財政改革を着実に進め、外郭団体への派遣職員も含めた職員総定数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人の削減を行ってきている。引き続き、行財政改革の取り組みを通じ、効率的かつ適正な職員配置、組織体制の構築により、人件費の抑制を図っていく。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40</xdr:row>
      <xdr:rowOff>101600</xdr:rowOff>
    </xdr:to>
    <xdr:cxnSp macro="">
      <xdr:nvCxnSpPr>
        <xdr:cNvPr id="66" name="直線コネクタ 65"/>
        <xdr:cNvCxnSpPr/>
      </xdr:nvCxnSpPr>
      <xdr:spPr>
        <a:xfrm flipV="1">
          <a:off x="3987800" y="67056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40</xdr:row>
      <xdr:rowOff>101600</xdr:rowOff>
    </xdr:to>
    <xdr:cxnSp macro="">
      <xdr:nvCxnSpPr>
        <xdr:cNvPr id="69" name="直線コネクタ 68"/>
        <xdr:cNvCxnSpPr/>
      </xdr:nvCxnSpPr>
      <xdr:spPr>
        <a:xfrm>
          <a:off x="3098800" y="684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158750</xdr:rowOff>
    </xdr:from>
    <xdr:to>
      <xdr:col>15</xdr:col>
      <xdr:colOff>98425</xdr:colOff>
      <xdr:row>41</xdr:row>
      <xdr:rowOff>120650</xdr:rowOff>
    </xdr:to>
    <xdr:cxnSp macro="">
      <xdr:nvCxnSpPr>
        <xdr:cNvPr id="72" name="直線コネクタ 71"/>
        <xdr:cNvCxnSpPr/>
      </xdr:nvCxnSpPr>
      <xdr:spPr>
        <a:xfrm flipV="1">
          <a:off x="2209800" y="684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120650</xdr:rowOff>
    </xdr:from>
    <xdr:to>
      <xdr:col>11</xdr:col>
      <xdr:colOff>9525</xdr:colOff>
      <xdr:row>41</xdr:row>
      <xdr:rowOff>133350</xdr:rowOff>
    </xdr:to>
    <xdr:cxnSp macro="">
      <xdr:nvCxnSpPr>
        <xdr:cNvPr id="75" name="直線コネクタ 74"/>
        <xdr:cNvCxnSpPr/>
      </xdr:nvCxnSpPr>
      <xdr:spPr>
        <a:xfrm flipV="1">
          <a:off x="1320800" y="715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50800</xdr:rowOff>
    </xdr:from>
    <xdr:to>
      <xdr:col>20</xdr:col>
      <xdr:colOff>38100</xdr:colOff>
      <xdr:row>40</xdr:row>
      <xdr:rowOff>152400</xdr:rowOff>
    </xdr:to>
    <xdr:sp macro="" textlink="">
      <xdr:nvSpPr>
        <xdr:cNvPr id="87" name="楕円 86"/>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137177</xdr:rowOff>
    </xdr:from>
    <xdr:ext cx="736600" cy="259045"/>
    <xdr:sp macro="" textlink="">
      <xdr:nvSpPr>
        <xdr:cNvPr id="88" name="テキスト ボックス 87"/>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69850</xdr:rowOff>
    </xdr:from>
    <xdr:to>
      <xdr:col>11</xdr:col>
      <xdr:colOff>60325</xdr:colOff>
      <xdr:row>42</xdr:row>
      <xdr:rowOff>0</xdr:rowOff>
    </xdr:to>
    <xdr:sp macro="" textlink="">
      <xdr:nvSpPr>
        <xdr:cNvPr id="91" name="楕円 90"/>
        <xdr:cNvSpPr/>
      </xdr:nvSpPr>
      <xdr:spPr>
        <a:xfrm>
          <a:off x="2159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156227</xdr:rowOff>
    </xdr:from>
    <xdr:ext cx="762000" cy="259045"/>
    <xdr:sp macro="" textlink="">
      <xdr:nvSpPr>
        <xdr:cNvPr id="92" name="テキスト ボックス 91"/>
        <xdr:cNvSpPr txBox="1"/>
      </xdr:nvSpPr>
      <xdr:spPr>
        <a:xfrm>
          <a:off x="1828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3" name="楕円 92"/>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168927</xdr:rowOff>
    </xdr:from>
    <xdr:ext cx="762000" cy="259045"/>
    <xdr:sp macro="" textlink="">
      <xdr:nvSpPr>
        <xdr:cNvPr id="94" name="テキスト ボックス 93"/>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震災以降、行財政改革を着実に進め、事務事業の見直しに取り組んだ結果、物件費に関する経常収支比率は</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％と類似団体平均と比べて低い水準にある。令和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年度は、システム改修関連経費の減により、前年度から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　今後も、令和２年９月に策定した「行財政改革方針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」に基づき、引き続き事務事業の見直しに取り組んでいく。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141288</xdr:rowOff>
    </xdr:from>
    <xdr:to>
      <xdr:col>82</xdr:col>
      <xdr:colOff>107950</xdr:colOff>
      <xdr:row>21</xdr:row>
      <xdr:rowOff>112713</xdr:rowOff>
    </xdr:to>
    <xdr:cxnSp macro="">
      <xdr:nvCxnSpPr>
        <xdr:cNvPr id="126" name="直線コネクタ 125"/>
        <xdr:cNvCxnSpPr/>
      </xdr:nvCxnSpPr>
      <xdr:spPr>
        <a:xfrm flipV="1">
          <a:off x="16510000" y="2370138"/>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84790</xdr:rowOff>
    </xdr:from>
    <xdr:ext cx="762000" cy="259045"/>
    <xdr:sp macro="" textlink="">
      <xdr:nvSpPr>
        <xdr:cNvPr id="127" name="物件費最小値テキスト"/>
        <xdr:cNvSpPr txBox="1"/>
      </xdr:nvSpPr>
      <xdr:spPr>
        <a:xfrm>
          <a:off x="16598900" y="368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112713</xdr:rowOff>
    </xdr:from>
    <xdr:to>
      <xdr:col>82</xdr:col>
      <xdr:colOff>196850</xdr:colOff>
      <xdr:row>21</xdr:row>
      <xdr:rowOff>112713</xdr:rowOff>
    </xdr:to>
    <xdr:cxnSp macro="">
      <xdr:nvCxnSpPr>
        <xdr:cNvPr id="128" name="直線コネクタ 127"/>
        <xdr:cNvCxnSpPr/>
      </xdr:nvCxnSpPr>
      <xdr:spPr>
        <a:xfrm>
          <a:off x="16421100" y="371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56215</xdr:rowOff>
    </xdr:from>
    <xdr:ext cx="762000" cy="259045"/>
    <xdr:sp macro="" textlink="">
      <xdr:nvSpPr>
        <xdr:cNvPr id="129" name="物件費最大値テキスト"/>
        <xdr:cNvSpPr txBox="1"/>
      </xdr:nvSpPr>
      <xdr:spPr>
        <a:xfrm>
          <a:off x="16598900" y="211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141288</xdr:rowOff>
    </xdr:from>
    <xdr:to>
      <xdr:col>82</xdr:col>
      <xdr:colOff>196850</xdr:colOff>
      <xdr:row>13</xdr:row>
      <xdr:rowOff>141288</xdr:rowOff>
    </xdr:to>
    <xdr:cxnSp macro="">
      <xdr:nvCxnSpPr>
        <xdr:cNvPr id="130" name="直線コネクタ 129"/>
        <xdr:cNvCxnSpPr/>
      </xdr:nvCxnSpPr>
      <xdr:spPr>
        <a:xfrm>
          <a:off x="16421100" y="237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41275</xdr:rowOff>
    </xdr:from>
    <xdr:to>
      <xdr:col>82</xdr:col>
      <xdr:colOff>107950</xdr:colOff>
      <xdr:row>14</xdr:row>
      <xdr:rowOff>69850</xdr:rowOff>
    </xdr:to>
    <xdr:cxnSp macro="">
      <xdr:nvCxnSpPr>
        <xdr:cNvPr id="131" name="直線コネクタ 130"/>
        <xdr:cNvCxnSpPr/>
      </xdr:nvCxnSpPr>
      <xdr:spPr>
        <a:xfrm flipV="1">
          <a:off x="15671800" y="2441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2"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3" name="フローチャート: 判断 132"/>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169863</xdr:rowOff>
    </xdr:from>
    <xdr:to>
      <xdr:col>78</xdr:col>
      <xdr:colOff>69850</xdr:colOff>
      <xdr:row>14</xdr:row>
      <xdr:rowOff>69850</xdr:rowOff>
    </xdr:to>
    <xdr:cxnSp macro="">
      <xdr:nvCxnSpPr>
        <xdr:cNvPr id="134" name="直線コネクタ 133"/>
        <xdr:cNvCxnSpPr/>
      </xdr:nvCxnSpPr>
      <xdr:spPr>
        <a:xfrm>
          <a:off x="14782800" y="23987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147638</xdr:rowOff>
    </xdr:from>
    <xdr:to>
      <xdr:col>78</xdr:col>
      <xdr:colOff>120650</xdr:colOff>
      <xdr:row>16</xdr:row>
      <xdr:rowOff>77788</xdr:rowOff>
    </xdr:to>
    <xdr:sp macro="" textlink="">
      <xdr:nvSpPr>
        <xdr:cNvPr id="135" name="フローチャート: 判断 134"/>
        <xdr:cNvSpPr/>
      </xdr:nvSpPr>
      <xdr:spPr>
        <a:xfrm>
          <a:off x="15621000" y="2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62565</xdr:rowOff>
    </xdr:from>
    <xdr:ext cx="736600" cy="259045"/>
    <xdr:sp macro="" textlink="">
      <xdr:nvSpPr>
        <xdr:cNvPr id="136" name="テキスト ボックス 135"/>
        <xdr:cNvSpPr txBox="1"/>
      </xdr:nvSpPr>
      <xdr:spPr>
        <a:xfrm>
          <a:off x="15290800" y="2805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169863</xdr:rowOff>
    </xdr:to>
    <xdr:cxnSp macro="">
      <xdr:nvCxnSpPr>
        <xdr:cNvPr id="137" name="直線コネクタ 136"/>
        <xdr:cNvCxnSpPr/>
      </xdr:nvCxnSpPr>
      <xdr:spPr>
        <a:xfrm>
          <a:off x="13893800" y="229870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8" name="フローチャート: 判断 137"/>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9" name="テキスト ボックス 138"/>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112713</xdr:rowOff>
    </xdr:to>
    <xdr:cxnSp macro="">
      <xdr:nvCxnSpPr>
        <xdr:cNvPr id="140" name="直線コネクタ 139"/>
        <xdr:cNvCxnSpPr/>
      </xdr:nvCxnSpPr>
      <xdr:spPr>
        <a:xfrm flipV="1">
          <a:off x="13004800" y="22987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90488</xdr:rowOff>
    </xdr:from>
    <xdr:to>
      <xdr:col>69</xdr:col>
      <xdr:colOff>142875</xdr:colOff>
      <xdr:row>16</xdr:row>
      <xdr:rowOff>20638</xdr:rowOff>
    </xdr:to>
    <xdr:sp macro="" textlink="">
      <xdr:nvSpPr>
        <xdr:cNvPr id="141" name="フローチャート: 判断 140"/>
        <xdr:cNvSpPr/>
      </xdr:nvSpPr>
      <xdr:spPr>
        <a:xfrm>
          <a:off x="13843000" y="266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5415</xdr:rowOff>
    </xdr:from>
    <xdr:ext cx="762000" cy="259045"/>
    <xdr:sp macro="" textlink="">
      <xdr:nvSpPr>
        <xdr:cNvPr id="142" name="テキスト ボックス 141"/>
        <xdr:cNvSpPr txBox="1"/>
      </xdr:nvSpPr>
      <xdr:spPr>
        <a:xfrm>
          <a:off x="13512800" y="27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43" name="フローチャート: 判断 142"/>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44" name="テキスト ボックス 143"/>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161925</xdr:rowOff>
    </xdr:from>
    <xdr:to>
      <xdr:col>82</xdr:col>
      <xdr:colOff>158750</xdr:colOff>
      <xdr:row>14</xdr:row>
      <xdr:rowOff>92075</xdr:rowOff>
    </xdr:to>
    <xdr:sp macro="" textlink="">
      <xdr:nvSpPr>
        <xdr:cNvPr id="150" name="楕円 149"/>
        <xdr:cNvSpPr/>
      </xdr:nvSpPr>
      <xdr:spPr>
        <a:xfrm>
          <a:off x="164592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70502</xdr:rowOff>
    </xdr:from>
    <xdr:ext cx="762000" cy="259045"/>
    <xdr:sp macro="" textlink="">
      <xdr:nvSpPr>
        <xdr:cNvPr id="151" name="物件費該当値テキスト"/>
        <xdr:cNvSpPr txBox="1"/>
      </xdr:nvSpPr>
      <xdr:spPr>
        <a:xfrm>
          <a:off x="16598900" y="22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52" name="楕円 151"/>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53" name="テキスト ボックス 152"/>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119063</xdr:rowOff>
    </xdr:from>
    <xdr:to>
      <xdr:col>74</xdr:col>
      <xdr:colOff>31750</xdr:colOff>
      <xdr:row>14</xdr:row>
      <xdr:rowOff>49213</xdr:rowOff>
    </xdr:to>
    <xdr:sp macro="" textlink="">
      <xdr:nvSpPr>
        <xdr:cNvPr id="154" name="楕円 153"/>
        <xdr:cNvSpPr/>
      </xdr:nvSpPr>
      <xdr:spPr>
        <a:xfrm>
          <a:off x="14732000" y="23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59390</xdr:rowOff>
    </xdr:from>
    <xdr:ext cx="762000" cy="259045"/>
    <xdr:sp macro="" textlink="">
      <xdr:nvSpPr>
        <xdr:cNvPr id="155" name="テキスト ボックス 154"/>
        <xdr:cNvSpPr txBox="1"/>
      </xdr:nvSpPr>
      <xdr:spPr>
        <a:xfrm>
          <a:off x="14401800" y="21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6" name="楕円 155"/>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7" name="テキスト ボックス 156"/>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61913</xdr:rowOff>
    </xdr:from>
    <xdr:to>
      <xdr:col>65</xdr:col>
      <xdr:colOff>53975</xdr:colOff>
      <xdr:row>13</xdr:row>
      <xdr:rowOff>163513</xdr:rowOff>
    </xdr:to>
    <xdr:sp macro="" textlink="">
      <xdr:nvSpPr>
        <xdr:cNvPr id="158" name="楕円 157"/>
        <xdr:cNvSpPr/>
      </xdr:nvSpPr>
      <xdr:spPr>
        <a:xfrm>
          <a:off x="12954000" y="22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2240</xdr:rowOff>
    </xdr:from>
    <xdr:ext cx="762000" cy="259045"/>
    <xdr:sp macro="" textlink="">
      <xdr:nvSpPr>
        <xdr:cNvPr id="159" name="テキスト ボックス 158"/>
        <xdr:cNvSpPr txBox="1"/>
      </xdr:nvSpPr>
      <xdr:spPr>
        <a:xfrm>
          <a:off x="12623800" y="205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扶助費に関する経常収支比率は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％と比べて低い水準にある。令和５年度は、障害者自立支援給付等の増加した一方で、分子である扶助費にかかる経常経費充当一般財源が増加したため、前年度から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障害福祉サービスにおける計画相談導入率の向上等の適正に向けた取組み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などにより、扶助費適正化に努めていく。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92" name="直線コネクタ 191"/>
        <xdr:cNvCxnSpPr/>
      </xdr:nvCxnSpPr>
      <xdr:spPr>
        <a:xfrm flipV="1">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3" name="扶助費平均値テキスト"/>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127000</xdr:rowOff>
    </xdr:to>
    <xdr:cxnSp macro="">
      <xdr:nvCxnSpPr>
        <xdr:cNvPr id="195" name="直線コネクタ 194"/>
        <xdr:cNvCxnSpPr/>
      </xdr:nvCxnSpPr>
      <xdr:spPr>
        <a:xfrm>
          <a:off x="3098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7" name="テキスト ボックス 196"/>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98" name="直線コネクタ 197"/>
        <xdr:cNvCxnSpPr/>
      </xdr:nvCxnSpPr>
      <xdr:spPr>
        <a:xfrm flipV="1">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0" name="テキスト ボックス 19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201" name="直線コネクタ 200"/>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3" name="テキスト ボックス 202"/>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5" name="テキスト ボックス 204"/>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11" name="楕円 210"/>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2"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3" name="楕円 212"/>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4" name="テキスト ボックス 21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令和５年度におけるその他に関する経常収支比率は、事業進捗に伴い、繰出金が増加したことなどにより、分子である経常経費充当一般財源が増加したため、前年度から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％上昇した</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53522</xdr:rowOff>
    </xdr:to>
    <xdr:cxnSp macro="">
      <xdr:nvCxnSpPr>
        <xdr:cNvPr id="255" name="直線コネクタ 254"/>
        <xdr:cNvCxnSpPr/>
      </xdr:nvCxnSpPr>
      <xdr:spPr>
        <a:xfrm>
          <a:off x="15671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110672</xdr:rowOff>
    </xdr:from>
    <xdr:to>
      <xdr:col>78</xdr:col>
      <xdr:colOff>69850</xdr:colOff>
      <xdr:row>55</xdr:row>
      <xdr:rowOff>20865</xdr:rowOff>
    </xdr:to>
    <xdr:cxnSp macro="">
      <xdr:nvCxnSpPr>
        <xdr:cNvPr id="258" name="直線コネクタ 257"/>
        <xdr:cNvCxnSpPr/>
      </xdr:nvCxnSpPr>
      <xdr:spPr>
        <a:xfrm>
          <a:off x="14782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110672</xdr:rowOff>
    </xdr:from>
    <xdr:to>
      <xdr:col>73</xdr:col>
      <xdr:colOff>180975</xdr:colOff>
      <xdr:row>55</xdr:row>
      <xdr:rowOff>102507</xdr:rowOff>
    </xdr:to>
    <xdr:cxnSp macro="">
      <xdr:nvCxnSpPr>
        <xdr:cNvPr id="261" name="直線コネクタ 260"/>
        <xdr:cNvCxnSpPr/>
      </xdr:nvCxnSpPr>
      <xdr:spPr>
        <a:xfrm flipV="1">
          <a:off x="13893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102507</xdr:rowOff>
    </xdr:to>
    <xdr:cxnSp macro="">
      <xdr:nvCxnSpPr>
        <xdr:cNvPr id="264" name="直線コネクタ 263"/>
        <xdr:cNvCxnSpPr/>
      </xdr:nvCxnSpPr>
      <xdr:spPr>
        <a:xfrm>
          <a:off x="13004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4" name="楕円 273"/>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5"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6" name="楕円 275"/>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7" name="テキスト ボックス 276"/>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59872</xdr:rowOff>
    </xdr:from>
    <xdr:to>
      <xdr:col>74</xdr:col>
      <xdr:colOff>31750</xdr:colOff>
      <xdr:row>54</xdr:row>
      <xdr:rowOff>161472</xdr:rowOff>
    </xdr:to>
    <xdr:sp macro="" textlink="">
      <xdr:nvSpPr>
        <xdr:cNvPr id="278" name="楕円 277"/>
        <xdr:cNvSpPr/>
      </xdr:nvSpPr>
      <xdr:spPr>
        <a:xfrm>
          <a:off x="14732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199</xdr:rowOff>
    </xdr:from>
    <xdr:ext cx="762000" cy="259045"/>
    <xdr:sp macro="" textlink="">
      <xdr:nvSpPr>
        <xdr:cNvPr id="279" name="テキスト ボックス 278"/>
        <xdr:cNvSpPr txBox="1"/>
      </xdr:nvSpPr>
      <xdr:spPr>
        <a:xfrm>
          <a:off x="14401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51707</xdr:rowOff>
    </xdr:from>
    <xdr:to>
      <xdr:col>69</xdr:col>
      <xdr:colOff>142875</xdr:colOff>
      <xdr:row>55</xdr:row>
      <xdr:rowOff>153307</xdr:rowOff>
    </xdr:to>
    <xdr:sp macro="" textlink="">
      <xdr:nvSpPr>
        <xdr:cNvPr id="280" name="楕円 279"/>
        <xdr:cNvSpPr/>
      </xdr:nvSpPr>
      <xdr:spPr>
        <a:xfrm>
          <a:off x="13843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163484</xdr:rowOff>
    </xdr:from>
    <xdr:ext cx="762000" cy="259045"/>
    <xdr:sp macro="" textlink="">
      <xdr:nvSpPr>
        <xdr:cNvPr id="281" name="テキスト ボックス 280"/>
        <xdr:cNvSpPr txBox="1"/>
      </xdr:nvSpPr>
      <xdr:spPr>
        <a:xfrm>
          <a:off x="13512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2" name="楕円 28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83" name="テキスト ボックス 282"/>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近年、補助費等に関する経常収支比率は類似団体平均と同程度で推移してきていたが、令和５年度については、神戸市公立大学法人への運営費交付金等の経常経費充当一般財源が増加したため、前年度から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今後も、令和２年９月に策定した「行財政改革方針</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」に基づき、引き続き事務事業の見直しに取り組んでいく。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138430</xdr:rowOff>
    </xdr:to>
    <xdr:cxnSp macro="">
      <xdr:nvCxnSpPr>
        <xdr:cNvPr id="314" name="直線コネクタ 313"/>
        <xdr:cNvCxnSpPr/>
      </xdr:nvCxnSpPr>
      <xdr:spPr>
        <a:xfrm>
          <a:off x="15671800" y="6687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5" name="補助費等平均値テキスト"/>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1270</xdr:rowOff>
    </xdr:to>
    <xdr:cxnSp macro="">
      <xdr:nvCxnSpPr>
        <xdr:cNvPr id="317" name="直線コネクタ 316"/>
        <xdr:cNvCxnSpPr/>
      </xdr:nvCxnSpPr>
      <xdr:spPr>
        <a:xfrm>
          <a:off x="14782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9" name="テキスト ボックス 318"/>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104140</xdr:rowOff>
    </xdr:to>
    <xdr:cxnSp macro="">
      <xdr:nvCxnSpPr>
        <xdr:cNvPr id="320" name="直線コネクタ 319"/>
        <xdr:cNvCxnSpPr/>
      </xdr:nvCxnSpPr>
      <xdr:spPr>
        <a:xfrm>
          <a:off x="13893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2" name="テキスト ボックス 321"/>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127000</xdr:rowOff>
    </xdr:to>
    <xdr:cxnSp macro="">
      <xdr:nvCxnSpPr>
        <xdr:cNvPr id="323" name="直線コネクタ 322"/>
        <xdr:cNvCxnSpPr/>
      </xdr:nvCxnSpPr>
      <xdr:spPr>
        <a:xfrm flipV="1">
          <a:off x="13004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33" name="楕円 332"/>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34" name="補助費等該当値テキスト"/>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5" name="楕円 334"/>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6" name="テキスト ボックス 335"/>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7" name="楕円 336"/>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8" name="テキスト ボックス 337"/>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9" name="楕円 338"/>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73677</xdr:rowOff>
    </xdr:from>
    <xdr:ext cx="762000" cy="259045"/>
    <xdr:sp macro="" textlink="">
      <xdr:nvSpPr>
        <xdr:cNvPr id="340" name="テキスト ボックス 339"/>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42" name="テキスト ボックス 341"/>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震災関連の市債償還（一般会計償還額　令和５年度：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億）が多く、公債費に関する経常収支比率は、令和５年度においても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引き続き高い水準にあるが、これまでも厳格な起債管理に基づきプライマリーバランスの黒字を維持することで市債残高の削減を進めるなど、着実に公債費負担の低減に取り組んできた。引き続き「神戸市行財政改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」に基づき、将来世代に大きな負担を残さないことを基本とした健全で持続可能な財政運営を更に加速させていく。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80</xdr:row>
      <xdr:rowOff>165100</xdr:rowOff>
    </xdr:to>
    <xdr:cxnSp macro="">
      <xdr:nvCxnSpPr>
        <xdr:cNvPr id="375" name="直線コネクタ 374"/>
        <xdr:cNvCxnSpPr/>
      </xdr:nvCxnSpPr>
      <xdr:spPr>
        <a:xfrm>
          <a:off x="3987800" y="134810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6"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107950</xdr:rowOff>
    </xdr:from>
    <xdr:to>
      <xdr:col>19</xdr:col>
      <xdr:colOff>187325</xdr:colOff>
      <xdr:row>80</xdr:row>
      <xdr:rowOff>12700</xdr:rowOff>
    </xdr:to>
    <xdr:cxnSp macro="">
      <xdr:nvCxnSpPr>
        <xdr:cNvPr id="378" name="直線コネクタ 377"/>
        <xdr:cNvCxnSpPr/>
      </xdr:nvCxnSpPr>
      <xdr:spPr>
        <a:xfrm flipV="1">
          <a:off x="3098800" y="13481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0" name="テキスト ボックス 379"/>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81</xdr:row>
      <xdr:rowOff>50800</xdr:rowOff>
    </xdr:to>
    <xdr:cxnSp macro="">
      <xdr:nvCxnSpPr>
        <xdr:cNvPr id="381" name="直線コネクタ 380"/>
        <xdr:cNvCxnSpPr/>
      </xdr:nvCxnSpPr>
      <xdr:spPr>
        <a:xfrm flipV="1">
          <a:off x="2209800" y="1372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81</xdr:row>
      <xdr:rowOff>50800</xdr:rowOff>
    </xdr:to>
    <xdr:cxnSp macro="">
      <xdr:nvCxnSpPr>
        <xdr:cNvPr id="384" name="直線コネクタ 383"/>
        <xdr:cNvCxnSpPr/>
      </xdr:nvCxnSpPr>
      <xdr:spPr>
        <a:xfrm>
          <a:off x="1320800" y="1380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6" name="テキスト ボックス 385"/>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8" name="テキスト ボックス 387"/>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4" name="楕円 393"/>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22877</xdr:rowOff>
    </xdr:from>
    <xdr:ext cx="762000" cy="259045"/>
    <xdr:sp macro="" textlink="">
      <xdr:nvSpPr>
        <xdr:cNvPr id="395" name="公債費該当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96" name="楕円 395"/>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97" name="テキスト ボックス 396"/>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8" name="楕円 397"/>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9" name="テキスト ボックス 398"/>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0</xdr:rowOff>
    </xdr:from>
    <xdr:to>
      <xdr:col>11</xdr:col>
      <xdr:colOff>60325</xdr:colOff>
      <xdr:row>81</xdr:row>
      <xdr:rowOff>101600</xdr:rowOff>
    </xdr:to>
    <xdr:sp macro="" textlink="">
      <xdr:nvSpPr>
        <xdr:cNvPr id="400" name="楕円 399"/>
        <xdr:cNvSpPr/>
      </xdr:nvSpPr>
      <xdr:spPr>
        <a:xfrm>
          <a:off x="2159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86377</xdr:rowOff>
    </xdr:from>
    <xdr:ext cx="762000" cy="259045"/>
    <xdr:sp macro="" textlink="">
      <xdr:nvSpPr>
        <xdr:cNvPr id="401" name="テキスト ボックス 400"/>
        <xdr:cNvSpPr txBox="1"/>
      </xdr:nvSpPr>
      <xdr:spPr>
        <a:xfrm>
          <a:off x="1828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402" name="楕円 401"/>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403" name="テキスト ボックス 402"/>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令和５年度は、事業進捗による投資的経費や積立金の減少に伴い、前年度から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％好転した。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今後も、令和２年９月に策定した「行財政改革方針</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」に基づき、さらなる行財政改革を進め、経常収支比率の低減を図っていく。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76</xdr:row>
      <xdr:rowOff>78014</xdr:rowOff>
    </xdr:to>
    <xdr:cxnSp macro="">
      <xdr:nvCxnSpPr>
        <xdr:cNvPr id="438" name="直線コネクタ 437"/>
        <xdr:cNvCxnSpPr/>
      </xdr:nvCxnSpPr>
      <xdr:spPr>
        <a:xfrm flipV="1">
          <a:off x="15671800" y="129340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39" name="公債費以外平均値テキスト"/>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76</xdr:row>
      <xdr:rowOff>78014</xdr:rowOff>
    </xdr:to>
    <xdr:cxnSp macro="">
      <xdr:nvCxnSpPr>
        <xdr:cNvPr id="441" name="直線コネクタ 440"/>
        <xdr:cNvCxnSpPr/>
      </xdr:nvCxnSpPr>
      <xdr:spPr>
        <a:xfrm>
          <a:off x="14782800" y="127707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3" name="テキスト ボックス 442"/>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83457</xdr:rowOff>
    </xdr:from>
    <xdr:to>
      <xdr:col>73</xdr:col>
      <xdr:colOff>180975</xdr:colOff>
      <xdr:row>76</xdr:row>
      <xdr:rowOff>23586</xdr:rowOff>
    </xdr:to>
    <xdr:cxnSp macro="">
      <xdr:nvCxnSpPr>
        <xdr:cNvPr id="444" name="直線コネクタ 443"/>
        <xdr:cNvCxnSpPr/>
      </xdr:nvCxnSpPr>
      <xdr:spPr>
        <a:xfrm flipV="1">
          <a:off x="13893800" y="127707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46" name="テキスト ボックス 445"/>
        <xdr:cNvSpPr txBox="1"/>
      </xdr:nvSpPr>
      <xdr:spPr>
        <a:xfrm>
          <a:off x="14401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23586</xdr:rowOff>
    </xdr:from>
    <xdr:to>
      <xdr:col>69</xdr:col>
      <xdr:colOff>92075</xdr:colOff>
      <xdr:row>76</xdr:row>
      <xdr:rowOff>132443</xdr:rowOff>
    </xdr:to>
    <xdr:cxnSp macro="">
      <xdr:nvCxnSpPr>
        <xdr:cNvPr id="447" name="直線コネクタ 446"/>
        <xdr:cNvCxnSpPr/>
      </xdr:nvCxnSpPr>
      <xdr:spPr>
        <a:xfrm flipV="1">
          <a:off x="13004800" y="13053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9" name="テキスト ボックス 448"/>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1" name="テキスト ボックス 450"/>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24493</xdr:rowOff>
    </xdr:from>
    <xdr:to>
      <xdr:col>82</xdr:col>
      <xdr:colOff>158750</xdr:colOff>
      <xdr:row>75</xdr:row>
      <xdr:rowOff>126093</xdr:rowOff>
    </xdr:to>
    <xdr:sp macro="" textlink="">
      <xdr:nvSpPr>
        <xdr:cNvPr id="457" name="楕円 456"/>
        <xdr:cNvSpPr/>
      </xdr:nvSpPr>
      <xdr:spPr>
        <a:xfrm>
          <a:off x="164592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41020</xdr:rowOff>
    </xdr:from>
    <xdr:ext cx="762000" cy="259045"/>
    <xdr:sp macro="" textlink="">
      <xdr:nvSpPr>
        <xdr:cNvPr id="458" name="公債費以外該当値テキスト"/>
        <xdr:cNvSpPr txBox="1"/>
      </xdr:nvSpPr>
      <xdr:spPr>
        <a:xfrm>
          <a:off x="165989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9" name="楕円 458"/>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60" name="テキスト ボックス 459"/>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32657</xdr:rowOff>
    </xdr:from>
    <xdr:to>
      <xdr:col>74</xdr:col>
      <xdr:colOff>31750</xdr:colOff>
      <xdr:row>74</xdr:row>
      <xdr:rowOff>134257</xdr:rowOff>
    </xdr:to>
    <xdr:sp macro="" textlink="">
      <xdr:nvSpPr>
        <xdr:cNvPr id="461" name="楕円 460"/>
        <xdr:cNvSpPr/>
      </xdr:nvSpPr>
      <xdr:spPr>
        <a:xfrm>
          <a:off x="14732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144434</xdr:rowOff>
    </xdr:from>
    <xdr:ext cx="762000" cy="259045"/>
    <xdr:sp macro="" textlink="">
      <xdr:nvSpPr>
        <xdr:cNvPr id="462" name="テキスト ボックス 461"/>
        <xdr:cNvSpPr txBox="1"/>
      </xdr:nvSpPr>
      <xdr:spPr>
        <a:xfrm>
          <a:off x="14401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144235</xdr:rowOff>
    </xdr:from>
    <xdr:to>
      <xdr:col>69</xdr:col>
      <xdr:colOff>142875</xdr:colOff>
      <xdr:row>76</xdr:row>
      <xdr:rowOff>74386</xdr:rowOff>
    </xdr:to>
    <xdr:sp macro="" textlink="">
      <xdr:nvSpPr>
        <xdr:cNvPr id="463" name="楕円 462"/>
        <xdr:cNvSpPr/>
      </xdr:nvSpPr>
      <xdr:spPr>
        <a:xfrm>
          <a:off x="13843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84562</xdr:rowOff>
    </xdr:from>
    <xdr:ext cx="762000" cy="259045"/>
    <xdr:sp macro="" textlink="">
      <xdr:nvSpPr>
        <xdr:cNvPr id="464" name="テキスト ボックス 463"/>
        <xdr:cNvSpPr txBox="1"/>
      </xdr:nvSpPr>
      <xdr:spPr>
        <a:xfrm>
          <a:off x="13512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5" name="楕円 464"/>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21970</xdr:rowOff>
    </xdr:from>
    <xdr:ext cx="762000" cy="259045"/>
    <xdr:sp macro="" textlink="">
      <xdr:nvSpPr>
        <xdr:cNvPr id="466" name="テキスト ボックス 465"/>
        <xdr:cNvSpPr txBox="1"/>
      </xdr:nvSpPr>
      <xdr:spPr>
        <a:xfrm>
          <a:off x="12623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7988</xdr:rowOff>
    </xdr:from>
    <xdr:to>
      <xdr:col>24</xdr:col>
      <xdr:colOff>63500</xdr:colOff>
      <xdr:row>30</xdr:row>
      <xdr:rowOff>158712</xdr:rowOff>
    </xdr:to>
    <xdr:cxnSp macro="">
      <xdr:nvCxnSpPr>
        <xdr:cNvPr id="61" name="直線コネクタ 60"/>
        <xdr:cNvCxnSpPr/>
      </xdr:nvCxnSpPr>
      <xdr:spPr>
        <a:xfrm>
          <a:off x="3797300" y="5151488"/>
          <a:ext cx="838200" cy="1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4788</xdr:rowOff>
    </xdr:from>
    <xdr:to>
      <xdr:col>19</xdr:col>
      <xdr:colOff>177800</xdr:colOff>
      <xdr:row>30</xdr:row>
      <xdr:rowOff>7988</xdr:rowOff>
    </xdr:to>
    <xdr:cxnSp macro="">
      <xdr:nvCxnSpPr>
        <xdr:cNvPr id="64" name="直線コネクタ 63"/>
        <xdr:cNvCxnSpPr/>
      </xdr:nvCxnSpPr>
      <xdr:spPr>
        <a:xfrm>
          <a:off x="2908300" y="514828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4788</xdr:rowOff>
    </xdr:from>
    <xdr:to>
      <xdr:col>15</xdr:col>
      <xdr:colOff>50800</xdr:colOff>
      <xdr:row>30</xdr:row>
      <xdr:rowOff>8750</xdr:rowOff>
    </xdr:to>
    <xdr:cxnSp macro="">
      <xdr:nvCxnSpPr>
        <xdr:cNvPr id="67" name="直線コネクタ 66"/>
        <xdr:cNvCxnSpPr/>
      </xdr:nvCxnSpPr>
      <xdr:spPr>
        <a:xfrm flipV="1">
          <a:off x="2019300" y="514828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8750</xdr:rowOff>
    </xdr:from>
    <xdr:to>
      <xdr:col>10</xdr:col>
      <xdr:colOff>114300</xdr:colOff>
      <xdr:row>30</xdr:row>
      <xdr:rowOff>34430</xdr:rowOff>
    </xdr:to>
    <xdr:cxnSp macro="">
      <xdr:nvCxnSpPr>
        <xdr:cNvPr id="70" name="直線コネクタ 69"/>
        <xdr:cNvCxnSpPr/>
      </xdr:nvCxnSpPr>
      <xdr:spPr>
        <a:xfrm flipV="1">
          <a:off x="1130300" y="5152250"/>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107912</xdr:rowOff>
    </xdr:from>
    <xdr:to>
      <xdr:col>24</xdr:col>
      <xdr:colOff>114300</xdr:colOff>
      <xdr:row>31</xdr:row>
      <xdr:rowOff>38062</xdr:rowOff>
    </xdr:to>
    <xdr:sp macro="" textlink="">
      <xdr:nvSpPr>
        <xdr:cNvPr id="80" name="楕円 79"/>
        <xdr:cNvSpPr/>
      </xdr:nvSpPr>
      <xdr:spPr>
        <a:xfrm>
          <a:off x="4584700" y="52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60939</xdr:rowOff>
    </xdr:from>
    <xdr:ext cx="599010" cy="259045"/>
    <xdr:sp macro="" textlink="">
      <xdr:nvSpPr>
        <xdr:cNvPr id="81" name="人件費該当値テキスト"/>
        <xdr:cNvSpPr txBox="1"/>
      </xdr:nvSpPr>
      <xdr:spPr>
        <a:xfrm>
          <a:off x="4686300" y="52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128638</xdr:rowOff>
    </xdr:from>
    <xdr:to>
      <xdr:col>20</xdr:col>
      <xdr:colOff>38100</xdr:colOff>
      <xdr:row>30</xdr:row>
      <xdr:rowOff>58788</xdr:rowOff>
    </xdr:to>
    <xdr:sp macro="" textlink="">
      <xdr:nvSpPr>
        <xdr:cNvPr id="82" name="楕円 81"/>
        <xdr:cNvSpPr/>
      </xdr:nvSpPr>
      <xdr:spPr>
        <a:xfrm>
          <a:off x="3746500" y="51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75315</xdr:rowOff>
    </xdr:from>
    <xdr:ext cx="599010" cy="259045"/>
    <xdr:sp macro="" textlink="">
      <xdr:nvSpPr>
        <xdr:cNvPr id="83" name="テキスト ボックス 82"/>
        <xdr:cNvSpPr txBox="1"/>
      </xdr:nvSpPr>
      <xdr:spPr>
        <a:xfrm>
          <a:off x="3497795" y="487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125438</xdr:rowOff>
    </xdr:from>
    <xdr:to>
      <xdr:col>15</xdr:col>
      <xdr:colOff>101600</xdr:colOff>
      <xdr:row>30</xdr:row>
      <xdr:rowOff>55588</xdr:rowOff>
    </xdr:to>
    <xdr:sp macro="" textlink="">
      <xdr:nvSpPr>
        <xdr:cNvPr id="84" name="楕円 83"/>
        <xdr:cNvSpPr/>
      </xdr:nvSpPr>
      <xdr:spPr>
        <a:xfrm>
          <a:off x="2857500" y="5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72115</xdr:rowOff>
    </xdr:from>
    <xdr:ext cx="599010" cy="259045"/>
    <xdr:sp macro="" textlink="">
      <xdr:nvSpPr>
        <xdr:cNvPr id="85" name="テキスト ボックス 84"/>
        <xdr:cNvSpPr txBox="1"/>
      </xdr:nvSpPr>
      <xdr:spPr>
        <a:xfrm>
          <a:off x="2608795" y="487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129400</xdr:rowOff>
    </xdr:from>
    <xdr:to>
      <xdr:col>10</xdr:col>
      <xdr:colOff>165100</xdr:colOff>
      <xdr:row>30</xdr:row>
      <xdr:rowOff>59550</xdr:rowOff>
    </xdr:to>
    <xdr:sp macro="" textlink="">
      <xdr:nvSpPr>
        <xdr:cNvPr id="86" name="楕円 85"/>
        <xdr:cNvSpPr/>
      </xdr:nvSpPr>
      <xdr:spPr>
        <a:xfrm>
          <a:off x="1968500" y="51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76077</xdr:rowOff>
    </xdr:from>
    <xdr:ext cx="599010" cy="259045"/>
    <xdr:sp macro="" textlink="">
      <xdr:nvSpPr>
        <xdr:cNvPr id="87" name="テキスト ボックス 86"/>
        <xdr:cNvSpPr txBox="1"/>
      </xdr:nvSpPr>
      <xdr:spPr>
        <a:xfrm>
          <a:off x="1719795" y="487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155080</xdr:rowOff>
    </xdr:from>
    <xdr:to>
      <xdr:col>6</xdr:col>
      <xdr:colOff>38100</xdr:colOff>
      <xdr:row>30</xdr:row>
      <xdr:rowOff>85230</xdr:rowOff>
    </xdr:to>
    <xdr:sp macro="" textlink="">
      <xdr:nvSpPr>
        <xdr:cNvPr id="88" name="楕円 87"/>
        <xdr:cNvSpPr/>
      </xdr:nvSpPr>
      <xdr:spPr>
        <a:xfrm>
          <a:off x="1079500" y="51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101757</xdr:rowOff>
    </xdr:from>
    <xdr:ext cx="599010" cy="259045"/>
    <xdr:sp macro="" textlink="">
      <xdr:nvSpPr>
        <xdr:cNvPr id="89" name="テキスト ボックス 88"/>
        <xdr:cNvSpPr txBox="1"/>
      </xdr:nvSpPr>
      <xdr:spPr>
        <a:xfrm>
          <a:off x="830795" y="490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27960</xdr:rowOff>
    </xdr:from>
    <xdr:to>
      <xdr:col>24</xdr:col>
      <xdr:colOff>63500</xdr:colOff>
      <xdr:row>54</xdr:row>
      <xdr:rowOff>33630</xdr:rowOff>
    </xdr:to>
    <xdr:cxnSp macro="">
      <xdr:nvCxnSpPr>
        <xdr:cNvPr id="117" name="直線コネクタ 116"/>
        <xdr:cNvCxnSpPr/>
      </xdr:nvCxnSpPr>
      <xdr:spPr>
        <a:xfrm>
          <a:off x="3797300" y="8600460"/>
          <a:ext cx="838200" cy="69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27960</xdr:rowOff>
    </xdr:from>
    <xdr:to>
      <xdr:col>19</xdr:col>
      <xdr:colOff>177800</xdr:colOff>
      <xdr:row>50</xdr:row>
      <xdr:rowOff>152044</xdr:rowOff>
    </xdr:to>
    <xdr:cxnSp macro="">
      <xdr:nvCxnSpPr>
        <xdr:cNvPr id="120" name="直線コネクタ 119"/>
        <xdr:cNvCxnSpPr/>
      </xdr:nvCxnSpPr>
      <xdr:spPr>
        <a:xfrm flipV="1">
          <a:off x="2908300" y="8600460"/>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152044</xdr:rowOff>
    </xdr:from>
    <xdr:to>
      <xdr:col>15</xdr:col>
      <xdr:colOff>50800</xdr:colOff>
      <xdr:row>57</xdr:row>
      <xdr:rowOff>34270</xdr:rowOff>
    </xdr:to>
    <xdr:cxnSp macro="">
      <xdr:nvCxnSpPr>
        <xdr:cNvPr id="123" name="直線コネクタ 122"/>
        <xdr:cNvCxnSpPr/>
      </xdr:nvCxnSpPr>
      <xdr:spPr>
        <a:xfrm flipV="1">
          <a:off x="2019300" y="8724544"/>
          <a:ext cx="889000" cy="108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34270</xdr:rowOff>
    </xdr:from>
    <xdr:to>
      <xdr:col>10</xdr:col>
      <xdr:colOff>114300</xdr:colOff>
      <xdr:row>58</xdr:row>
      <xdr:rowOff>162560</xdr:rowOff>
    </xdr:to>
    <xdr:cxnSp macro="">
      <xdr:nvCxnSpPr>
        <xdr:cNvPr id="126" name="直線コネクタ 125"/>
        <xdr:cNvCxnSpPr/>
      </xdr:nvCxnSpPr>
      <xdr:spPr>
        <a:xfrm flipV="1">
          <a:off x="1130300" y="9806920"/>
          <a:ext cx="889000" cy="29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154280</xdr:rowOff>
    </xdr:from>
    <xdr:to>
      <xdr:col>24</xdr:col>
      <xdr:colOff>114300</xdr:colOff>
      <xdr:row>54</xdr:row>
      <xdr:rowOff>84430</xdr:rowOff>
    </xdr:to>
    <xdr:sp macro="" textlink="">
      <xdr:nvSpPr>
        <xdr:cNvPr id="136" name="楕円 135"/>
        <xdr:cNvSpPr/>
      </xdr:nvSpPr>
      <xdr:spPr>
        <a:xfrm>
          <a:off x="4584700" y="92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5707</xdr:rowOff>
    </xdr:from>
    <xdr:ext cx="534377" cy="259045"/>
    <xdr:sp macro="" textlink="">
      <xdr:nvSpPr>
        <xdr:cNvPr id="137" name="物件費該当値テキスト"/>
        <xdr:cNvSpPr txBox="1"/>
      </xdr:nvSpPr>
      <xdr:spPr>
        <a:xfrm>
          <a:off x="4686300" y="90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148610</xdr:rowOff>
    </xdr:from>
    <xdr:to>
      <xdr:col>20</xdr:col>
      <xdr:colOff>38100</xdr:colOff>
      <xdr:row>50</xdr:row>
      <xdr:rowOff>78760</xdr:rowOff>
    </xdr:to>
    <xdr:sp macro="" textlink="">
      <xdr:nvSpPr>
        <xdr:cNvPr id="138" name="楕円 137"/>
        <xdr:cNvSpPr/>
      </xdr:nvSpPr>
      <xdr:spPr>
        <a:xfrm>
          <a:off x="3746500" y="85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95287</xdr:rowOff>
    </xdr:from>
    <xdr:ext cx="534377" cy="259045"/>
    <xdr:sp macro="" textlink="">
      <xdr:nvSpPr>
        <xdr:cNvPr id="139" name="テキスト ボックス 138"/>
        <xdr:cNvSpPr txBox="1"/>
      </xdr:nvSpPr>
      <xdr:spPr>
        <a:xfrm>
          <a:off x="3530111" y="8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101244</xdr:rowOff>
    </xdr:from>
    <xdr:to>
      <xdr:col>15</xdr:col>
      <xdr:colOff>101600</xdr:colOff>
      <xdr:row>51</xdr:row>
      <xdr:rowOff>31394</xdr:rowOff>
    </xdr:to>
    <xdr:sp macro="" textlink="">
      <xdr:nvSpPr>
        <xdr:cNvPr id="140" name="楕円 139"/>
        <xdr:cNvSpPr/>
      </xdr:nvSpPr>
      <xdr:spPr>
        <a:xfrm>
          <a:off x="2857500" y="86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47921</xdr:rowOff>
    </xdr:from>
    <xdr:ext cx="534377" cy="259045"/>
    <xdr:sp macro="" textlink="">
      <xdr:nvSpPr>
        <xdr:cNvPr id="141" name="テキスト ボックス 140"/>
        <xdr:cNvSpPr txBox="1"/>
      </xdr:nvSpPr>
      <xdr:spPr>
        <a:xfrm>
          <a:off x="2641111" y="844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154920</xdr:rowOff>
    </xdr:from>
    <xdr:to>
      <xdr:col>10</xdr:col>
      <xdr:colOff>165100</xdr:colOff>
      <xdr:row>57</xdr:row>
      <xdr:rowOff>85070</xdr:rowOff>
    </xdr:to>
    <xdr:sp macro="" textlink="">
      <xdr:nvSpPr>
        <xdr:cNvPr id="142" name="楕円 141"/>
        <xdr:cNvSpPr/>
      </xdr:nvSpPr>
      <xdr:spPr>
        <a:xfrm>
          <a:off x="1968500" y="97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101597</xdr:rowOff>
    </xdr:from>
    <xdr:ext cx="534377" cy="259045"/>
    <xdr:sp macro="" textlink="">
      <xdr:nvSpPr>
        <xdr:cNvPr id="143" name="テキスト ボックス 142"/>
        <xdr:cNvSpPr txBox="1"/>
      </xdr:nvSpPr>
      <xdr:spPr>
        <a:xfrm>
          <a:off x="1752111" y="95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111760</xdr:rowOff>
    </xdr:from>
    <xdr:to>
      <xdr:col>6</xdr:col>
      <xdr:colOff>38100</xdr:colOff>
      <xdr:row>59</xdr:row>
      <xdr:rowOff>41910</xdr:rowOff>
    </xdr:to>
    <xdr:sp macro="" textlink="">
      <xdr:nvSpPr>
        <xdr:cNvPr id="144" name="楕円 143"/>
        <xdr:cNvSpPr/>
      </xdr:nvSpPr>
      <xdr:spPr>
        <a:xfrm>
          <a:off x="1079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58437</xdr:rowOff>
    </xdr:from>
    <xdr:ext cx="534377" cy="259045"/>
    <xdr:sp macro="" textlink="">
      <xdr:nvSpPr>
        <xdr:cNvPr id="145" name="テキスト ボックス 144"/>
        <xdr:cNvSpPr txBox="1"/>
      </xdr:nvSpPr>
      <xdr:spPr>
        <a:xfrm>
          <a:off x="863111" y="983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23440</xdr:rowOff>
    </xdr:from>
    <xdr:to>
      <xdr:col>24</xdr:col>
      <xdr:colOff>63500</xdr:colOff>
      <xdr:row>78</xdr:row>
      <xdr:rowOff>27032</xdr:rowOff>
    </xdr:to>
    <xdr:cxnSp macro="">
      <xdr:nvCxnSpPr>
        <xdr:cNvPr id="177" name="直線コネクタ 176"/>
        <xdr:cNvCxnSpPr/>
      </xdr:nvCxnSpPr>
      <xdr:spPr>
        <a:xfrm flipV="1">
          <a:off x="3797300" y="1339654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27032</xdr:rowOff>
    </xdr:from>
    <xdr:to>
      <xdr:col>19</xdr:col>
      <xdr:colOff>177800</xdr:colOff>
      <xdr:row>78</xdr:row>
      <xdr:rowOff>115643</xdr:rowOff>
    </xdr:to>
    <xdr:cxnSp macro="">
      <xdr:nvCxnSpPr>
        <xdr:cNvPr id="180" name="直線コネクタ 179"/>
        <xdr:cNvCxnSpPr/>
      </xdr:nvCxnSpPr>
      <xdr:spPr>
        <a:xfrm flipV="1">
          <a:off x="2908300" y="13400132"/>
          <a:ext cx="889000" cy="8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9616</xdr:rowOff>
    </xdr:from>
    <xdr:to>
      <xdr:col>15</xdr:col>
      <xdr:colOff>50800</xdr:colOff>
      <xdr:row>78</xdr:row>
      <xdr:rowOff>115643</xdr:rowOff>
    </xdr:to>
    <xdr:cxnSp macro="">
      <xdr:nvCxnSpPr>
        <xdr:cNvPr id="183" name="直線コネクタ 182"/>
        <xdr:cNvCxnSpPr/>
      </xdr:nvCxnSpPr>
      <xdr:spPr>
        <a:xfrm>
          <a:off x="2019300" y="13382716"/>
          <a:ext cx="889000" cy="10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156138</xdr:rowOff>
    </xdr:from>
    <xdr:to>
      <xdr:col>10</xdr:col>
      <xdr:colOff>114300</xdr:colOff>
      <xdr:row>78</xdr:row>
      <xdr:rowOff>9616</xdr:rowOff>
    </xdr:to>
    <xdr:cxnSp macro="">
      <xdr:nvCxnSpPr>
        <xdr:cNvPr id="186" name="直線コネクタ 185"/>
        <xdr:cNvCxnSpPr/>
      </xdr:nvCxnSpPr>
      <xdr:spPr>
        <a:xfrm>
          <a:off x="1130300" y="13186338"/>
          <a:ext cx="889000" cy="1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0" name="テキスト ボックス 189"/>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144090</xdr:rowOff>
    </xdr:from>
    <xdr:to>
      <xdr:col>24</xdr:col>
      <xdr:colOff>114300</xdr:colOff>
      <xdr:row>78</xdr:row>
      <xdr:rowOff>74240</xdr:rowOff>
    </xdr:to>
    <xdr:sp macro="" textlink="">
      <xdr:nvSpPr>
        <xdr:cNvPr id="196" name="楕円 195"/>
        <xdr:cNvSpPr/>
      </xdr:nvSpPr>
      <xdr:spPr>
        <a:xfrm>
          <a:off x="4584700" y="133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122517</xdr:rowOff>
    </xdr:from>
    <xdr:ext cx="469744" cy="259045"/>
    <xdr:sp macro="" textlink="">
      <xdr:nvSpPr>
        <xdr:cNvPr id="197" name="維持補修費該当値テキスト"/>
        <xdr:cNvSpPr txBox="1"/>
      </xdr:nvSpPr>
      <xdr:spPr>
        <a:xfrm>
          <a:off x="4686300" y="1332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147682</xdr:rowOff>
    </xdr:from>
    <xdr:to>
      <xdr:col>20</xdr:col>
      <xdr:colOff>38100</xdr:colOff>
      <xdr:row>78</xdr:row>
      <xdr:rowOff>77832</xdr:rowOff>
    </xdr:to>
    <xdr:sp macro="" textlink="">
      <xdr:nvSpPr>
        <xdr:cNvPr id="198" name="楕円 197"/>
        <xdr:cNvSpPr/>
      </xdr:nvSpPr>
      <xdr:spPr>
        <a:xfrm>
          <a:off x="3746500" y="133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68959</xdr:rowOff>
    </xdr:from>
    <xdr:ext cx="469744" cy="259045"/>
    <xdr:sp macro="" textlink="">
      <xdr:nvSpPr>
        <xdr:cNvPr id="199" name="テキスト ボックス 198"/>
        <xdr:cNvSpPr txBox="1"/>
      </xdr:nvSpPr>
      <xdr:spPr>
        <a:xfrm>
          <a:off x="3562428" y="1344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64843</xdr:rowOff>
    </xdr:from>
    <xdr:to>
      <xdr:col>15</xdr:col>
      <xdr:colOff>101600</xdr:colOff>
      <xdr:row>78</xdr:row>
      <xdr:rowOff>166443</xdr:rowOff>
    </xdr:to>
    <xdr:sp macro="" textlink="">
      <xdr:nvSpPr>
        <xdr:cNvPr id="200" name="楕円 199"/>
        <xdr:cNvSpPr/>
      </xdr:nvSpPr>
      <xdr:spPr>
        <a:xfrm>
          <a:off x="2857500" y="13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157570</xdr:rowOff>
    </xdr:from>
    <xdr:ext cx="469744" cy="259045"/>
    <xdr:sp macro="" textlink="">
      <xdr:nvSpPr>
        <xdr:cNvPr id="201" name="テキスト ボックス 200"/>
        <xdr:cNvSpPr txBox="1"/>
      </xdr:nvSpPr>
      <xdr:spPr>
        <a:xfrm>
          <a:off x="2673428" y="135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130266</xdr:rowOff>
    </xdr:from>
    <xdr:to>
      <xdr:col>10</xdr:col>
      <xdr:colOff>165100</xdr:colOff>
      <xdr:row>78</xdr:row>
      <xdr:rowOff>60416</xdr:rowOff>
    </xdr:to>
    <xdr:sp macro="" textlink="">
      <xdr:nvSpPr>
        <xdr:cNvPr id="202" name="楕円 201"/>
        <xdr:cNvSpPr/>
      </xdr:nvSpPr>
      <xdr:spPr>
        <a:xfrm>
          <a:off x="1968500" y="13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51543</xdr:rowOff>
    </xdr:from>
    <xdr:ext cx="469744" cy="259045"/>
    <xdr:sp macro="" textlink="">
      <xdr:nvSpPr>
        <xdr:cNvPr id="203" name="テキスト ボックス 202"/>
        <xdr:cNvSpPr txBox="1"/>
      </xdr:nvSpPr>
      <xdr:spPr>
        <a:xfrm>
          <a:off x="1784428" y="134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105338</xdr:rowOff>
    </xdr:from>
    <xdr:to>
      <xdr:col>6</xdr:col>
      <xdr:colOff>38100</xdr:colOff>
      <xdr:row>77</xdr:row>
      <xdr:rowOff>35488</xdr:rowOff>
    </xdr:to>
    <xdr:sp macro="" textlink="">
      <xdr:nvSpPr>
        <xdr:cNvPr id="204" name="楕円 203"/>
        <xdr:cNvSpPr/>
      </xdr:nvSpPr>
      <xdr:spPr>
        <a:xfrm>
          <a:off x="1079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52015</xdr:rowOff>
    </xdr:from>
    <xdr:ext cx="469744" cy="259045"/>
    <xdr:sp macro="" textlink="">
      <xdr:nvSpPr>
        <xdr:cNvPr id="205" name="テキスト ボックス 204"/>
        <xdr:cNvSpPr txBox="1"/>
      </xdr:nvSpPr>
      <xdr:spPr>
        <a:xfrm>
          <a:off x="895428" y="129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50992</xdr:rowOff>
    </xdr:from>
    <xdr:to>
      <xdr:col>24</xdr:col>
      <xdr:colOff>63500</xdr:colOff>
      <xdr:row>96</xdr:row>
      <xdr:rowOff>134627</xdr:rowOff>
    </xdr:to>
    <xdr:cxnSp macro="">
      <xdr:nvCxnSpPr>
        <xdr:cNvPr id="237" name="直線コネクタ 236"/>
        <xdr:cNvCxnSpPr/>
      </xdr:nvCxnSpPr>
      <xdr:spPr>
        <a:xfrm flipV="1">
          <a:off x="3797300" y="16510192"/>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66277</xdr:rowOff>
    </xdr:from>
    <xdr:to>
      <xdr:col>19</xdr:col>
      <xdr:colOff>177800</xdr:colOff>
      <xdr:row>96</xdr:row>
      <xdr:rowOff>134627</xdr:rowOff>
    </xdr:to>
    <xdr:cxnSp macro="">
      <xdr:nvCxnSpPr>
        <xdr:cNvPr id="240" name="直線コネクタ 239"/>
        <xdr:cNvCxnSpPr/>
      </xdr:nvCxnSpPr>
      <xdr:spPr>
        <a:xfrm>
          <a:off x="2908300" y="16525477"/>
          <a:ext cx="889000" cy="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2" name="テキスト ボックス 241"/>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66277</xdr:rowOff>
    </xdr:from>
    <xdr:to>
      <xdr:col>15</xdr:col>
      <xdr:colOff>50800</xdr:colOff>
      <xdr:row>98</xdr:row>
      <xdr:rowOff>5871</xdr:rowOff>
    </xdr:to>
    <xdr:cxnSp macro="">
      <xdr:nvCxnSpPr>
        <xdr:cNvPr id="243" name="直線コネクタ 242"/>
        <xdr:cNvCxnSpPr/>
      </xdr:nvCxnSpPr>
      <xdr:spPr>
        <a:xfrm flipV="1">
          <a:off x="2019300" y="16525477"/>
          <a:ext cx="889000" cy="28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5871</xdr:rowOff>
    </xdr:from>
    <xdr:to>
      <xdr:col>10</xdr:col>
      <xdr:colOff>114300</xdr:colOff>
      <xdr:row>98</xdr:row>
      <xdr:rowOff>63990</xdr:rowOff>
    </xdr:to>
    <xdr:cxnSp macro="">
      <xdr:nvCxnSpPr>
        <xdr:cNvPr id="246" name="直線コネクタ 245"/>
        <xdr:cNvCxnSpPr/>
      </xdr:nvCxnSpPr>
      <xdr:spPr>
        <a:xfrm flipV="1">
          <a:off x="1130300" y="16807971"/>
          <a:ext cx="889000" cy="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8" name="テキスト ボックス 247"/>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0" name="テキスト ボックス 249"/>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192</xdr:rowOff>
    </xdr:from>
    <xdr:to>
      <xdr:col>24</xdr:col>
      <xdr:colOff>114300</xdr:colOff>
      <xdr:row>96</xdr:row>
      <xdr:rowOff>101792</xdr:rowOff>
    </xdr:to>
    <xdr:sp macro="" textlink="">
      <xdr:nvSpPr>
        <xdr:cNvPr id="256" name="楕円 255"/>
        <xdr:cNvSpPr/>
      </xdr:nvSpPr>
      <xdr:spPr>
        <a:xfrm>
          <a:off x="4584700" y="164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150069</xdr:rowOff>
    </xdr:from>
    <xdr:ext cx="599010" cy="259045"/>
    <xdr:sp macro="" textlink="">
      <xdr:nvSpPr>
        <xdr:cNvPr id="257" name="扶助費該当値テキスト"/>
        <xdr:cNvSpPr txBox="1"/>
      </xdr:nvSpPr>
      <xdr:spPr>
        <a:xfrm>
          <a:off x="4686300" y="1643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83827</xdr:rowOff>
    </xdr:from>
    <xdr:to>
      <xdr:col>20</xdr:col>
      <xdr:colOff>38100</xdr:colOff>
      <xdr:row>97</xdr:row>
      <xdr:rowOff>13977</xdr:rowOff>
    </xdr:to>
    <xdr:sp macro="" textlink="">
      <xdr:nvSpPr>
        <xdr:cNvPr id="258" name="楕円 257"/>
        <xdr:cNvSpPr/>
      </xdr:nvSpPr>
      <xdr:spPr>
        <a:xfrm>
          <a:off x="3746500" y="165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30504</xdr:rowOff>
    </xdr:from>
    <xdr:ext cx="599010" cy="259045"/>
    <xdr:sp macro="" textlink="">
      <xdr:nvSpPr>
        <xdr:cNvPr id="259" name="テキスト ボックス 258"/>
        <xdr:cNvSpPr txBox="1"/>
      </xdr:nvSpPr>
      <xdr:spPr>
        <a:xfrm>
          <a:off x="3497795" y="1631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15477</xdr:rowOff>
    </xdr:from>
    <xdr:to>
      <xdr:col>15</xdr:col>
      <xdr:colOff>101600</xdr:colOff>
      <xdr:row>96</xdr:row>
      <xdr:rowOff>117077</xdr:rowOff>
    </xdr:to>
    <xdr:sp macro="" textlink="">
      <xdr:nvSpPr>
        <xdr:cNvPr id="260" name="楕円 259"/>
        <xdr:cNvSpPr/>
      </xdr:nvSpPr>
      <xdr:spPr>
        <a:xfrm>
          <a:off x="2857500" y="164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108204</xdr:rowOff>
    </xdr:from>
    <xdr:ext cx="599010" cy="259045"/>
    <xdr:sp macro="" textlink="">
      <xdr:nvSpPr>
        <xdr:cNvPr id="261" name="テキスト ボックス 260"/>
        <xdr:cNvSpPr txBox="1"/>
      </xdr:nvSpPr>
      <xdr:spPr>
        <a:xfrm>
          <a:off x="2608795" y="1656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126521</xdr:rowOff>
    </xdr:from>
    <xdr:to>
      <xdr:col>10</xdr:col>
      <xdr:colOff>165100</xdr:colOff>
      <xdr:row>98</xdr:row>
      <xdr:rowOff>56671</xdr:rowOff>
    </xdr:to>
    <xdr:sp macro="" textlink="">
      <xdr:nvSpPr>
        <xdr:cNvPr id="262" name="楕円 261"/>
        <xdr:cNvSpPr/>
      </xdr:nvSpPr>
      <xdr:spPr>
        <a:xfrm>
          <a:off x="1968500" y="167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73198</xdr:rowOff>
    </xdr:from>
    <xdr:ext cx="599010" cy="259045"/>
    <xdr:sp macro="" textlink="">
      <xdr:nvSpPr>
        <xdr:cNvPr id="263" name="テキスト ボックス 262"/>
        <xdr:cNvSpPr txBox="1"/>
      </xdr:nvSpPr>
      <xdr:spPr>
        <a:xfrm>
          <a:off x="1719795" y="1653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13190</xdr:rowOff>
    </xdr:from>
    <xdr:to>
      <xdr:col>6</xdr:col>
      <xdr:colOff>38100</xdr:colOff>
      <xdr:row>98</xdr:row>
      <xdr:rowOff>114790</xdr:rowOff>
    </xdr:to>
    <xdr:sp macro="" textlink="">
      <xdr:nvSpPr>
        <xdr:cNvPr id="264" name="楕円 263"/>
        <xdr:cNvSpPr/>
      </xdr:nvSpPr>
      <xdr:spPr>
        <a:xfrm>
          <a:off x="1079500" y="168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131317</xdr:rowOff>
    </xdr:from>
    <xdr:ext cx="599010" cy="259045"/>
    <xdr:sp macro="" textlink="">
      <xdr:nvSpPr>
        <xdr:cNvPr id="265" name="テキスト ボックス 264"/>
        <xdr:cNvSpPr txBox="1"/>
      </xdr:nvSpPr>
      <xdr:spPr>
        <a:xfrm>
          <a:off x="830795" y="1659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165570</xdr:rowOff>
    </xdr:from>
    <xdr:to>
      <xdr:col>55</xdr:col>
      <xdr:colOff>0</xdr:colOff>
      <xdr:row>38</xdr:row>
      <xdr:rowOff>13767</xdr:rowOff>
    </xdr:to>
    <xdr:cxnSp macro="">
      <xdr:nvCxnSpPr>
        <xdr:cNvPr id="295" name="直線コネクタ 294"/>
        <xdr:cNvCxnSpPr/>
      </xdr:nvCxnSpPr>
      <xdr:spPr>
        <a:xfrm>
          <a:off x="9639300" y="6509220"/>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4894</xdr:rowOff>
    </xdr:from>
    <xdr:ext cx="534377" cy="259045"/>
    <xdr:sp macro="" textlink="">
      <xdr:nvSpPr>
        <xdr:cNvPr id="296" name="補助費等平均値テキスト"/>
        <xdr:cNvSpPr txBox="1"/>
      </xdr:nvSpPr>
      <xdr:spPr>
        <a:xfrm>
          <a:off x="10528300" y="651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165570</xdr:rowOff>
    </xdr:from>
    <xdr:to>
      <xdr:col>50</xdr:col>
      <xdr:colOff>114300</xdr:colOff>
      <xdr:row>38</xdr:row>
      <xdr:rowOff>26441</xdr:rowOff>
    </xdr:to>
    <xdr:cxnSp macro="">
      <xdr:nvCxnSpPr>
        <xdr:cNvPr id="298" name="直線コネクタ 297"/>
        <xdr:cNvCxnSpPr/>
      </xdr:nvCxnSpPr>
      <xdr:spPr>
        <a:xfrm flipV="1">
          <a:off x="8750300" y="6509220"/>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300" name="テキスト ボックス 299"/>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142253</xdr:rowOff>
    </xdr:from>
    <xdr:to>
      <xdr:col>45</xdr:col>
      <xdr:colOff>177800</xdr:colOff>
      <xdr:row>38</xdr:row>
      <xdr:rowOff>26441</xdr:rowOff>
    </xdr:to>
    <xdr:cxnSp macro="">
      <xdr:nvCxnSpPr>
        <xdr:cNvPr id="301" name="直線コネクタ 300"/>
        <xdr:cNvCxnSpPr/>
      </xdr:nvCxnSpPr>
      <xdr:spPr>
        <a:xfrm>
          <a:off x="7861300" y="5285753"/>
          <a:ext cx="889000" cy="12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142253</xdr:rowOff>
    </xdr:from>
    <xdr:to>
      <xdr:col>41</xdr:col>
      <xdr:colOff>50800</xdr:colOff>
      <xdr:row>38</xdr:row>
      <xdr:rowOff>133642</xdr:rowOff>
    </xdr:to>
    <xdr:cxnSp macro="">
      <xdr:nvCxnSpPr>
        <xdr:cNvPr id="304" name="直線コネクタ 303"/>
        <xdr:cNvCxnSpPr/>
      </xdr:nvCxnSpPr>
      <xdr:spPr>
        <a:xfrm flipV="1">
          <a:off x="6972300" y="5285753"/>
          <a:ext cx="889000" cy="136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6" name="テキスト ボックス 305"/>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134417</xdr:rowOff>
    </xdr:from>
    <xdr:to>
      <xdr:col>55</xdr:col>
      <xdr:colOff>50800</xdr:colOff>
      <xdr:row>38</xdr:row>
      <xdr:rowOff>64567</xdr:rowOff>
    </xdr:to>
    <xdr:sp macro="" textlink="">
      <xdr:nvSpPr>
        <xdr:cNvPr id="314" name="楕円 313"/>
        <xdr:cNvSpPr/>
      </xdr:nvSpPr>
      <xdr:spPr>
        <a:xfrm>
          <a:off x="10426700" y="64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49344</xdr:rowOff>
    </xdr:from>
    <xdr:ext cx="534377" cy="259045"/>
    <xdr:sp macro="" textlink="">
      <xdr:nvSpPr>
        <xdr:cNvPr id="315" name="補助費等該当値テキスト"/>
        <xdr:cNvSpPr txBox="1"/>
      </xdr:nvSpPr>
      <xdr:spPr>
        <a:xfrm>
          <a:off x="10528300" y="63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114770</xdr:rowOff>
    </xdr:from>
    <xdr:to>
      <xdr:col>50</xdr:col>
      <xdr:colOff>165100</xdr:colOff>
      <xdr:row>38</xdr:row>
      <xdr:rowOff>44920</xdr:rowOff>
    </xdr:to>
    <xdr:sp macro="" textlink="">
      <xdr:nvSpPr>
        <xdr:cNvPr id="316" name="楕円 315"/>
        <xdr:cNvSpPr/>
      </xdr:nvSpPr>
      <xdr:spPr>
        <a:xfrm>
          <a:off x="9588500" y="64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61447</xdr:rowOff>
    </xdr:from>
    <xdr:ext cx="534377" cy="259045"/>
    <xdr:sp macro="" textlink="">
      <xdr:nvSpPr>
        <xdr:cNvPr id="317" name="テキスト ボックス 316"/>
        <xdr:cNvSpPr txBox="1"/>
      </xdr:nvSpPr>
      <xdr:spPr>
        <a:xfrm>
          <a:off x="9372111" y="62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147091</xdr:rowOff>
    </xdr:from>
    <xdr:to>
      <xdr:col>46</xdr:col>
      <xdr:colOff>38100</xdr:colOff>
      <xdr:row>38</xdr:row>
      <xdr:rowOff>77242</xdr:rowOff>
    </xdr:to>
    <xdr:sp macro="" textlink="">
      <xdr:nvSpPr>
        <xdr:cNvPr id="318" name="楕円 317"/>
        <xdr:cNvSpPr/>
      </xdr:nvSpPr>
      <xdr:spPr>
        <a:xfrm>
          <a:off x="8699500" y="649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68368</xdr:rowOff>
    </xdr:from>
    <xdr:ext cx="534377" cy="259045"/>
    <xdr:sp macro="" textlink="">
      <xdr:nvSpPr>
        <xdr:cNvPr id="319" name="テキスト ボックス 318"/>
        <xdr:cNvSpPr txBox="1"/>
      </xdr:nvSpPr>
      <xdr:spPr>
        <a:xfrm>
          <a:off x="8483111" y="65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91453</xdr:rowOff>
    </xdr:from>
    <xdr:to>
      <xdr:col>41</xdr:col>
      <xdr:colOff>101600</xdr:colOff>
      <xdr:row>31</xdr:row>
      <xdr:rowOff>21603</xdr:rowOff>
    </xdr:to>
    <xdr:sp macro="" textlink="">
      <xdr:nvSpPr>
        <xdr:cNvPr id="320" name="楕円 319"/>
        <xdr:cNvSpPr/>
      </xdr:nvSpPr>
      <xdr:spPr>
        <a:xfrm>
          <a:off x="7810500" y="52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38130</xdr:rowOff>
    </xdr:from>
    <xdr:ext cx="599010" cy="259045"/>
    <xdr:sp macro="" textlink="">
      <xdr:nvSpPr>
        <xdr:cNvPr id="321" name="テキスト ボックス 320"/>
        <xdr:cNvSpPr txBox="1"/>
      </xdr:nvSpPr>
      <xdr:spPr>
        <a:xfrm>
          <a:off x="7561795" y="501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82842</xdr:rowOff>
    </xdr:from>
    <xdr:to>
      <xdr:col>36</xdr:col>
      <xdr:colOff>165100</xdr:colOff>
      <xdr:row>39</xdr:row>
      <xdr:rowOff>12992</xdr:rowOff>
    </xdr:to>
    <xdr:sp macro="" textlink="">
      <xdr:nvSpPr>
        <xdr:cNvPr id="322" name="楕円 321"/>
        <xdr:cNvSpPr/>
      </xdr:nvSpPr>
      <xdr:spPr>
        <a:xfrm>
          <a:off x="6921500" y="65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29519</xdr:rowOff>
    </xdr:from>
    <xdr:ext cx="534377" cy="259045"/>
    <xdr:sp macro="" textlink="">
      <xdr:nvSpPr>
        <xdr:cNvPr id="323" name="テキスト ボックス 322"/>
        <xdr:cNvSpPr txBox="1"/>
      </xdr:nvSpPr>
      <xdr:spPr>
        <a:xfrm>
          <a:off x="6705111" y="63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152464</xdr:rowOff>
    </xdr:from>
    <xdr:to>
      <xdr:col>55</xdr:col>
      <xdr:colOff>0</xdr:colOff>
      <xdr:row>53</xdr:row>
      <xdr:rowOff>53022</xdr:rowOff>
    </xdr:to>
    <xdr:cxnSp macro="">
      <xdr:nvCxnSpPr>
        <xdr:cNvPr id="353" name="直線コネクタ 352"/>
        <xdr:cNvCxnSpPr/>
      </xdr:nvCxnSpPr>
      <xdr:spPr>
        <a:xfrm>
          <a:off x="9639300" y="9067864"/>
          <a:ext cx="8382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4" name="普通建設事業費平均値テキスト"/>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152464</xdr:rowOff>
    </xdr:from>
    <xdr:to>
      <xdr:col>50</xdr:col>
      <xdr:colOff>114300</xdr:colOff>
      <xdr:row>53</xdr:row>
      <xdr:rowOff>23514</xdr:rowOff>
    </xdr:to>
    <xdr:cxnSp macro="">
      <xdr:nvCxnSpPr>
        <xdr:cNvPr id="356" name="直線コネクタ 355"/>
        <xdr:cNvCxnSpPr/>
      </xdr:nvCxnSpPr>
      <xdr:spPr>
        <a:xfrm flipV="1">
          <a:off x="8750300" y="9067864"/>
          <a:ext cx="8890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8" name="テキスト ボックス 357"/>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132728</xdr:rowOff>
    </xdr:from>
    <xdr:to>
      <xdr:col>45</xdr:col>
      <xdr:colOff>177800</xdr:colOff>
      <xdr:row>53</xdr:row>
      <xdr:rowOff>23514</xdr:rowOff>
    </xdr:to>
    <xdr:cxnSp macro="">
      <xdr:nvCxnSpPr>
        <xdr:cNvPr id="359" name="直線コネクタ 358"/>
        <xdr:cNvCxnSpPr/>
      </xdr:nvCxnSpPr>
      <xdr:spPr>
        <a:xfrm>
          <a:off x="7861300" y="9048128"/>
          <a:ext cx="8890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132728</xdr:rowOff>
    </xdr:from>
    <xdr:to>
      <xdr:col>41</xdr:col>
      <xdr:colOff>50800</xdr:colOff>
      <xdr:row>53</xdr:row>
      <xdr:rowOff>110134</xdr:rowOff>
    </xdr:to>
    <xdr:cxnSp macro="">
      <xdr:nvCxnSpPr>
        <xdr:cNvPr id="362" name="直線コネクタ 361"/>
        <xdr:cNvCxnSpPr/>
      </xdr:nvCxnSpPr>
      <xdr:spPr>
        <a:xfrm flipV="1">
          <a:off x="6972300" y="9048128"/>
          <a:ext cx="889000" cy="1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4" name="テキスト ボックス 363"/>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2222</xdr:rowOff>
    </xdr:from>
    <xdr:to>
      <xdr:col>55</xdr:col>
      <xdr:colOff>50800</xdr:colOff>
      <xdr:row>53</xdr:row>
      <xdr:rowOff>103822</xdr:rowOff>
    </xdr:to>
    <xdr:sp macro="" textlink="">
      <xdr:nvSpPr>
        <xdr:cNvPr id="372" name="楕円 371"/>
        <xdr:cNvSpPr/>
      </xdr:nvSpPr>
      <xdr:spPr>
        <a:xfrm>
          <a:off x="10426700" y="90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25099</xdr:rowOff>
    </xdr:from>
    <xdr:ext cx="534377" cy="259045"/>
    <xdr:sp macro="" textlink="">
      <xdr:nvSpPr>
        <xdr:cNvPr id="373" name="普通建設事業費該当値テキスト"/>
        <xdr:cNvSpPr txBox="1"/>
      </xdr:nvSpPr>
      <xdr:spPr>
        <a:xfrm>
          <a:off x="10528300" y="89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101664</xdr:rowOff>
    </xdr:from>
    <xdr:to>
      <xdr:col>50</xdr:col>
      <xdr:colOff>165100</xdr:colOff>
      <xdr:row>53</xdr:row>
      <xdr:rowOff>31814</xdr:rowOff>
    </xdr:to>
    <xdr:sp macro="" textlink="">
      <xdr:nvSpPr>
        <xdr:cNvPr id="374" name="楕円 373"/>
        <xdr:cNvSpPr/>
      </xdr:nvSpPr>
      <xdr:spPr>
        <a:xfrm>
          <a:off x="9588500" y="90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48341</xdr:rowOff>
    </xdr:from>
    <xdr:ext cx="534377" cy="259045"/>
    <xdr:sp macro="" textlink="">
      <xdr:nvSpPr>
        <xdr:cNvPr id="375" name="テキスト ボックス 374"/>
        <xdr:cNvSpPr txBox="1"/>
      </xdr:nvSpPr>
      <xdr:spPr>
        <a:xfrm>
          <a:off x="9372111" y="879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144164</xdr:rowOff>
    </xdr:from>
    <xdr:to>
      <xdr:col>46</xdr:col>
      <xdr:colOff>38100</xdr:colOff>
      <xdr:row>53</xdr:row>
      <xdr:rowOff>74314</xdr:rowOff>
    </xdr:to>
    <xdr:sp macro="" textlink="">
      <xdr:nvSpPr>
        <xdr:cNvPr id="376" name="楕円 375"/>
        <xdr:cNvSpPr/>
      </xdr:nvSpPr>
      <xdr:spPr>
        <a:xfrm>
          <a:off x="8699500" y="90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90841</xdr:rowOff>
    </xdr:from>
    <xdr:ext cx="534377" cy="259045"/>
    <xdr:sp macro="" textlink="">
      <xdr:nvSpPr>
        <xdr:cNvPr id="377" name="テキスト ボックス 376"/>
        <xdr:cNvSpPr txBox="1"/>
      </xdr:nvSpPr>
      <xdr:spPr>
        <a:xfrm>
          <a:off x="8483111" y="88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81928</xdr:rowOff>
    </xdr:from>
    <xdr:to>
      <xdr:col>41</xdr:col>
      <xdr:colOff>101600</xdr:colOff>
      <xdr:row>53</xdr:row>
      <xdr:rowOff>12078</xdr:rowOff>
    </xdr:to>
    <xdr:sp macro="" textlink="">
      <xdr:nvSpPr>
        <xdr:cNvPr id="378" name="楕円 377"/>
        <xdr:cNvSpPr/>
      </xdr:nvSpPr>
      <xdr:spPr>
        <a:xfrm>
          <a:off x="7810500" y="89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28605</xdr:rowOff>
    </xdr:from>
    <xdr:ext cx="534377" cy="259045"/>
    <xdr:sp macro="" textlink="">
      <xdr:nvSpPr>
        <xdr:cNvPr id="379" name="テキスト ボックス 378"/>
        <xdr:cNvSpPr txBox="1"/>
      </xdr:nvSpPr>
      <xdr:spPr>
        <a:xfrm>
          <a:off x="7594111" y="87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59334</xdr:rowOff>
    </xdr:from>
    <xdr:to>
      <xdr:col>36</xdr:col>
      <xdr:colOff>165100</xdr:colOff>
      <xdr:row>53</xdr:row>
      <xdr:rowOff>160934</xdr:rowOff>
    </xdr:to>
    <xdr:sp macro="" textlink="">
      <xdr:nvSpPr>
        <xdr:cNvPr id="380" name="楕円 379"/>
        <xdr:cNvSpPr/>
      </xdr:nvSpPr>
      <xdr:spPr>
        <a:xfrm>
          <a:off x="6921500" y="91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6011</xdr:rowOff>
    </xdr:from>
    <xdr:ext cx="534377" cy="259045"/>
    <xdr:sp macro="" textlink="">
      <xdr:nvSpPr>
        <xdr:cNvPr id="381" name="テキスト ボックス 380"/>
        <xdr:cNvSpPr txBox="1"/>
      </xdr:nvSpPr>
      <xdr:spPr>
        <a:xfrm>
          <a:off x="6705111" y="89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80263</xdr:rowOff>
    </xdr:from>
    <xdr:to>
      <xdr:col>55</xdr:col>
      <xdr:colOff>0</xdr:colOff>
      <xdr:row>77</xdr:row>
      <xdr:rowOff>99428</xdr:rowOff>
    </xdr:to>
    <xdr:cxnSp macro="">
      <xdr:nvCxnSpPr>
        <xdr:cNvPr id="410" name="直線コネクタ 409"/>
        <xdr:cNvCxnSpPr/>
      </xdr:nvCxnSpPr>
      <xdr:spPr>
        <a:xfrm flipV="1">
          <a:off x="9639300" y="13281913"/>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1" name="普通建設事業費 （ うち新規整備　）平均値テキスト"/>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99428</xdr:rowOff>
    </xdr:from>
    <xdr:to>
      <xdr:col>50</xdr:col>
      <xdr:colOff>114300</xdr:colOff>
      <xdr:row>77</xdr:row>
      <xdr:rowOff>147968</xdr:rowOff>
    </xdr:to>
    <xdr:cxnSp macro="">
      <xdr:nvCxnSpPr>
        <xdr:cNvPr id="413" name="直線コネクタ 412"/>
        <xdr:cNvCxnSpPr/>
      </xdr:nvCxnSpPr>
      <xdr:spPr>
        <a:xfrm flipV="1">
          <a:off x="8750300" y="13301078"/>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5" name="テキスト ボックス 414"/>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75921</xdr:rowOff>
    </xdr:from>
    <xdr:to>
      <xdr:col>45</xdr:col>
      <xdr:colOff>177800</xdr:colOff>
      <xdr:row>77</xdr:row>
      <xdr:rowOff>147968</xdr:rowOff>
    </xdr:to>
    <xdr:cxnSp macro="">
      <xdr:nvCxnSpPr>
        <xdr:cNvPr id="416" name="直線コネクタ 415"/>
        <xdr:cNvCxnSpPr/>
      </xdr:nvCxnSpPr>
      <xdr:spPr>
        <a:xfrm>
          <a:off x="7861300" y="12934671"/>
          <a:ext cx="889000" cy="4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8" name="テキスト ボックス 417"/>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75921</xdr:rowOff>
    </xdr:from>
    <xdr:to>
      <xdr:col>41</xdr:col>
      <xdr:colOff>50800</xdr:colOff>
      <xdr:row>76</xdr:row>
      <xdr:rowOff>170751</xdr:rowOff>
    </xdr:to>
    <xdr:cxnSp macro="">
      <xdr:nvCxnSpPr>
        <xdr:cNvPr id="419" name="直線コネクタ 418"/>
        <xdr:cNvCxnSpPr/>
      </xdr:nvCxnSpPr>
      <xdr:spPr>
        <a:xfrm flipV="1">
          <a:off x="6972300" y="12934671"/>
          <a:ext cx="889000" cy="26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1" name="テキスト ボックス 420"/>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3" name="テキスト ボックス 422"/>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29463</xdr:rowOff>
    </xdr:from>
    <xdr:to>
      <xdr:col>55</xdr:col>
      <xdr:colOff>50800</xdr:colOff>
      <xdr:row>77</xdr:row>
      <xdr:rowOff>131063</xdr:rowOff>
    </xdr:to>
    <xdr:sp macro="" textlink="">
      <xdr:nvSpPr>
        <xdr:cNvPr id="429" name="楕円 428"/>
        <xdr:cNvSpPr/>
      </xdr:nvSpPr>
      <xdr:spPr>
        <a:xfrm>
          <a:off x="104267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7890</xdr:rowOff>
    </xdr:from>
    <xdr:ext cx="469744" cy="259045"/>
    <xdr:sp macro="" textlink="">
      <xdr:nvSpPr>
        <xdr:cNvPr id="430" name="普通建設事業費 （ うち新規整備　）該当値テキスト"/>
        <xdr:cNvSpPr txBox="1"/>
      </xdr:nvSpPr>
      <xdr:spPr>
        <a:xfrm>
          <a:off x="10528300"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48628</xdr:rowOff>
    </xdr:from>
    <xdr:to>
      <xdr:col>50</xdr:col>
      <xdr:colOff>165100</xdr:colOff>
      <xdr:row>77</xdr:row>
      <xdr:rowOff>150228</xdr:rowOff>
    </xdr:to>
    <xdr:sp macro="" textlink="">
      <xdr:nvSpPr>
        <xdr:cNvPr id="431" name="楕円 430"/>
        <xdr:cNvSpPr/>
      </xdr:nvSpPr>
      <xdr:spPr>
        <a:xfrm>
          <a:off x="9588500" y="132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141355</xdr:rowOff>
    </xdr:from>
    <xdr:ext cx="469744" cy="259045"/>
    <xdr:sp macro="" textlink="">
      <xdr:nvSpPr>
        <xdr:cNvPr id="432" name="テキスト ボックス 431"/>
        <xdr:cNvSpPr txBox="1"/>
      </xdr:nvSpPr>
      <xdr:spPr>
        <a:xfrm>
          <a:off x="9404428" y="133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97168</xdr:rowOff>
    </xdr:from>
    <xdr:to>
      <xdr:col>46</xdr:col>
      <xdr:colOff>38100</xdr:colOff>
      <xdr:row>78</xdr:row>
      <xdr:rowOff>27318</xdr:rowOff>
    </xdr:to>
    <xdr:sp macro="" textlink="">
      <xdr:nvSpPr>
        <xdr:cNvPr id="433" name="楕円 432"/>
        <xdr:cNvSpPr/>
      </xdr:nvSpPr>
      <xdr:spPr>
        <a:xfrm>
          <a:off x="8699500" y="132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18445</xdr:rowOff>
    </xdr:from>
    <xdr:ext cx="469744" cy="259045"/>
    <xdr:sp macro="" textlink="">
      <xdr:nvSpPr>
        <xdr:cNvPr id="434" name="テキスト ボックス 433"/>
        <xdr:cNvSpPr txBox="1"/>
      </xdr:nvSpPr>
      <xdr:spPr>
        <a:xfrm>
          <a:off x="8515428" y="133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25121</xdr:rowOff>
    </xdr:from>
    <xdr:to>
      <xdr:col>41</xdr:col>
      <xdr:colOff>101600</xdr:colOff>
      <xdr:row>75</xdr:row>
      <xdr:rowOff>126721</xdr:rowOff>
    </xdr:to>
    <xdr:sp macro="" textlink="">
      <xdr:nvSpPr>
        <xdr:cNvPr id="435" name="楕円 434"/>
        <xdr:cNvSpPr/>
      </xdr:nvSpPr>
      <xdr:spPr>
        <a:xfrm>
          <a:off x="7810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143248</xdr:rowOff>
    </xdr:from>
    <xdr:ext cx="534377" cy="259045"/>
    <xdr:sp macro="" textlink="">
      <xdr:nvSpPr>
        <xdr:cNvPr id="436" name="テキスト ボックス 435"/>
        <xdr:cNvSpPr txBox="1"/>
      </xdr:nvSpPr>
      <xdr:spPr>
        <a:xfrm>
          <a:off x="7594111" y="126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119951</xdr:rowOff>
    </xdr:from>
    <xdr:to>
      <xdr:col>36</xdr:col>
      <xdr:colOff>165100</xdr:colOff>
      <xdr:row>77</xdr:row>
      <xdr:rowOff>50101</xdr:rowOff>
    </xdr:to>
    <xdr:sp macro="" textlink="">
      <xdr:nvSpPr>
        <xdr:cNvPr id="437" name="楕円 436"/>
        <xdr:cNvSpPr/>
      </xdr:nvSpPr>
      <xdr:spPr>
        <a:xfrm>
          <a:off x="6921500" y="131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41228</xdr:rowOff>
    </xdr:from>
    <xdr:ext cx="534377" cy="259045"/>
    <xdr:sp macro="" textlink="">
      <xdr:nvSpPr>
        <xdr:cNvPr id="438" name="テキスト ボックス 437"/>
        <xdr:cNvSpPr txBox="1"/>
      </xdr:nvSpPr>
      <xdr:spPr>
        <a:xfrm>
          <a:off x="6705111" y="132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137903</xdr:rowOff>
    </xdr:from>
    <xdr:to>
      <xdr:col>55</xdr:col>
      <xdr:colOff>0</xdr:colOff>
      <xdr:row>91</xdr:row>
      <xdr:rowOff>72230</xdr:rowOff>
    </xdr:to>
    <xdr:cxnSp macro="">
      <xdr:nvCxnSpPr>
        <xdr:cNvPr id="470" name="直線コネクタ 469"/>
        <xdr:cNvCxnSpPr/>
      </xdr:nvCxnSpPr>
      <xdr:spPr>
        <a:xfrm>
          <a:off x="9639300" y="15568403"/>
          <a:ext cx="838200" cy="10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1" name="普通建設事業費 （ うち更新整備　）平均値テキスト"/>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122000</xdr:rowOff>
    </xdr:from>
    <xdr:to>
      <xdr:col>50</xdr:col>
      <xdr:colOff>114300</xdr:colOff>
      <xdr:row>90</xdr:row>
      <xdr:rowOff>137903</xdr:rowOff>
    </xdr:to>
    <xdr:cxnSp macro="">
      <xdr:nvCxnSpPr>
        <xdr:cNvPr id="473" name="直線コネクタ 472"/>
        <xdr:cNvCxnSpPr/>
      </xdr:nvCxnSpPr>
      <xdr:spPr>
        <a:xfrm>
          <a:off x="8750300" y="15552500"/>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5" name="テキスト ボックス 474"/>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122000</xdr:rowOff>
    </xdr:from>
    <xdr:to>
      <xdr:col>45</xdr:col>
      <xdr:colOff>177800</xdr:colOff>
      <xdr:row>91</xdr:row>
      <xdr:rowOff>164063</xdr:rowOff>
    </xdr:to>
    <xdr:cxnSp macro="">
      <xdr:nvCxnSpPr>
        <xdr:cNvPr id="476" name="直線コネクタ 475"/>
        <xdr:cNvCxnSpPr/>
      </xdr:nvCxnSpPr>
      <xdr:spPr>
        <a:xfrm flipV="1">
          <a:off x="7861300" y="15552500"/>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8" name="テキスト ボックス 477"/>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164063</xdr:rowOff>
    </xdr:from>
    <xdr:to>
      <xdr:col>41</xdr:col>
      <xdr:colOff>50800</xdr:colOff>
      <xdr:row>92</xdr:row>
      <xdr:rowOff>84999</xdr:rowOff>
    </xdr:to>
    <xdr:cxnSp macro="">
      <xdr:nvCxnSpPr>
        <xdr:cNvPr id="479" name="直線コネクタ 478"/>
        <xdr:cNvCxnSpPr/>
      </xdr:nvCxnSpPr>
      <xdr:spPr>
        <a:xfrm flipV="1">
          <a:off x="6972300" y="15766013"/>
          <a:ext cx="889000" cy="9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1" name="テキスト ボックス 480"/>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3" name="テキスト ボックス 482"/>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21430</xdr:rowOff>
    </xdr:from>
    <xdr:to>
      <xdr:col>55</xdr:col>
      <xdr:colOff>50800</xdr:colOff>
      <xdr:row>91</xdr:row>
      <xdr:rowOff>123030</xdr:rowOff>
    </xdr:to>
    <xdr:sp macro="" textlink="">
      <xdr:nvSpPr>
        <xdr:cNvPr id="489" name="楕円 488"/>
        <xdr:cNvSpPr/>
      </xdr:nvSpPr>
      <xdr:spPr>
        <a:xfrm>
          <a:off x="10426700" y="156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107807</xdr:rowOff>
    </xdr:from>
    <xdr:ext cx="534377" cy="259045"/>
    <xdr:sp macro="" textlink="">
      <xdr:nvSpPr>
        <xdr:cNvPr id="490" name="普通建設事業費 （ うち更新整備　）該当値テキスト"/>
        <xdr:cNvSpPr txBox="1"/>
      </xdr:nvSpPr>
      <xdr:spPr>
        <a:xfrm>
          <a:off x="10528300" y="155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87103</xdr:rowOff>
    </xdr:from>
    <xdr:to>
      <xdr:col>50</xdr:col>
      <xdr:colOff>165100</xdr:colOff>
      <xdr:row>91</xdr:row>
      <xdr:rowOff>17253</xdr:rowOff>
    </xdr:to>
    <xdr:sp macro="" textlink="">
      <xdr:nvSpPr>
        <xdr:cNvPr id="491" name="楕円 490"/>
        <xdr:cNvSpPr/>
      </xdr:nvSpPr>
      <xdr:spPr>
        <a:xfrm>
          <a:off x="9588500" y="155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33780</xdr:rowOff>
    </xdr:from>
    <xdr:ext cx="534377" cy="259045"/>
    <xdr:sp macro="" textlink="">
      <xdr:nvSpPr>
        <xdr:cNvPr id="492" name="テキスト ボックス 491"/>
        <xdr:cNvSpPr txBox="1"/>
      </xdr:nvSpPr>
      <xdr:spPr>
        <a:xfrm>
          <a:off x="9372111" y="152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71200</xdr:rowOff>
    </xdr:from>
    <xdr:to>
      <xdr:col>46</xdr:col>
      <xdr:colOff>38100</xdr:colOff>
      <xdr:row>91</xdr:row>
      <xdr:rowOff>1350</xdr:rowOff>
    </xdr:to>
    <xdr:sp macro="" textlink="">
      <xdr:nvSpPr>
        <xdr:cNvPr id="493" name="楕円 492"/>
        <xdr:cNvSpPr/>
      </xdr:nvSpPr>
      <xdr:spPr>
        <a:xfrm>
          <a:off x="8699500" y="15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17877</xdr:rowOff>
    </xdr:from>
    <xdr:ext cx="534377" cy="259045"/>
    <xdr:sp macro="" textlink="">
      <xdr:nvSpPr>
        <xdr:cNvPr id="494" name="テキスト ボックス 493"/>
        <xdr:cNvSpPr txBox="1"/>
      </xdr:nvSpPr>
      <xdr:spPr>
        <a:xfrm>
          <a:off x="8483111" y="152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113263</xdr:rowOff>
    </xdr:from>
    <xdr:to>
      <xdr:col>41</xdr:col>
      <xdr:colOff>101600</xdr:colOff>
      <xdr:row>92</xdr:row>
      <xdr:rowOff>43413</xdr:rowOff>
    </xdr:to>
    <xdr:sp macro="" textlink="">
      <xdr:nvSpPr>
        <xdr:cNvPr id="495" name="楕円 494"/>
        <xdr:cNvSpPr/>
      </xdr:nvSpPr>
      <xdr:spPr>
        <a:xfrm>
          <a:off x="7810500" y="157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59940</xdr:rowOff>
    </xdr:from>
    <xdr:ext cx="534377" cy="259045"/>
    <xdr:sp macro="" textlink="">
      <xdr:nvSpPr>
        <xdr:cNvPr id="496" name="テキスト ボックス 495"/>
        <xdr:cNvSpPr txBox="1"/>
      </xdr:nvSpPr>
      <xdr:spPr>
        <a:xfrm>
          <a:off x="7594111" y="154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34199</xdr:rowOff>
    </xdr:from>
    <xdr:to>
      <xdr:col>36</xdr:col>
      <xdr:colOff>165100</xdr:colOff>
      <xdr:row>92</xdr:row>
      <xdr:rowOff>135799</xdr:rowOff>
    </xdr:to>
    <xdr:sp macro="" textlink="">
      <xdr:nvSpPr>
        <xdr:cNvPr id="497" name="楕円 496"/>
        <xdr:cNvSpPr/>
      </xdr:nvSpPr>
      <xdr:spPr>
        <a:xfrm>
          <a:off x="6921500" y="158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152326</xdr:rowOff>
    </xdr:from>
    <xdr:ext cx="534377" cy="259045"/>
    <xdr:sp macro="" textlink="">
      <xdr:nvSpPr>
        <xdr:cNvPr id="498" name="テキスト ボックス 497"/>
        <xdr:cNvSpPr txBox="1"/>
      </xdr:nvSpPr>
      <xdr:spPr>
        <a:xfrm>
          <a:off x="6705111" y="155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96048</xdr:rowOff>
    </xdr:from>
    <xdr:to>
      <xdr:col>85</xdr:col>
      <xdr:colOff>127000</xdr:colOff>
      <xdr:row>39</xdr:row>
      <xdr:rowOff>96484</xdr:rowOff>
    </xdr:to>
    <xdr:cxnSp macro="">
      <xdr:nvCxnSpPr>
        <xdr:cNvPr id="529" name="直線コネクタ 528"/>
        <xdr:cNvCxnSpPr/>
      </xdr:nvCxnSpPr>
      <xdr:spPr>
        <a:xfrm>
          <a:off x="15481300" y="6782598"/>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64044</xdr:rowOff>
    </xdr:from>
    <xdr:to>
      <xdr:col>81</xdr:col>
      <xdr:colOff>50800</xdr:colOff>
      <xdr:row>39</xdr:row>
      <xdr:rowOff>96048</xdr:rowOff>
    </xdr:to>
    <xdr:cxnSp macro="">
      <xdr:nvCxnSpPr>
        <xdr:cNvPr id="532" name="直線コネクタ 531"/>
        <xdr:cNvCxnSpPr/>
      </xdr:nvCxnSpPr>
      <xdr:spPr>
        <a:xfrm>
          <a:off x="14592300" y="657914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25618</xdr:rowOff>
    </xdr:from>
    <xdr:to>
      <xdr:col>76</xdr:col>
      <xdr:colOff>114300</xdr:colOff>
      <xdr:row>38</xdr:row>
      <xdr:rowOff>64044</xdr:rowOff>
    </xdr:to>
    <xdr:cxnSp macro="">
      <xdr:nvCxnSpPr>
        <xdr:cNvPr id="535" name="直線コネクタ 534"/>
        <xdr:cNvCxnSpPr/>
      </xdr:nvCxnSpPr>
      <xdr:spPr>
        <a:xfrm>
          <a:off x="13703300" y="6369268"/>
          <a:ext cx="889000" cy="20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7" name="テキスト ボックス 536"/>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142748</xdr:rowOff>
    </xdr:from>
    <xdr:to>
      <xdr:col>71</xdr:col>
      <xdr:colOff>177800</xdr:colOff>
      <xdr:row>37</xdr:row>
      <xdr:rowOff>25618</xdr:rowOff>
    </xdr:to>
    <xdr:cxnSp macro="">
      <xdr:nvCxnSpPr>
        <xdr:cNvPr id="538" name="直線コネクタ 537"/>
        <xdr:cNvCxnSpPr/>
      </xdr:nvCxnSpPr>
      <xdr:spPr>
        <a:xfrm>
          <a:off x="12814300" y="6314948"/>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0" name="テキスト ボックス 539"/>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2" name="テキスト ボックス 541"/>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45684</xdr:rowOff>
    </xdr:from>
    <xdr:to>
      <xdr:col>85</xdr:col>
      <xdr:colOff>177800</xdr:colOff>
      <xdr:row>39</xdr:row>
      <xdr:rowOff>147284</xdr:rowOff>
    </xdr:to>
    <xdr:sp macro="" textlink="">
      <xdr:nvSpPr>
        <xdr:cNvPr id="548" name="楕円 547"/>
        <xdr:cNvSpPr/>
      </xdr:nvSpPr>
      <xdr:spPr>
        <a:xfrm>
          <a:off x="162687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132061</xdr:rowOff>
    </xdr:from>
    <xdr:ext cx="313932" cy="259045"/>
    <xdr:sp macro="" textlink="">
      <xdr:nvSpPr>
        <xdr:cNvPr id="549" name="災害復旧事業費該当値テキスト"/>
        <xdr:cNvSpPr txBox="1"/>
      </xdr:nvSpPr>
      <xdr:spPr>
        <a:xfrm>
          <a:off x="16370300" y="6647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45248</xdr:rowOff>
    </xdr:from>
    <xdr:to>
      <xdr:col>81</xdr:col>
      <xdr:colOff>101600</xdr:colOff>
      <xdr:row>39</xdr:row>
      <xdr:rowOff>146848</xdr:rowOff>
    </xdr:to>
    <xdr:sp macro="" textlink="">
      <xdr:nvSpPr>
        <xdr:cNvPr id="550" name="楕円 549"/>
        <xdr:cNvSpPr/>
      </xdr:nvSpPr>
      <xdr:spPr>
        <a:xfrm>
          <a:off x="15430500" y="67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137975</xdr:rowOff>
    </xdr:from>
    <xdr:ext cx="313932" cy="259045"/>
    <xdr:sp macro="" textlink="">
      <xdr:nvSpPr>
        <xdr:cNvPr id="551" name="テキスト ボックス 550"/>
        <xdr:cNvSpPr txBox="1"/>
      </xdr:nvSpPr>
      <xdr:spPr>
        <a:xfrm>
          <a:off x="15324333" y="682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13244</xdr:rowOff>
    </xdr:from>
    <xdr:to>
      <xdr:col>76</xdr:col>
      <xdr:colOff>165100</xdr:colOff>
      <xdr:row>38</xdr:row>
      <xdr:rowOff>114844</xdr:rowOff>
    </xdr:to>
    <xdr:sp macro="" textlink="">
      <xdr:nvSpPr>
        <xdr:cNvPr id="552" name="楕円 551"/>
        <xdr:cNvSpPr/>
      </xdr:nvSpPr>
      <xdr:spPr>
        <a:xfrm>
          <a:off x="14541500" y="65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131371</xdr:rowOff>
    </xdr:from>
    <xdr:ext cx="469744" cy="259045"/>
    <xdr:sp macro="" textlink="">
      <xdr:nvSpPr>
        <xdr:cNvPr id="553" name="テキスト ボックス 552"/>
        <xdr:cNvSpPr txBox="1"/>
      </xdr:nvSpPr>
      <xdr:spPr>
        <a:xfrm>
          <a:off x="14357428" y="630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146268</xdr:rowOff>
    </xdr:from>
    <xdr:to>
      <xdr:col>72</xdr:col>
      <xdr:colOff>38100</xdr:colOff>
      <xdr:row>37</xdr:row>
      <xdr:rowOff>76418</xdr:rowOff>
    </xdr:to>
    <xdr:sp macro="" textlink="">
      <xdr:nvSpPr>
        <xdr:cNvPr id="554" name="楕円 553"/>
        <xdr:cNvSpPr/>
      </xdr:nvSpPr>
      <xdr:spPr>
        <a:xfrm>
          <a:off x="13652500" y="6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92945</xdr:rowOff>
    </xdr:from>
    <xdr:ext cx="469744" cy="259045"/>
    <xdr:sp macro="" textlink="">
      <xdr:nvSpPr>
        <xdr:cNvPr id="555" name="テキスト ボックス 554"/>
        <xdr:cNvSpPr txBox="1"/>
      </xdr:nvSpPr>
      <xdr:spPr>
        <a:xfrm>
          <a:off x="13468428" y="60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91948</xdr:rowOff>
    </xdr:from>
    <xdr:to>
      <xdr:col>67</xdr:col>
      <xdr:colOff>101600</xdr:colOff>
      <xdr:row>37</xdr:row>
      <xdr:rowOff>22098</xdr:rowOff>
    </xdr:to>
    <xdr:sp macro="" textlink="">
      <xdr:nvSpPr>
        <xdr:cNvPr id="556" name="楕円 555"/>
        <xdr:cNvSpPr/>
      </xdr:nvSpPr>
      <xdr:spPr>
        <a:xfrm>
          <a:off x="12763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38625</xdr:rowOff>
    </xdr:from>
    <xdr:ext cx="469744" cy="259045"/>
    <xdr:sp macro="" textlink="">
      <xdr:nvSpPr>
        <xdr:cNvPr id="557" name="テキスト ボックス 556"/>
        <xdr:cNvSpPr txBox="1"/>
      </xdr:nvSpPr>
      <xdr:spPr>
        <a:xfrm>
          <a:off x="12579428" y="60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170332</xdr:rowOff>
    </xdr:from>
    <xdr:to>
      <xdr:col>85</xdr:col>
      <xdr:colOff>127000</xdr:colOff>
      <xdr:row>72</xdr:row>
      <xdr:rowOff>80416</xdr:rowOff>
    </xdr:to>
    <xdr:cxnSp macro="">
      <xdr:nvCxnSpPr>
        <xdr:cNvPr id="636" name="直線コネクタ 635"/>
        <xdr:cNvCxnSpPr/>
      </xdr:nvCxnSpPr>
      <xdr:spPr>
        <a:xfrm flipV="1">
          <a:off x="15481300" y="12171832"/>
          <a:ext cx="838200" cy="2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7" name="公債費平均値テキスト"/>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140081</xdr:rowOff>
    </xdr:from>
    <xdr:to>
      <xdr:col>81</xdr:col>
      <xdr:colOff>50800</xdr:colOff>
      <xdr:row>72</xdr:row>
      <xdr:rowOff>80416</xdr:rowOff>
    </xdr:to>
    <xdr:cxnSp macro="">
      <xdr:nvCxnSpPr>
        <xdr:cNvPr id="639" name="直線コネクタ 638"/>
        <xdr:cNvCxnSpPr/>
      </xdr:nvCxnSpPr>
      <xdr:spPr>
        <a:xfrm>
          <a:off x="14592300" y="12313031"/>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1" name="テキスト ボックス 640"/>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140081</xdr:rowOff>
    </xdr:from>
    <xdr:to>
      <xdr:col>76</xdr:col>
      <xdr:colOff>114300</xdr:colOff>
      <xdr:row>72</xdr:row>
      <xdr:rowOff>24867</xdr:rowOff>
    </xdr:to>
    <xdr:cxnSp macro="">
      <xdr:nvCxnSpPr>
        <xdr:cNvPr id="642" name="直線コネクタ 641"/>
        <xdr:cNvCxnSpPr/>
      </xdr:nvCxnSpPr>
      <xdr:spPr>
        <a:xfrm flipV="1">
          <a:off x="13703300" y="12313031"/>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4" name="テキスト ボックス 643"/>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24867</xdr:rowOff>
    </xdr:from>
    <xdr:to>
      <xdr:col>71</xdr:col>
      <xdr:colOff>177800</xdr:colOff>
      <xdr:row>72</xdr:row>
      <xdr:rowOff>122593</xdr:rowOff>
    </xdr:to>
    <xdr:cxnSp macro="">
      <xdr:nvCxnSpPr>
        <xdr:cNvPr id="645" name="直線コネクタ 644"/>
        <xdr:cNvCxnSpPr/>
      </xdr:nvCxnSpPr>
      <xdr:spPr>
        <a:xfrm flipV="1">
          <a:off x="12814300" y="12369267"/>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7" name="テキスト ボックス 646"/>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49" name="テキスト ボックス 648"/>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119532</xdr:rowOff>
    </xdr:from>
    <xdr:to>
      <xdr:col>85</xdr:col>
      <xdr:colOff>177800</xdr:colOff>
      <xdr:row>71</xdr:row>
      <xdr:rowOff>49682</xdr:rowOff>
    </xdr:to>
    <xdr:sp macro="" textlink="">
      <xdr:nvSpPr>
        <xdr:cNvPr id="655" name="楕円 654"/>
        <xdr:cNvSpPr/>
      </xdr:nvSpPr>
      <xdr:spPr>
        <a:xfrm>
          <a:off x="16268700" y="121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142409</xdr:rowOff>
    </xdr:from>
    <xdr:ext cx="534377" cy="259045"/>
    <xdr:sp macro="" textlink="">
      <xdr:nvSpPr>
        <xdr:cNvPr id="656" name="公債費該当値テキスト"/>
        <xdr:cNvSpPr txBox="1"/>
      </xdr:nvSpPr>
      <xdr:spPr>
        <a:xfrm>
          <a:off x="16370300" y="119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29616</xdr:rowOff>
    </xdr:from>
    <xdr:to>
      <xdr:col>81</xdr:col>
      <xdr:colOff>101600</xdr:colOff>
      <xdr:row>72</xdr:row>
      <xdr:rowOff>131216</xdr:rowOff>
    </xdr:to>
    <xdr:sp macro="" textlink="">
      <xdr:nvSpPr>
        <xdr:cNvPr id="657" name="楕円 656"/>
        <xdr:cNvSpPr/>
      </xdr:nvSpPr>
      <xdr:spPr>
        <a:xfrm>
          <a:off x="15430500" y="123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147743</xdr:rowOff>
    </xdr:from>
    <xdr:ext cx="534377" cy="259045"/>
    <xdr:sp macro="" textlink="">
      <xdr:nvSpPr>
        <xdr:cNvPr id="658" name="テキスト ボックス 657"/>
        <xdr:cNvSpPr txBox="1"/>
      </xdr:nvSpPr>
      <xdr:spPr>
        <a:xfrm>
          <a:off x="15214111" y="12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89281</xdr:rowOff>
    </xdr:from>
    <xdr:to>
      <xdr:col>76</xdr:col>
      <xdr:colOff>165100</xdr:colOff>
      <xdr:row>72</xdr:row>
      <xdr:rowOff>19431</xdr:rowOff>
    </xdr:to>
    <xdr:sp macro="" textlink="">
      <xdr:nvSpPr>
        <xdr:cNvPr id="659" name="楕円 658"/>
        <xdr:cNvSpPr/>
      </xdr:nvSpPr>
      <xdr:spPr>
        <a:xfrm>
          <a:off x="14541500" y="122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35958</xdr:rowOff>
    </xdr:from>
    <xdr:ext cx="534377" cy="259045"/>
    <xdr:sp macro="" textlink="">
      <xdr:nvSpPr>
        <xdr:cNvPr id="660" name="テキスト ボックス 659"/>
        <xdr:cNvSpPr txBox="1"/>
      </xdr:nvSpPr>
      <xdr:spPr>
        <a:xfrm>
          <a:off x="14325111" y="120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145517</xdr:rowOff>
    </xdr:from>
    <xdr:to>
      <xdr:col>72</xdr:col>
      <xdr:colOff>38100</xdr:colOff>
      <xdr:row>72</xdr:row>
      <xdr:rowOff>75667</xdr:rowOff>
    </xdr:to>
    <xdr:sp macro="" textlink="">
      <xdr:nvSpPr>
        <xdr:cNvPr id="661" name="楕円 660"/>
        <xdr:cNvSpPr/>
      </xdr:nvSpPr>
      <xdr:spPr>
        <a:xfrm>
          <a:off x="13652500" y="12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92194</xdr:rowOff>
    </xdr:from>
    <xdr:ext cx="534377" cy="259045"/>
    <xdr:sp macro="" textlink="">
      <xdr:nvSpPr>
        <xdr:cNvPr id="662" name="テキスト ボックス 661"/>
        <xdr:cNvSpPr txBox="1"/>
      </xdr:nvSpPr>
      <xdr:spPr>
        <a:xfrm>
          <a:off x="13436111" y="1209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71793</xdr:rowOff>
    </xdr:from>
    <xdr:to>
      <xdr:col>67</xdr:col>
      <xdr:colOff>101600</xdr:colOff>
      <xdr:row>73</xdr:row>
      <xdr:rowOff>1943</xdr:rowOff>
    </xdr:to>
    <xdr:sp macro="" textlink="">
      <xdr:nvSpPr>
        <xdr:cNvPr id="663" name="楕円 662"/>
        <xdr:cNvSpPr/>
      </xdr:nvSpPr>
      <xdr:spPr>
        <a:xfrm>
          <a:off x="12763500" y="124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18470</xdr:rowOff>
    </xdr:from>
    <xdr:ext cx="534377" cy="259045"/>
    <xdr:sp macro="" textlink="">
      <xdr:nvSpPr>
        <xdr:cNvPr id="664" name="テキスト ボックス 663"/>
        <xdr:cNvSpPr txBox="1"/>
      </xdr:nvSpPr>
      <xdr:spPr>
        <a:xfrm>
          <a:off x="12547111" y="121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8" name="直線コネクタ 687"/>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9" name="積立金最小値テキスト"/>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0" name="直線コネクタ 689"/>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1" name="積立金最大値テキスト"/>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2" name="直線コネクタ 691"/>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127433</xdr:rowOff>
    </xdr:from>
    <xdr:to>
      <xdr:col>85</xdr:col>
      <xdr:colOff>127000</xdr:colOff>
      <xdr:row>94</xdr:row>
      <xdr:rowOff>136804</xdr:rowOff>
    </xdr:to>
    <xdr:cxnSp macro="">
      <xdr:nvCxnSpPr>
        <xdr:cNvPr id="693" name="直線コネクタ 692"/>
        <xdr:cNvCxnSpPr/>
      </xdr:nvCxnSpPr>
      <xdr:spPr>
        <a:xfrm>
          <a:off x="15481300" y="15729383"/>
          <a:ext cx="838200" cy="5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4" name="積立金平均値テキスト"/>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5" name="フローチャート: 判断 694"/>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127433</xdr:rowOff>
    </xdr:from>
    <xdr:to>
      <xdr:col>81</xdr:col>
      <xdr:colOff>50800</xdr:colOff>
      <xdr:row>92</xdr:row>
      <xdr:rowOff>131471</xdr:rowOff>
    </xdr:to>
    <xdr:cxnSp macro="">
      <xdr:nvCxnSpPr>
        <xdr:cNvPr id="696" name="直線コネクタ 695"/>
        <xdr:cNvCxnSpPr/>
      </xdr:nvCxnSpPr>
      <xdr:spPr>
        <a:xfrm flipV="1">
          <a:off x="14592300" y="15729383"/>
          <a:ext cx="889000" cy="1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7" name="フローチャート: 判断 696"/>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698" name="テキスト ボックス 697"/>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131471</xdr:rowOff>
    </xdr:from>
    <xdr:to>
      <xdr:col>76</xdr:col>
      <xdr:colOff>114300</xdr:colOff>
      <xdr:row>97</xdr:row>
      <xdr:rowOff>24181</xdr:rowOff>
    </xdr:to>
    <xdr:cxnSp macro="">
      <xdr:nvCxnSpPr>
        <xdr:cNvPr id="699" name="直線コネクタ 698"/>
        <xdr:cNvCxnSpPr/>
      </xdr:nvCxnSpPr>
      <xdr:spPr>
        <a:xfrm flipV="1">
          <a:off x="13703300" y="15904871"/>
          <a:ext cx="889000" cy="74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0" name="フローチャート: 判断 699"/>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701" name="テキスト ボックス 700"/>
        <xdr:cNvSpPr txBox="1"/>
      </xdr:nvSpPr>
      <xdr:spPr>
        <a:xfrm>
          <a:off x="14325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92838</xdr:rowOff>
    </xdr:from>
    <xdr:to>
      <xdr:col>71</xdr:col>
      <xdr:colOff>177800</xdr:colOff>
      <xdr:row>97</xdr:row>
      <xdr:rowOff>24181</xdr:rowOff>
    </xdr:to>
    <xdr:cxnSp macro="">
      <xdr:nvCxnSpPr>
        <xdr:cNvPr id="702" name="直線コネクタ 701"/>
        <xdr:cNvCxnSpPr/>
      </xdr:nvCxnSpPr>
      <xdr:spPr>
        <a:xfrm>
          <a:off x="12814300" y="16552038"/>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3" name="フローチャート: 判断 702"/>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4" name="テキスト ボックス 703"/>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5" name="フローチャート: 判断 704"/>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6" name="テキスト ボックス 705"/>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86004</xdr:rowOff>
    </xdr:from>
    <xdr:to>
      <xdr:col>85</xdr:col>
      <xdr:colOff>177800</xdr:colOff>
      <xdr:row>95</xdr:row>
      <xdr:rowOff>16154</xdr:rowOff>
    </xdr:to>
    <xdr:sp macro="" textlink="">
      <xdr:nvSpPr>
        <xdr:cNvPr id="712" name="楕円 711"/>
        <xdr:cNvSpPr/>
      </xdr:nvSpPr>
      <xdr:spPr>
        <a:xfrm>
          <a:off x="16268700" y="16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108881</xdr:rowOff>
    </xdr:from>
    <xdr:ext cx="534377" cy="259045"/>
    <xdr:sp macro="" textlink="">
      <xdr:nvSpPr>
        <xdr:cNvPr id="713" name="積立金該当値テキスト"/>
        <xdr:cNvSpPr txBox="1"/>
      </xdr:nvSpPr>
      <xdr:spPr>
        <a:xfrm>
          <a:off x="16370300" y="160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76633</xdr:rowOff>
    </xdr:from>
    <xdr:to>
      <xdr:col>81</xdr:col>
      <xdr:colOff>101600</xdr:colOff>
      <xdr:row>92</xdr:row>
      <xdr:rowOff>6783</xdr:rowOff>
    </xdr:to>
    <xdr:sp macro="" textlink="">
      <xdr:nvSpPr>
        <xdr:cNvPr id="714" name="楕円 713"/>
        <xdr:cNvSpPr/>
      </xdr:nvSpPr>
      <xdr:spPr>
        <a:xfrm>
          <a:off x="15430500" y="156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23310</xdr:rowOff>
    </xdr:from>
    <xdr:ext cx="534377" cy="259045"/>
    <xdr:sp macro="" textlink="">
      <xdr:nvSpPr>
        <xdr:cNvPr id="715" name="テキスト ボックス 714"/>
        <xdr:cNvSpPr txBox="1"/>
      </xdr:nvSpPr>
      <xdr:spPr>
        <a:xfrm>
          <a:off x="15214111" y="154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80671</xdr:rowOff>
    </xdr:from>
    <xdr:to>
      <xdr:col>76</xdr:col>
      <xdr:colOff>165100</xdr:colOff>
      <xdr:row>93</xdr:row>
      <xdr:rowOff>10821</xdr:rowOff>
    </xdr:to>
    <xdr:sp macro="" textlink="">
      <xdr:nvSpPr>
        <xdr:cNvPr id="716" name="楕円 715"/>
        <xdr:cNvSpPr/>
      </xdr:nvSpPr>
      <xdr:spPr>
        <a:xfrm>
          <a:off x="14541500" y="158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27348</xdr:rowOff>
    </xdr:from>
    <xdr:ext cx="534377" cy="259045"/>
    <xdr:sp macro="" textlink="">
      <xdr:nvSpPr>
        <xdr:cNvPr id="717" name="テキスト ボックス 716"/>
        <xdr:cNvSpPr txBox="1"/>
      </xdr:nvSpPr>
      <xdr:spPr>
        <a:xfrm>
          <a:off x="14325111" y="156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144831</xdr:rowOff>
    </xdr:from>
    <xdr:to>
      <xdr:col>72</xdr:col>
      <xdr:colOff>38100</xdr:colOff>
      <xdr:row>97</xdr:row>
      <xdr:rowOff>74981</xdr:rowOff>
    </xdr:to>
    <xdr:sp macro="" textlink="">
      <xdr:nvSpPr>
        <xdr:cNvPr id="718" name="楕円 717"/>
        <xdr:cNvSpPr/>
      </xdr:nvSpPr>
      <xdr:spPr>
        <a:xfrm>
          <a:off x="13652500" y="166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91508</xdr:rowOff>
    </xdr:from>
    <xdr:ext cx="469744" cy="259045"/>
    <xdr:sp macro="" textlink="">
      <xdr:nvSpPr>
        <xdr:cNvPr id="719" name="テキスト ボックス 718"/>
        <xdr:cNvSpPr txBox="1"/>
      </xdr:nvSpPr>
      <xdr:spPr>
        <a:xfrm>
          <a:off x="13468428" y="163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42038</xdr:rowOff>
    </xdr:from>
    <xdr:to>
      <xdr:col>67</xdr:col>
      <xdr:colOff>101600</xdr:colOff>
      <xdr:row>96</xdr:row>
      <xdr:rowOff>143638</xdr:rowOff>
    </xdr:to>
    <xdr:sp macro="" textlink="">
      <xdr:nvSpPr>
        <xdr:cNvPr id="720" name="楕円 719"/>
        <xdr:cNvSpPr/>
      </xdr:nvSpPr>
      <xdr:spPr>
        <a:xfrm>
          <a:off x="12763500" y="165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160165</xdr:rowOff>
    </xdr:from>
    <xdr:ext cx="469744" cy="259045"/>
    <xdr:sp macro="" textlink="">
      <xdr:nvSpPr>
        <xdr:cNvPr id="721" name="テキスト ボックス 720"/>
        <xdr:cNvSpPr txBox="1"/>
      </xdr:nvSpPr>
      <xdr:spPr>
        <a:xfrm>
          <a:off x="12579428" y="162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156028</xdr:rowOff>
    </xdr:from>
    <xdr:to>
      <xdr:col>116</xdr:col>
      <xdr:colOff>63500</xdr:colOff>
      <xdr:row>36</xdr:row>
      <xdr:rowOff>1560</xdr:rowOff>
    </xdr:to>
    <xdr:cxnSp macro="">
      <xdr:nvCxnSpPr>
        <xdr:cNvPr id="752" name="直線コネクタ 751"/>
        <xdr:cNvCxnSpPr/>
      </xdr:nvCxnSpPr>
      <xdr:spPr>
        <a:xfrm>
          <a:off x="21323300" y="5985328"/>
          <a:ext cx="838200" cy="1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156028</xdr:rowOff>
    </xdr:from>
    <xdr:to>
      <xdr:col>111</xdr:col>
      <xdr:colOff>177800</xdr:colOff>
      <xdr:row>35</xdr:row>
      <xdr:rowOff>166479</xdr:rowOff>
    </xdr:to>
    <xdr:cxnSp macro="">
      <xdr:nvCxnSpPr>
        <xdr:cNvPr id="755" name="直線コネクタ 754"/>
        <xdr:cNvCxnSpPr/>
      </xdr:nvCxnSpPr>
      <xdr:spPr>
        <a:xfrm flipV="1">
          <a:off x="20434300" y="5985328"/>
          <a:ext cx="889000" cy="18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7" name="テキスト ボックス 756"/>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85816</xdr:rowOff>
    </xdr:from>
    <xdr:to>
      <xdr:col>107</xdr:col>
      <xdr:colOff>50800</xdr:colOff>
      <xdr:row>35</xdr:row>
      <xdr:rowOff>166479</xdr:rowOff>
    </xdr:to>
    <xdr:cxnSp macro="">
      <xdr:nvCxnSpPr>
        <xdr:cNvPr id="758" name="直線コネクタ 757"/>
        <xdr:cNvCxnSpPr/>
      </xdr:nvCxnSpPr>
      <xdr:spPr>
        <a:xfrm>
          <a:off x="19545300" y="5400766"/>
          <a:ext cx="889000" cy="7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85816</xdr:rowOff>
    </xdr:from>
    <xdr:to>
      <xdr:col>102</xdr:col>
      <xdr:colOff>114300</xdr:colOff>
      <xdr:row>36</xdr:row>
      <xdr:rowOff>58384</xdr:rowOff>
    </xdr:to>
    <xdr:cxnSp macro="">
      <xdr:nvCxnSpPr>
        <xdr:cNvPr id="761" name="直線コネクタ 760"/>
        <xdr:cNvCxnSpPr/>
      </xdr:nvCxnSpPr>
      <xdr:spPr>
        <a:xfrm flipV="1">
          <a:off x="18656300" y="5400766"/>
          <a:ext cx="889000" cy="8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5" name="テキスト ボックス 764"/>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122210</xdr:rowOff>
    </xdr:from>
    <xdr:to>
      <xdr:col>116</xdr:col>
      <xdr:colOff>114300</xdr:colOff>
      <xdr:row>36</xdr:row>
      <xdr:rowOff>52360</xdr:rowOff>
    </xdr:to>
    <xdr:sp macro="" textlink="">
      <xdr:nvSpPr>
        <xdr:cNvPr id="771" name="楕円 770"/>
        <xdr:cNvSpPr/>
      </xdr:nvSpPr>
      <xdr:spPr>
        <a:xfrm>
          <a:off x="22110700" y="61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145087</xdr:rowOff>
    </xdr:from>
    <xdr:ext cx="469744" cy="259045"/>
    <xdr:sp macro="" textlink="">
      <xdr:nvSpPr>
        <xdr:cNvPr id="772" name="投資及び出資金該当値テキスト"/>
        <xdr:cNvSpPr txBox="1"/>
      </xdr:nvSpPr>
      <xdr:spPr>
        <a:xfrm>
          <a:off x="22212300" y="59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105228</xdr:rowOff>
    </xdr:from>
    <xdr:to>
      <xdr:col>112</xdr:col>
      <xdr:colOff>38100</xdr:colOff>
      <xdr:row>35</xdr:row>
      <xdr:rowOff>35378</xdr:rowOff>
    </xdr:to>
    <xdr:sp macro="" textlink="">
      <xdr:nvSpPr>
        <xdr:cNvPr id="773" name="楕円 772"/>
        <xdr:cNvSpPr/>
      </xdr:nvSpPr>
      <xdr:spPr>
        <a:xfrm>
          <a:off x="21272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51905</xdr:rowOff>
    </xdr:from>
    <xdr:ext cx="469744" cy="259045"/>
    <xdr:sp macro="" textlink="">
      <xdr:nvSpPr>
        <xdr:cNvPr id="774" name="テキスト ボックス 773"/>
        <xdr:cNvSpPr txBox="1"/>
      </xdr:nvSpPr>
      <xdr:spPr>
        <a:xfrm>
          <a:off x="21088428"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115679</xdr:rowOff>
    </xdr:from>
    <xdr:to>
      <xdr:col>107</xdr:col>
      <xdr:colOff>101600</xdr:colOff>
      <xdr:row>36</xdr:row>
      <xdr:rowOff>45829</xdr:rowOff>
    </xdr:to>
    <xdr:sp macro="" textlink="">
      <xdr:nvSpPr>
        <xdr:cNvPr id="775" name="楕円 774"/>
        <xdr:cNvSpPr/>
      </xdr:nvSpPr>
      <xdr:spPr>
        <a:xfrm>
          <a:off x="20383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62356</xdr:rowOff>
    </xdr:from>
    <xdr:ext cx="469744" cy="259045"/>
    <xdr:sp macro="" textlink="">
      <xdr:nvSpPr>
        <xdr:cNvPr id="776" name="テキスト ボックス 775"/>
        <xdr:cNvSpPr txBox="1"/>
      </xdr:nvSpPr>
      <xdr:spPr>
        <a:xfrm>
          <a:off x="20199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35016</xdr:rowOff>
    </xdr:from>
    <xdr:to>
      <xdr:col>102</xdr:col>
      <xdr:colOff>165100</xdr:colOff>
      <xdr:row>31</xdr:row>
      <xdr:rowOff>136616</xdr:rowOff>
    </xdr:to>
    <xdr:sp macro="" textlink="">
      <xdr:nvSpPr>
        <xdr:cNvPr id="777" name="楕円 776"/>
        <xdr:cNvSpPr/>
      </xdr:nvSpPr>
      <xdr:spPr>
        <a:xfrm>
          <a:off x="19494500" y="53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153143</xdr:rowOff>
    </xdr:from>
    <xdr:ext cx="469744" cy="259045"/>
    <xdr:sp macro="" textlink="">
      <xdr:nvSpPr>
        <xdr:cNvPr id="778" name="テキスト ボックス 777"/>
        <xdr:cNvSpPr txBox="1"/>
      </xdr:nvSpPr>
      <xdr:spPr>
        <a:xfrm>
          <a:off x="19310428" y="51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7584</xdr:rowOff>
    </xdr:from>
    <xdr:to>
      <xdr:col>98</xdr:col>
      <xdr:colOff>38100</xdr:colOff>
      <xdr:row>36</xdr:row>
      <xdr:rowOff>109184</xdr:rowOff>
    </xdr:to>
    <xdr:sp macro="" textlink="">
      <xdr:nvSpPr>
        <xdr:cNvPr id="779" name="楕円 778"/>
        <xdr:cNvSpPr/>
      </xdr:nvSpPr>
      <xdr:spPr>
        <a:xfrm>
          <a:off x="18605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100311</xdr:rowOff>
    </xdr:from>
    <xdr:ext cx="469744" cy="259045"/>
    <xdr:sp macro="" textlink="">
      <xdr:nvSpPr>
        <xdr:cNvPr id="780" name="テキスト ボックス 779"/>
        <xdr:cNvSpPr txBox="1"/>
      </xdr:nvSpPr>
      <xdr:spPr>
        <a:xfrm>
          <a:off x="18421428" y="627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110109</xdr:rowOff>
    </xdr:from>
    <xdr:to>
      <xdr:col>116</xdr:col>
      <xdr:colOff>63500</xdr:colOff>
      <xdr:row>58</xdr:row>
      <xdr:rowOff>124511</xdr:rowOff>
    </xdr:to>
    <xdr:cxnSp macro="">
      <xdr:nvCxnSpPr>
        <xdr:cNvPr id="809" name="直線コネクタ 808"/>
        <xdr:cNvCxnSpPr/>
      </xdr:nvCxnSpPr>
      <xdr:spPr>
        <a:xfrm>
          <a:off x="21323300" y="10054209"/>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110109</xdr:rowOff>
    </xdr:from>
    <xdr:to>
      <xdr:col>111</xdr:col>
      <xdr:colOff>177800</xdr:colOff>
      <xdr:row>58</xdr:row>
      <xdr:rowOff>146177</xdr:rowOff>
    </xdr:to>
    <xdr:cxnSp macro="">
      <xdr:nvCxnSpPr>
        <xdr:cNvPr id="812" name="直線コネクタ 811"/>
        <xdr:cNvCxnSpPr/>
      </xdr:nvCxnSpPr>
      <xdr:spPr>
        <a:xfrm flipV="1">
          <a:off x="20434300" y="10054209"/>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127419</xdr:rowOff>
    </xdr:from>
    <xdr:to>
      <xdr:col>107</xdr:col>
      <xdr:colOff>50800</xdr:colOff>
      <xdr:row>58</xdr:row>
      <xdr:rowOff>146177</xdr:rowOff>
    </xdr:to>
    <xdr:cxnSp macro="">
      <xdr:nvCxnSpPr>
        <xdr:cNvPr id="815" name="直線コネクタ 814"/>
        <xdr:cNvCxnSpPr/>
      </xdr:nvCxnSpPr>
      <xdr:spPr>
        <a:xfrm>
          <a:off x="19545300" y="10071519"/>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127419</xdr:rowOff>
    </xdr:from>
    <xdr:to>
      <xdr:col>102</xdr:col>
      <xdr:colOff>114300</xdr:colOff>
      <xdr:row>58</xdr:row>
      <xdr:rowOff>133312</xdr:rowOff>
    </xdr:to>
    <xdr:cxnSp macro="">
      <xdr:nvCxnSpPr>
        <xdr:cNvPr id="818" name="直線コネクタ 817"/>
        <xdr:cNvCxnSpPr/>
      </xdr:nvCxnSpPr>
      <xdr:spPr>
        <a:xfrm flipV="1">
          <a:off x="18656300" y="10071519"/>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2" name="テキスト ボックス 821"/>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73711</xdr:rowOff>
    </xdr:from>
    <xdr:to>
      <xdr:col>116</xdr:col>
      <xdr:colOff>114300</xdr:colOff>
      <xdr:row>59</xdr:row>
      <xdr:rowOff>3861</xdr:rowOff>
    </xdr:to>
    <xdr:sp macro="" textlink="">
      <xdr:nvSpPr>
        <xdr:cNvPr id="828" name="楕円 827"/>
        <xdr:cNvSpPr/>
      </xdr:nvSpPr>
      <xdr:spPr>
        <a:xfrm>
          <a:off x="22110700" y="100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160088</xdr:rowOff>
    </xdr:from>
    <xdr:ext cx="469744" cy="259045"/>
    <xdr:sp macro="" textlink="">
      <xdr:nvSpPr>
        <xdr:cNvPr id="829" name="貸付金該当値テキスト"/>
        <xdr:cNvSpPr txBox="1"/>
      </xdr:nvSpPr>
      <xdr:spPr>
        <a:xfrm>
          <a:off x="22212300" y="993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59309</xdr:rowOff>
    </xdr:from>
    <xdr:to>
      <xdr:col>112</xdr:col>
      <xdr:colOff>38100</xdr:colOff>
      <xdr:row>58</xdr:row>
      <xdr:rowOff>160909</xdr:rowOff>
    </xdr:to>
    <xdr:sp macro="" textlink="">
      <xdr:nvSpPr>
        <xdr:cNvPr id="830" name="楕円 829"/>
        <xdr:cNvSpPr/>
      </xdr:nvSpPr>
      <xdr:spPr>
        <a:xfrm>
          <a:off x="21272500" y="100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152036</xdr:rowOff>
    </xdr:from>
    <xdr:ext cx="469744" cy="259045"/>
    <xdr:sp macro="" textlink="">
      <xdr:nvSpPr>
        <xdr:cNvPr id="831" name="テキスト ボックス 830"/>
        <xdr:cNvSpPr txBox="1"/>
      </xdr:nvSpPr>
      <xdr:spPr>
        <a:xfrm>
          <a:off x="21088428" y="100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95377</xdr:rowOff>
    </xdr:from>
    <xdr:to>
      <xdr:col>107</xdr:col>
      <xdr:colOff>101600</xdr:colOff>
      <xdr:row>59</xdr:row>
      <xdr:rowOff>25527</xdr:rowOff>
    </xdr:to>
    <xdr:sp macro="" textlink="">
      <xdr:nvSpPr>
        <xdr:cNvPr id="832" name="楕円 831"/>
        <xdr:cNvSpPr/>
      </xdr:nvSpPr>
      <xdr:spPr>
        <a:xfrm>
          <a:off x="20383500" y="100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16654</xdr:rowOff>
    </xdr:from>
    <xdr:ext cx="469744" cy="259045"/>
    <xdr:sp macro="" textlink="">
      <xdr:nvSpPr>
        <xdr:cNvPr id="833" name="テキスト ボックス 832"/>
        <xdr:cNvSpPr txBox="1"/>
      </xdr:nvSpPr>
      <xdr:spPr>
        <a:xfrm>
          <a:off x="20199428"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76619</xdr:rowOff>
    </xdr:from>
    <xdr:to>
      <xdr:col>102</xdr:col>
      <xdr:colOff>165100</xdr:colOff>
      <xdr:row>59</xdr:row>
      <xdr:rowOff>6769</xdr:rowOff>
    </xdr:to>
    <xdr:sp macro="" textlink="">
      <xdr:nvSpPr>
        <xdr:cNvPr id="834" name="楕円 833"/>
        <xdr:cNvSpPr/>
      </xdr:nvSpPr>
      <xdr:spPr>
        <a:xfrm>
          <a:off x="19494500" y="100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169346</xdr:rowOff>
    </xdr:from>
    <xdr:ext cx="469744" cy="259045"/>
    <xdr:sp macro="" textlink="">
      <xdr:nvSpPr>
        <xdr:cNvPr id="835" name="テキスト ボックス 834"/>
        <xdr:cNvSpPr txBox="1"/>
      </xdr:nvSpPr>
      <xdr:spPr>
        <a:xfrm>
          <a:off x="19310428" y="101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82512</xdr:rowOff>
    </xdr:from>
    <xdr:to>
      <xdr:col>98</xdr:col>
      <xdr:colOff>38100</xdr:colOff>
      <xdr:row>59</xdr:row>
      <xdr:rowOff>12662</xdr:rowOff>
    </xdr:to>
    <xdr:sp macro="" textlink="">
      <xdr:nvSpPr>
        <xdr:cNvPr id="836" name="楕円 835"/>
        <xdr:cNvSpPr/>
      </xdr:nvSpPr>
      <xdr:spPr>
        <a:xfrm>
          <a:off x="18605500" y="100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3789</xdr:rowOff>
    </xdr:from>
    <xdr:ext cx="469744" cy="259045"/>
    <xdr:sp macro="" textlink="">
      <xdr:nvSpPr>
        <xdr:cNvPr id="837" name="テキスト ボックス 836"/>
        <xdr:cNvSpPr txBox="1"/>
      </xdr:nvSpPr>
      <xdr:spPr>
        <a:xfrm>
          <a:off x="18421428" y="101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0" name="直線コネクタ 859"/>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1" name="繰出金最小値テキスト"/>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2" name="直線コネクタ 861"/>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3" name="繰出金最大値テキスト"/>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4" name="直線コネクタ 863"/>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44648</xdr:rowOff>
    </xdr:from>
    <xdr:to>
      <xdr:col>116</xdr:col>
      <xdr:colOff>63500</xdr:colOff>
      <xdr:row>75</xdr:row>
      <xdr:rowOff>116337</xdr:rowOff>
    </xdr:to>
    <xdr:cxnSp macro="">
      <xdr:nvCxnSpPr>
        <xdr:cNvPr id="865" name="直線コネクタ 864"/>
        <xdr:cNvCxnSpPr/>
      </xdr:nvCxnSpPr>
      <xdr:spPr>
        <a:xfrm flipV="1">
          <a:off x="21323300" y="12903398"/>
          <a:ext cx="8382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6" name="繰出金平均値テキスト"/>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7" name="フローチャート: 判断 866"/>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116337</xdr:rowOff>
    </xdr:from>
    <xdr:to>
      <xdr:col>111</xdr:col>
      <xdr:colOff>177800</xdr:colOff>
      <xdr:row>75</xdr:row>
      <xdr:rowOff>121549</xdr:rowOff>
    </xdr:to>
    <xdr:cxnSp macro="">
      <xdr:nvCxnSpPr>
        <xdr:cNvPr id="868" name="直線コネクタ 867"/>
        <xdr:cNvCxnSpPr/>
      </xdr:nvCxnSpPr>
      <xdr:spPr>
        <a:xfrm flipV="1">
          <a:off x="20434300" y="12975087"/>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9" name="フローチャート: 判断 868"/>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0" name="テキスト ボックス 869"/>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94803</xdr:rowOff>
    </xdr:from>
    <xdr:to>
      <xdr:col>107</xdr:col>
      <xdr:colOff>50800</xdr:colOff>
      <xdr:row>75</xdr:row>
      <xdr:rowOff>121549</xdr:rowOff>
    </xdr:to>
    <xdr:cxnSp macro="">
      <xdr:nvCxnSpPr>
        <xdr:cNvPr id="871" name="直線コネクタ 870"/>
        <xdr:cNvCxnSpPr/>
      </xdr:nvCxnSpPr>
      <xdr:spPr>
        <a:xfrm>
          <a:off x="19545300" y="12953553"/>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2" name="フローチャート: 判断 871"/>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3" name="テキスト ボックス 872"/>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94803</xdr:rowOff>
    </xdr:from>
    <xdr:to>
      <xdr:col>102</xdr:col>
      <xdr:colOff>114300</xdr:colOff>
      <xdr:row>75</xdr:row>
      <xdr:rowOff>117708</xdr:rowOff>
    </xdr:to>
    <xdr:cxnSp macro="">
      <xdr:nvCxnSpPr>
        <xdr:cNvPr id="874" name="直線コネクタ 873"/>
        <xdr:cNvCxnSpPr/>
      </xdr:nvCxnSpPr>
      <xdr:spPr>
        <a:xfrm flipV="1">
          <a:off x="18656300" y="12953553"/>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5" name="フローチャート: 判断 874"/>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6" name="テキスト ボックス 875"/>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7" name="フローチャート: 判断 876"/>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78" name="テキスト ボックス 877"/>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165298</xdr:rowOff>
    </xdr:from>
    <xdr:to>
      <xdr:col>116</xdr:col>
      <xdr:colOff>114300</xdr:colOff>
      <xdr:row>75</xdr:row>
      <xdr:rowOff>95448</xdr:rowOff>
    </xdr:to>
    <xdr:sp macro="" textlink="">
      <xdr:nvSpPr>
        <xdr:cNvPr id="884" name="楕円 883"/>
        <xdr:cNvSpPr/>
      </xdr:nvSpPr>
      <xdr:spPr>
        <a:xfrm>
          <a:off x="22110700" y="128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16725</xdr:rowOff>
    </xdr:from>
    <xdr:ext cx="534377" cy="259045"/>
    <xdr:sp macro="" textlink="">
      <xdr:nvSpPr>
        <xdr:cNvPr id="885" name="繰出金該当値テキスト"/>
        <xdr:cNvSpPr txBox="1"/>
      </xdr:nvSpPr>
      <xdr:spPr>
        <a:xfrm>
          <a:off x="22212300" y="127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65537</xdr:rowOff>
    </xdr:from>
    <xdr:to>
      <xdr:col>112</xdr:col>
      <xdr:colOff>38100</xdr:colOff>
      <xdr:row>75</xdr:row>
      <xdr:rowOff>167137</xdr:rowOff>
    </xdr:to>
    <xdr:sp macro="" textlink="">
      <xdr:nvSpPr>
        <xdr:cNvPr id="886" name="楕円 885"/>
        <xdr:cNvSpPr/>
      </xdr:nvSpPr>
      <xdr:spPr>
        <a:xfrm>
          <a:off x="21272500" y="129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12214</xdr:rowOff>
    </xdr:from>
    <xdr:ext cx="534377" cy="259045"/>
    <xdr:sp macro="" textlink="">
      <xdr:nvSpPr>
        <xdr:cNvPr id="887" name="テキスト ボックス 886"/>
        <xdr:cNvSpPr txBox="1"/>
      </xdr:nvSpPr>
      <xdr:spPr>
        <a:xfrm>
          <a:off x="21056111" y="1269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70749</xdr:rowOff>
    </xdr:from>
    <xdr:to>
      <xdr:col>107</xdr:col>
      <xdr:colOff>101600</xdr:colOff>
      <xdr:row>76</xdr:row>
      <xdr:rowOff>899</xdr:rowOff>
    </xdr:to>
    <xdr:sp macro="" textlink="">
      <xdr:nvSpPr>
        <xdr:cNvPr id="888" name="楕円 887"/>
        <xdr:cNvSpPr/>
      </xdr:nvSpPr>
      <xdr:spPr>
        <a:xfrm>
          <a:off x="20383500" y="129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17426</xdr:rowOff>
    </xdr:from>
    <xdr:ext cx="534377" cy="259045"/>
    <xdr:sp macro="" textlink="">
      <xdr:nvSpPr>
        <xdr:cNvPr id="889" name="テキスト ボックス 888"/>
        <xdr:cNvSpPr txBox="1"/>
      </xdr:nvSpPr>
      <xdr:spPr>
        <a:xfrm>
          <a:off x="20167111" y="1270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44003</xdr:rowOff>
    </xdr:from>
    <xdr:to>
      <xdr:col>102</xdr:col>
      <xdr:colOff>165100</xdr:colOff>
      <xdr:row>75</xdr:row>
      <xdr:rowOff>145603</xdr:rowOff>
    </xdr:to>
    <xdr:sp macro="" textlink="">
      <xdr:nvSpPr>
        <xdr:cNvPr id="890" name="楕円 889"/>
        <xdr:cNvSpPr/>
      </xdr:nvSpPr>
      <xdr:spPr>
        <a:xfrm>
          <a:off x="19494500" y="129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162130</xdr:rowOff>
    </xdr:from>
    <xdr:ext cx="534377" cy="259045"/>
    <xdr:sp macro="" textlink="">
      <xdr:nvSpPr>
        <xdr:cNvPr id="891" name="テキスト ボックス 890"/>
        <xdr:cNvSpPr txBox="1"/>
      </xdr:nvSpPr>
      <xdr:spPr>
        <a:xfrm>
          <a:off x="19278111" y="126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66908</xdr:rowOff>
    </xdr:from>
    <xdr:to>
      <xdr:col>98</xdr:col>
      <xdr:colOff>38100</xdr:colOff>
      <xdr:row>75</xdr:row>
      <xdr:rowOff>168508</xdr:rowOff>
    </xdr:to>
    <xdr:sp macro="" textlink="">
      <xdr:nvSpPr>
        <xdr:cNvPr id="892" name="楕円 891"/>
        <xdr:cNvSpPr/>
      </xdr:nvSpPr>
      <xdr:spPr>
        <a:xfrm>
          <a:off x="18605500" y="12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13585</xdr:rowOff>
    </xdr:from>
    <xdr:ext cx="534377" cy="259045"/>
    <xdr:sp macro="" textlink="">
      <xdr:nvSpPr>
        <xdr:cNvPr id="893" name="テキスト ボックス 892"/>
        <xdr:cNvSpPr txBox="1"/>
      </xdr:nvSpPr>
      <xdr:spPr>
        <a:xfrm>
          <a:off x="18389111" y="12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620,858</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円であり、類似団体中高い方から５番目（類似団体加重平均は</a:t>
          </a:r>
          <a:r>
            <a:rPr kumimoji="1" lang="en-US" altLang="ja-JP" sz="1300">
              <a:latin typeface="ＭＳ Ｐゴシック" panose="020B0600070205080204" pitchFamily="50" charset="-128"/>
              <a:ea typeface="ＭＳ Ｐゴシック" panose="020B0600070205080204" pitchFamily="50" charset="-128"/>
            </a:rPr>
            <a:t>587,438</a:t>
          </a:r>
          <a:r>
            <a:rPr kumimoji="1" lang="ja-JP" altLang="en-US" sz="1300">
              <a:latin typeface="ＭＳ Ｐゴシック" panose="020B0600070205080204" pitchFamily="50" charset="-128"/>
              <a:ea typeface="ＭＳ Ｐゴシック" panose="020B0600070205080204" pitchFamily="50" charset="-128"/>
            </a:rPr>
            <a:t>円）となる。類似団体平均と比べて、人件費や公債費、普通建設事業費などが高い水準にあることが要因である。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117,501</a:t>
          </a:r>
          <a:r>
            <a:rPr kumimoji="1" lang="ja-JP" altLang="en-US" sz="1300">
              <a:latin typeface="ＭＳ Ｐゴシック" panose="020B0600070205080204" pitchFamily="50" charset="-128"/>
              <a:ea typeface="ＭＳ Ｐゴシック" panose="020B0600070205080204" pitchFamily="50" charset="-128"/>
            </a:rPr>
            <a:t>円であり、人口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人多いこと、職員の平均年齢（令和５年４月時点類似団体中４位）や労務職員の給与月額（令和５年４月時点類似団体中４位）が類似団体に比べ高い水準であることなどが要因である。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77,196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であり、類似団体平均と比較すると、高い水準にある。令和５年度の一般会計における阪神・淡路大震災関連の市債償還額が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億円となっているなど、依然として震災関連の市債償還による影響が大きい。</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73,550</a:t>
          </a:r>
          <a:r>
            <a:rPr kumimoji="1" lang="ja-JP" altLang="en-US" sz="1300">
              <a:latin typeface="ＭＳ Ｐゴシック" panose="020B0600070205080204" pitchFamily="50" charset="-128"/>
              <a:ea typeface="ＭＳ Ｐゴシック" panose="020B0600070205080204" pitchFamily="50" charset="-128"/>
            </a:rPr>
            <a:t>円であり、類似団体平均と比較すると高い水準にあり、令和５年度においてはこべっこランドの整備や須磨海浜公園再整備等の事業進捗に伴い前年度と比較して経費が減少したが、依然として類似団体に比べ高い水準である。</a:t>
          </a:r>
        </a:p>
        <a:p>
          <a:r>
            <a:rPr kumimoji="1" lang="ja-JP" altLang="en-US" sz="1300">
              <a:latin typeface="ＭＳ Ｐゴシック" panose="020B0600070205080204" pitchFamily="50" charset="-128"/>
              <a:ea typeface="ＭＳ Ｐゴシック" panose="020B0600070205080204" pitchFamily="50" charset="-128"/>
            </a:rPr>
            <a:t>　今後も、財政の健全性を保ちつつ、堅実な成長戦略により、さらなる都市の成長を促す好循環を創出できるよう、持続可能な大都市経営を行っていく。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1,500,425
1,445,997
556.93
952,593,692
931,550,600
1,514,422
454,912,157
1,136,707,207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xdr:rowOff>
    </xdr:from>
    <xdr:to>
      <xdr:col>24</xdr:col>
      <xdr:colOff>63500</xdr:colOff>
      <xdr:row>34</xdr:row>
      <xdr:rowOff>67854</xdr:rowOff>
    </xdr:to>
    <xdr:cxnSp macro="">
      <xdr:nvCxnSpPr>
        <xdr:cNvPr id="63" name="直線コネクタ 62"/>
        <xdr:cNvCxnSpPr/>
      </xdr:nvCxnSpPr>
      <xdr:spPr>
        <a:xfrm>
          <a:off x="3797300" y="583020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34</xdr:row>
      <xdr:rowOff>907</xdr:rowOff>
    </xdr:to>
    <xdr:cxnSp macro="">
      <xdr:nvCxnSpPr>
        <xdr:cNvPr id="66" name="直線コネクタ 65"/>
        <xdr:cNvCxnSpPr/>
      </xdr:nvCxnSpPr>
      <xdr:spPr>
        <a:xfrm>
          <a:off x="2908300" y="574040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82550</xdr:rowOff>
    </xdr:from>
    <xdr:to>
      <xdr:col>15</xdr:col>
      <xdr:colOff>50800</xdr:colOff>
      <xdr:row>34</xdr:row>
      <xdr:rowOff>35197</xdr:rowOff>
    </xdr:to>
    <xdr:cxnSp macro="">
      <xdr:nvCxnSpPr>
        <xdr:cNvPr id="69" name="直線コネクタ 68"/>
        <xdr:cNvCxnSpPr/>
      </xdr:nvCxnSpPr>
      <xdr:spPr>
        <a:xfrm flipV="1">
          <a:off x="2019300" y="57404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35197</xdr:rowOff>
    </xdr:from>
    <xdr:to>
      <xdr:col>10</xdr:col>
      <xdr:colOff>114300</xdr:colOff>
      <xdr:row>34</xdr:row>
      <xdr:rowOff>38463</xdr:rowOff>
    </xdr:to>
    <xdr:cxnSp macro="">
      <xdr:nvCxnSpPr>
        <xdr:cNvPr id="72" name="直線コネクタ 71"/>
        <xdr:cNvCxnSpPr/>
      </xdr:nvCxnSpPr>
      <xdr:spPr>
        <a:xfrm flipV="1">
          <a:off x="1130300" y="58644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17054</xdr:rowOff>
    </xdr:from>
    <xdr:to>
      <xdr:col>24</xdr:col>
      <xdr:colOff>114300</xdr:colOff>
      <xdr:row>34</xdr:row>
      <xdr:rowOff>118654</xdr:rowOff>
    </xdr:to>
    <xdr:sp macro="" textlink="">
      <xdr:nvSpPr>
        <xdr:cNvPr id="82" name="楕円 81"/>
        <xdr:cNvSpPr/>
      </xdr:nvSpPr>
      <xdr:spPr>
        <a:xfrm>
          <a:off x="45847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39931</xdr:rowOff>
    </xdr:from>
    <xdr:ext cx="469744" cy="259045"/>
    <xdr:sp macro="" textlink="">
      <xdr:nvSpPr>
        <xdr:cNvPr id="83" name="議会費該当値テキスト"/>
        <xdr:cNvSpPr txBox="1"/>
      </xdr:nvSpPr>
      <xdr:spPr>
        <a:xfrm>
          <a:off x="4686300"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121557</xdr:rowOff>
    </xdr:from>
    <xdr:to>
      <xdr:col>20</xdr:col>
      <xdr:colOff>38100</xdr:colOff>
      <xdr:row>34</xdr:row>
      <xdr:rowOff>51707</xdr:rowOff>
    </xdr:to>
    <xdr:sp macro="" textlink="">
      <xdr:nvSpPr>
        <xdr:cNvPr id="84" name="楕円 83"/>
        <xdr:cNvSpPr/>
      </xdr:nvSpPr>
      <xdr:spPr>
        <a:xfrm>
          <a:off x="3746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68234</xdr:rowOff>
    </xdr:from>
    <xdr:ext cx="469744" cy="259045"/>
    <xdr:sp macro="" textlink="">
      <xdr:nvSpPr>
        <xdr:cNvPr id="85" name="テキスト ボックス 84"/>
        <xdr:cNvSpPr txBox="1"/>
      </xdr:nvSpPr>
      <xdr:spPr>
        <a:xfrm>
          <a:off x="3562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31750</xdr:rowOff>
    </xdr:from>
    <xdr:to>
      <xdr:col>15</xdr:col>
      <xdr:colOff>101600</xdr:colOff>
      <xdr:row>33</xdr:row>
      <xdr:rowOff>133350</xdr:rowOff>
    </xdr:to>
    <xdr:sp macro="" textlink="">
      <xdr:nvSpPr>
        <xdr:cNvPr id="86" name="楕円 85"/>
        <xdr:cNvSpPr/>
      </xdr:nvSpPr>
      <xdr:spPr>
        <a:xfrm>
          <a:off x="2857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149877</xdr:rowOff>
    </xdr:from>
    <xdr:ext cx="469744" cy="259045"/>
    <xdr:sp macro="" textlink="">
      <xdr:nvSpPr>
        <xdr:cNvPr id="87" name="テキスト ボックス 86"/>
        <xdr:cNvSpPr txBox="1"/>
      </xdr:nvSpPr>
      <xdr:spPr>
        <a:xfrm>
          <a:off x="2673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155847</xdr:rowOff>
    </xdr:from>
    <xdr:to>
      <xdr:col>10</xdr:col>
      <xdr:colOff>165100</xdr:colOff>
      <xdr:row>34</xdr:row>
      <xdr:rowOff>85997</xdr:rowOff>
    </xdr:to>
    <xdr:sp macro="" textlink="">
      <xdr:nvSpPr>
        <xdr:cNvPr id="88" name="楕円 87"/>
        <xdr:cNvSpPr/>
      </xdr:nvSpPr>
      <xdr:spPr>
        <a:xfrm>
          <a:off x="19685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102524</xdr:rowOff>
    </xdr:from>
    <xdr:ext cx="469744" cy="259045"/>
    <xdr:sp macro="" textlink="">
      <xdr:nvSpPr>
        <xdr:cNvPr id="89" name="テキスト ボックス 88"/>
        <xdr:cNvSpPr txBox="1"/>
      </xdr:nvSpPr>
      <xdr:spPr>
        <a:xfrm>
          <a:off x="1784428" y="558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159113</xdr:rowOff>
    </xdr:from>
    <xdr:to>
      <xdr:col>6</xdr:col>
      <xdr:colOff>38100</xdr:colOff>
      <xdr:row>34</xdr:row>
      <xdr:rowOff>89263</xdr:rowOff>
    </xdr:to>
    <xdr:sp macro="" textlink="">
      <xdr:nvSpPr>
        <xdr:cNvPr id="90" name="楕円 89"/>
        <xdr:cNvSpPr/>
      </xdr:nvSpPr>
      <xdr:spPr>
        <a:xfrm>
          <a:off x="1079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105790</xdr:rowOff>
    </xdr:from>
    <xdr:ext cx="469744" cy="259045"/>
    <xdr:sp macro="" textlink="">
      <xdr:nvSpPr>
        <xdr:cNvPr id="91" name="テキスト ボックス 90"/>
        <xdr:cNvSpPr txBox="1"/>
      </xdr:nvSpPr>
      <xdr:spPr>
        <a:xfrm>
          <a:off x="895428"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19291</xdr:rowOff>
    </xdr:from>
    <xdr:to>
      <xdr:col>24</xdr:col>
      <xdr:colOff>63500</xdr:colOff>
      <xdr:row>58</xdr:row>
      <xdr:rowOff>51956</xdr:rowOff>
    </xdr:to>
    <xdr:cxnSp macro="">
      <xdr:nvCxnSpPr>
        <xdr:cNvPr id="121" name="直線コネクタ 120"/>
        <xdr:cNvCxnSpPr/>
      </xdr:nvCxnSpPr>
      <xdr:spPr>
        <a:xfrm>
          <a:off x="3797300" y="9963391"/>
          <a:ext cx="8382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43083</xdr:rowOff>
    </xdr:from>
    <xdr:ext cx="534377" cy="259045"/>
    <xdr:sp macro="" textlink="">
      <xdr:nvSpPr>
        <xdr:cNvPr id="122" name="総務費平均値テキスト"/>
        <xdr:cNvSpPr txBox="1"/>
      </xdr:nvSpPr>
      <xdr:spPr>
        <a:xfrm>
          <a:off x="4686300" y="9987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139916</xdr:rowOff>
    </xdr:from>
    <xdr:to>
      <xdr:col>19</xdr:col>
      <xdr:colOff>177800</xdr:colOff>
      <xdr:row>58</xdr:row>
      <xdr:rowOff>19291</xdr:rowOff>
    </xdr:to>
    <xdr:cxnSp macro="">
      <xdr:nvCxnSpPr>
        <xdr:cNvPr id="124" name="直線コネクタ 123"/>
        <xdr:cNvCxnSpPr/>
      </xdr:nvCxnSpPr>
      <xdr:spPr>
        <a:xfrm>
          <a:off x="2908300" y="9912566"/>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41669</xdr:rowOff>
    </xdr:from>
    <xdr:to>
      <xdr:col>15</xdr:col>
      <xdr:colOff>50800</xdr:colOff>
      <xdr:row>57</xdr:row>
      <xdr:rowOff>139916</xdr:rowOff>
    </xdr:to>
    <xdr:cxnSp macro="">
      <xdr:nvCxnSpPr>
        <xdr:cNvPr id="127" name="直線コネクタ 126"/>
        <xdr:cNvCxnSpPr/>
      </xdr:nvCxnSpPr>
      <xdr:spPr>
        <a:xfrm>
          <a:off x="2019300" y="8785619"/>
          <a:ext cx="889000" cy="11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41669</xdr:rowOff>
    </xdr:from>
    <xdr:to>
      <xdr:col>10</xdr:col>
      <xdr:colOff>114300</xdr:colOff>
      <xdr:row>58</xdr:row>
      <xdr:rowOff>56655</xdr:rowOff>
    </xdr:to>
    <xdr:cxnSp macro="">
      <xdr:nvCxnSpPr>
        <xdr:cNvPr id="130" name="直線コネクタ 129"/>
        <xdr:cNvCxnSpPr/>
      </xdr:nvCxnSpPr>
      <xdr:spPr>
        <a:xfrm flipV="1">
          <a:off x="1130300" y="8785619"/>
          <a:ext cx="889000" cy="12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1156</xdr:rowOff>
    </xdr:from>
    <xdr:to>
      <xdr:col>24</xdr:col>
      <xdr:colOff>114300</xdr:colOff>
      <xdr:row>58</xdr:row>
      <xdr:rowOff>102756</xdr:rowOff>
    </xdr:to>
    <xdr:sp macro="" textlink="">
      <xdr:nvSpPr>
        <xdr:cNvPr id="140" name="楕円 139"/>
        <xdr:cNvSpPr/>
      </xdr:nvSpPr>
      <xdr:spPr>
        <a:xfrm>
          <a:off x="4584700" y="99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87533</xdr:rowOff>
    </xdr:from>
    <xdr:ext cx="534377" cy="259045"/>
    <xdr:sp macro="" textlink="">
      <xdr:nvSpPr>
        <xdr:cNvPr id="141" name="総務費該当値テキスト"/>
        <xdr:cNvSpPr txBox="1"/>
      </xdr:nvSpPr>
      <xdr:spPr>
        <a:xfrm>
          <a:off x="4686300" y="98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139941</xdr:rowOff>
    </xdr:from>
    <xdr:to>
      <xdr:col>20</xdr:col>
      <xdr:colOff>38100</xdr:colOff>
      <xdr:row>58</xdr:row>
      <xdr:rowOff>70091</xdr:rowOff>
    </xdr:to>
    <xdr:sp macro="" textlink="">
      <xdr:nvSpPr>
        <xdr:cNvPr id="142" name="楕円 141"/>
        <xdr:cNvSpPr/>
      </xdr:nvSpPr>
      <xdr:spPr>
        <a:xfrm>
          <a:off x="3746500" y="99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86618</xdr:rowOff>
    </xdr:from>
    <xdr:ext cx="534377" cy="259045"/>
    <xdr:sp macro="" textlink="">
      <xdr:nvSpPr>
        <xdr:cNvPr id="143" name="テキスト ボックス 142"/>
        <xdr:cNvSpPr txBox="1"/>
      </xdr:nvSpPr>
      <xdr:spPr>
        <a:xfrm>
          <a:off x="3530111" y="96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89116</xdr:rowOff>
    </xdr:from>
    <xdr:to>
      <xdr:col>15</xdr:col>
      <xdr:colOff>101600</xdr:colOff>
      <xdr:row>58</xdr:row>
      <xdr:rowOff>19266</xdr:rowOff>
    </xdr:to>
    <xdr:sp macro="" textlink="">
      <xdr:nvSpPr>
        <xdr:cNvPr id="144" name="楕円 143"/>
        <xdr:cNvSpPr/>
      </xdr:nvSpPr>
      <xdr:spPr>
        <a:xfrm>
          <a:off x="2857500" y="98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35793</xdr:rowOff>
    </xdr:from>
    <xdr:ext cx="534377" cy="259045"/>
    <xdr:sp macro="" textlink="">
      <xdr:nvSpPr>
        <xdr:cNvPr id="145" name="テキスト ボックス 144"/>
        <xdr:cNvSpPr txBox="1"/>
      </xdr:nvSpPr>
      <xdr:spPr>
        <a:xfrm>
          <a:off x="2641111" y="96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162319</xdr:rowOff>
    </xdr:from>
    <xdr:to>
      <xdr:col>10</xdr:col>
      <xdr:colOff>165100</xdr:colOff>
      <xdr:row>51</xdr:row>
      <xdr:rowOff>92469</xdr:rowOff>
    </xdr:to>
    <xdr:sp macro="" textlink="">
      <xdr:nvSpPr>
        <xdr:cNvPr id="146" name="楕円 145"/>
        <xdr:cNvSpPr/>
      </xdr:nvSpPr>
      <xdr:spPr>
        <a:xfrm>
          <a:off x="1968500" y="87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108996</xdr:rowOff>
    </xdr:from>
    <xdr:ext cx="599010" cy="259045"/>
    <xdr:sp macro="" textlink="">
      <xdr:nvSpPr>
        <xdr:cNvPr id="147" name="テキスト ボックス 146"/>
        <xdr:cNvSpPr txBox="1"/>
      </xdr:nvSpPr>
      <xdr:spPr>
        <a:xfrm>
          <a:off x="1719795" y="851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5855</xdr:rowOff>
    </xdr:from>
    <xdr:to>
      <xdr:col>6</xdr:col>
      <xdr:colOff>38100</xdr:colOff>
      <xdr:row>58</xdr:row>
      <xdr:rowOff>107455</xdr:rowOff>
    </xdr:to>
    <xdr:sp macro="" textlink="">
      <xdr:nvSpPr>
        <xdr:cNvPr id="148" name="楕円 147"/>
        <xdr:cNvSpPr/>
      </xdr:nvSpPr>
      <xdr:spPr>
        <a:xfrm>
          <a:off x="1079500" y="99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123982</xdr:rowOff>
    </xdr:from>
    <xdr:ext cx="534377" cy="259045"/>
    <xdr:sp macro="" textlink="">
      <xdr:nvSpPr>
        <xdr:cNvPr id="149" name="テキスト ボックス 148"/>
        <xdr:cNvSpPr txBox="1"/>
      </xdr:nvSpPr>
      <xdr:spPr>
        <a:xfrm>
          <a:off x="863111" y="97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161318</xdr:rowOff>
    </xdr:from>
    <xdr:to>
      <xdr:col>24</xdr:col>
      <xdr:colOff>63500</xdr:colOff>
      <xdr:row>75</xdr:row>
      <xdr:rowOff>12286</xdr:rowOff>
    </xdr:to>
    <xdr:cxnSp macro="">
      <xdr:nvCxnSpPr>
        <xdr:cNvPr id="179" name="直線コネクタ 178"/>
        <xdr:cNvCxnSpPr/>
      </xdr:nvCxnSpPr>
      <xdr:spPr>
        <a:xfrm flipV="1">
          <a:off x="3797300" y="12848618"/>
          <a:ext cx="8382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12286</xdr:rowOff>
    </xdr:from>
    <xdr:to>
      <xdr:col>19</xdr:col>
      <xdr:colOff>177800</xdr:colOff>
      <xdr:row>75</xdr:row>
      <xdr:rowOff>17735</xdr:rowOff>
    </xdr:to>
    <xdr:cxnSp macro="">
      <xdr:nvCxnSpPr>
        <xdr:cNvPr id="182" name="直線コネクタ 181"/>
        <xdr:cNvCxnSpPr/>
      </xdr:nvCxnSpPr>
      <xdr:spPr>
        <a:xfrm flipV="1">
          <a:off x="2908300" y="12871036"/>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17735</xdr:rowOff>
    </xdr:from>
    <xdr:to>
      <xdr:col>15</xdr:col>
      <xdr:colOff>50800</xdr:colOff>
      <xdr:row>76</xdr:row>
      <xdr:rowOff>54211</xdr:rowOff>
    </xdr:to>
    <xdr:cxnSp macro="">
      <xdr:nvCxnSpPr>
        <xdr:cNvPr id="185" name="直線コネクタ 184"/>
        <xdr:cNvCxnSpPr/>
      </xdr:nvCxnSpPr>
      <xdr:spPr>
        <a:xfrm flipV="1">
          <a:off x="2019300" y="12876485"/>
          <a:ext cx="889000" cy="20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54211</xdr:rowOff>
    </xdr:from>
    <xdr:to>
      <xdr:col>10</xdr:col>
      <xdr:colOff>114300</xdr:colOff>
      <xdr:row>76</xdr:row>
      <xdr:rowOff>123096</xdr:rowOff>
    </xdr:to>
    <xdr:cxnSp macro="">
      <xdr:nvCxnSpPr>
        <xdr:cNvPr id="188" name="直線コネクタ 187"/>
        <xdr:cNvCxnSpPr/>
      </xdr:nvCxnSpPr>
      <xdr:spPr>
        <a:xfrm flipV="1">
          <a:off x="1130300" y="13084411"/>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110518</xdr:rowOff>
    </xdr:from>
    <xdr:to>
      <xdr:col>24</xdr:col>
      <xdr:colOff>114300</xdr:colOff>
      <xdr:row>75</xdr:row>
      <xdr:rowOff>40668</xdr:rowOff>
    </xdr:to>
    <xdr:sp macro="" textlink="">
      <xdr:nvSpPr>
        <xdr:cNvPr id="198" name="楕円 197"/>
        <xdr:cNvSpPr/>
      </xdr:nvSpPr>
      <xdr:spPr>
        <a:xfrm>
          <a:off x="4584700" y="127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133395</xdr:rowOff>
    </xdr:from>
    <xdr:ext cx="599010" cy="259045"/>
    <xdr:sp macro="" textlink="">
      <xdr:nvSpPr>
        <xdr:cNvPr id="199" name="民生費該当値テキスト"/>
        <xdr:cNvSpPr txBox="1"/>
      </xdr:nvSpPr>
      <xdr:spPr>
        <a:xfrm>
          <a:off x="4686300" y="1264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132936</xdr:rowOff>
    </xdr:from>
    <xdr:to>
      <xdr:col>20</xdr:col>
      <xdr:colOff>38100</xdr:colOff>
      <xdr:row>75</xdr:row>
      <xdr:rowOff>63086</xdr:rowOff>
    </xdr:to>
    <xdr:sp macro="" textlink="">
      <xdr:nvSpPr>
        <xdr:cNvPr id="200" name="楕円 199"/>
        <xdr:cNvSpPr/>
      </xdr:nvSpPr>
      <xdr:spPr>
        <a:xfrm>
          <a:off x="3746500" y="128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79613</xdr:rowOff>
    </xdr:from>
    <xdr:ext cx="599010" cy="259045"/>
    <xdr:sp macro="" textlink="">
      <xdr:nvSpPr>
        <xdr:cNvPr id="201" name="テキスト ボックス 200"/>
        <xdr:cNvSpPr txBox="1"/>
      </xdr:nvSpPr>
      <xdr:spPr>
        <a:xfrm>
          <a:off x="3497795" y="125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138385</xdr:rowOff>
    </xdr:from>
    <xdr:to>
      <xdr:col>15</xdr:col>
      <xdr:colOff>101600</xdr:colOff>
      <xdr:row>75</xdr:row>
      <xdr:rowOff>68535</xdr:rowOff>
    </xdr:to>
    <xdr:sp macro="" textlink="">
      <xdr:nvSpPr>
        <xdr:cNvPr id="202" name="楕円 201"/>
        <xdr:cNvSpPr/>
      </xdr:nvSpPr>
      <xdr:spPr>
        <a:xfrm>
          <a:off x="2857500" y="128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85062</xdr:rowOff>
    </xdr:from>
    <xdr:ext cx="599010" cy="259045"/>
    <xdr:sp macro="" textlink="">
      <xdr:nvSpPr>
        <xdr:cNvPr id="203" name="テキスト ボックス 202"/>
        <xdr:cNvSpPr txBox="1"/>
      </xdr:nvSpPr>
      <xdr:spPr>
        <a:xfrm>
          <a:off x="2608795" y="1260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3411</xdr:rowOff>
    </xdr:from>
    <xdr:to>
      <xdr:col>10</xdr:col>
      <xdr:colOff>165100</xdr:colOff>
      <xdr:row>76</xdr:row>
      <xdr:rowOff>105011</xdr:rowOff>
    </xdr:to>
    <xdr:sp macro="" textlink="">
      <xdr:nvSpPr>
        <xdr:cNvPr id="204" name="楕円 203"/>
        <xdr:cNvSpPr/>
      </xdr:nvSpPr>
      <xdr:spPr>
        <a:xfrm>
          <a:off x="1968500" y="130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121538</xdr:rowOff>
    </xdr:from>
    <xdr:ext cx="599010" cy="259045"/>
    <xdr:sp macro="" textlink="">
      <xdr:nvSpPr>
        <xdr:cNvPr id="205" name="テキスト ボックス 204"/>
        <xdr:cNvSpPr txBox="1"/>
      </xdr:nvSpPr>
      <xdr:spPr>
        <a:xfrm>
          <a:off x="1719795" y="128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72296</xdr:rowOff>
    </xdr:from>
    <xdr:to>
      <xdr:col>6</xdr:col>
      <xdr:colOff>38100</xdr:colOff>
      <xdr:row>77</xdr:row>
      <xdr:rowOff>2446</xdr:rowOff>
    </xdr:to>
    <xdr:sp macro="" textlink="">
      <xdr:nvSpPr>
        <xdr:cNvPr id="206" name="楕円 205"/>
        <xdr:cNvSpPr/>
      </xdr:nvSpPr>
      <xdr:spPr>
        <a:xfrm>
          <a:off x="1079500" y="131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18973</xdr:rowOff>
    </xdr:from>
    <xdr:ext cx="599010" cy="259045"/>
    <xdr:sp macro="" textlink="">
      <xdr:nvSpPr>
        <xdr:cNvPr id="207" name="テキスト ボックス 206"/>
        <xdr:cNvSpPr txBox="1"/>
      </xdr:nvSpPr>
      <xdr:spPr>
        <a:xfrm>
          <a:off x="830795" y="1287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104594</xdr:rowOff>
    </xdr:from>
    <xdr:to>
      <xdr:col>24</xdr:col>
      <xdr:colOff>63500</xdr:colOff>
      <xdr:row>96</xdr:row>
      <xdr:rowOff>126115</xdr:rowOff>
    </xdr:to>
    <xdr:cxnSp macro="">
      <xdr:nvCxnSpPr>
        <xdr:cNvPr id="239" name="直線コネクタ 238"/>
        <xdr:cNvCxnSpPr/>
      </xdr:nvCxnSpPr>
      <xdr:spPr>
        <a:xfrm>
          <a:off x="3797300" y="16049444"/>
          <a:ext cx="838200" cy="5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104594</xdr:rowOff>
    </xdr:from>
    <xdr:to>
      <xdr:col>19</xdr:col>
      <xdr:colOff>177800</xdr:colOff>
      <xdr:row>93</xdr:row>
      <xdr:rowOff>130882</xdr:rowOff>
    </xdr:to>
    <xdr:cxnSp macro="">
      <xdr:nvCxnSpPr>
        <xdr:cNvPr id="242" name="直線コネクタ 241"/>
        <xdr:cNvCxnSpPr/>
      </xdr:nvCxnSpPr>
      <xdr:spPr>
        <a:xfrm flipV="1">
          <a:off x="2908300" y="16049444"/>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130882</xdr:rowOff>
    </xdr:from>
    <xdr:to>
      <xdr:col>15</xdr:col>
      <xdr:colOff>50800</xdr:colOff>
      <xdr:row>97</xdr:row>
      <xdr:rowOff>97637</xdr:rowOff>
    </xdr:to>
    <xdr:cxnSp macro="">
      <xdr:nvCxnSpPr>
        <xdr:cNvPr id="245" name="直線コネクタ 244"/>
        <xdr:cNvCxnSpPr/>
      </xdr:nvCxnSpPr>
      <xdr:spPr>
        <a:xfrm flipV="1">
          <a:off x="2019300" y="16075732"/>
          <a:ext cx="889000" cy="6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97637</xdr:rowOff>
    </xdr:from>
    <xdr:to>
      <xdr:col>10</xdr:col>
      <xdr:colOff>114300</xdr:colOff>
      <xdr:row>98</xdr:row>
      <xdr:rowOff>53583</xdr:rowOff>
    </xdr:to>
    <xdr:cxnSp macro="">
      <xdr:nvCxnSpPr>
        <xdr:cNvPr id="248" name="直線コネクタ 247"/>
        <xdr:cNvCxnSpPr/>
      </xdr:nvCxnSpPr>
      <xdr:spPr>
        <a:xfrm flipV="1">
          <a:off x="1130300" y="16728287"/>
          <a:ext cx="889000" cy="1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75315</xdr:rowOff>
    </xdr:from>
    <xdr:to>
      <xdr:col>24</xdr:col>
      <xdr:colOff>114300</xdr:colOff>
      <xdr:row>97</xdr:row>
      <xdr:rowOff>5465</xdr:rowOff>
    </xdr:to>
    <xdr:sp macro="" textlink="">
      <xdr:nvSpPr>
        <xdr:cNvPr id="258" name="楕円 257"/>
        <xdr:cNvSpPr/>
      </xdr:nvSpPr>
      <xdr:spPr>
        <a:xfrm>
          <a:off x="4584700" y="165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53742</xdr:rowOff>
    </xdr:from>
    <xdr:ext cx="534377" cy="259045"/>
    <xdr:sp macro="" textlink="">
      <xdr:nvSpPr>
        <xdr:cNvPr id="259" name="衛生費該当値テキスト"/>
        <xdr:cNvSpPr txBox="1"/>
      </xdr:nvSpPr>
      <xdr:spPr>
        <a:xfrm>
          <a:off x="4686300" y="165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53794</xdr:rowOff>
    </xdr:from>
    <xdr:to>
      <xdr:col>20</xdr:col>
      <xdr:colOff>38100</xdr:colOff>
      <xdr:row>93</xdr:row>
      <xdr:rowOff>155394</xdr:rowOff>
    </xdr:to>
    <xdr:sp macro="" textlink="">
      <xdr:nvSpPr>
        <xdr:cNvPr id="260" name="楕円 259"/>
        <xdr:cNvSpPr/>
      </xdr:nvSpPr>
      <xdr:spPr>
        <a:xfrm>
          <a:off x="3746500" y="159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471</xdr:rowOff>
    </xdr:from>
    <xdr:ext cx="534377" cy="259045"/>
    <xdr:sp macro="" textlink="">
      <xdr:nvSpPr>
        <xdr:cNvPr id="261" name="テキスト ボックス 260"/>
        <xdr:cNvSpPr txBox="1"/>
      </xdr:nvSpPr>
      <xdr:spPr>
        <a:xfrm>
          <a:off x="3530111" y="157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80082</xdr:rowOff>
    </xdr:from>
    <xdr:to>
      <xdr:col>15</xdr:col>
      <xdr:colOff>101600</xdr:colOff>
      <xdr:row>94</xdr:row>
      <xdr:rowOff>10232</xdr:rowOff>
    </xdr:to>
    <xdr:sp macro="" textlink="">
      <xdr:nvSpPr>
        <xdr:cNvPr id="262" name="楕円 261"/>
        <xdr:cNvSpPr/>
      </xdr:nvSpPr>
      <xdr:spPr>
        <a:xfrm>
          <a:off x="2857500" y="160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26759</xdr:rowOff>
    </xdr:from>
    <xdr:ext cx="534377" cy="259045"/>
    <xdr:sp macro="" textlink="">
      <xdr:nvSpPr>
        <xdr:cNvPr id="263" name="テキスト ボックス 262"/>
        <xdr:cNvSpPr txBox="1"/>
      </xdr:nvSpPr>
      <xdr:spPr>
        <a:xfrm>
          <a:off x="2641111" y="158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46837</xdr:rowOff>
    </xdr:from>
    <xdr:to>
      <xdr:col>10</xdr:col>
      <xdr:colOff>165100</xdr:colOff>
      <xdr:row>97</xdr:row>
      <xdr:rowOff>148437</xdr:rowOff>
    </xdr:to>
    <xdr:sp macro="" textlink="">
      <xdr:nvSpPr>
        <xdr:cNvPr id="264" name="楕円 263"/>
        <xdr:cNvSpPr/>
      </xdr:nvSpPr>
      <xdr:spPr>
        <a:xfrm>
          <a:off x="1968500" y="1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164964</xdr:rowOff>
    </xdr:from>
    <xdr:ext cx="534377" cy="259045"/>
    <xdr:sp macro="" textlink="">
      <xdr:nvSpPr>
        <xdr:cNvPr id="265" name="テキスト ボックス 264"/>
        <xdr:cNvSpPr txBox="1"/>
      </xdr:nvSpPr>
      <xdr:spPr>
        <a:xfrm>
          <a:off x="1752111" y="164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2783</xdr:rowOff>
    </xdr:from>
    <xdr:to>
      <xdr:col>6</xdr:col>
      <xdr:colOff>38100</xdr:colOff>
      <xdr:row>98</xdr:row>
      <xdr:rowOff>104383</xdr:rowOff>
    </xdr:to>
    <xdr:sp macro="" textlink="">
      <xdr:nvSpPr>
        <xdr:cNvPr id="266" name="楕円 265"/>
        <xdr:cNvSpPr/>
      </xdr:nvSpPr>
      <xdr:spPr>
        <a:xfrm>
          <a:off x="1079500" y="168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120910</xdr:rowOff>
    </xdr:from>
    <xdr:ext cx="534377" cy="259045"/>
    <xdr:sp macro="" textlink="">
      <xdr:nvSpPr>
        <xdr:cNvPr id="267" name="テキスト ボックス 266"/>
        <xdr:cNvSpPr txBox="1"/>
      </xdr:nvSpPr>
      <xdr:spPr>
        <a:xfrm>
          <a:off x="863111" y="1658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132080</xdr:rowOff>
    </xdr:from>
    <xdr:to>
      <xdr:col>55</xdr:col>
      <xdr:colOff>0</xdr:colOff>
      <xdr:row>37</xdr:row>
      <xdr:rowOff>139700</xdr:rowOff>
    </xdr:to>
    <xdr:cxnSp macro="">
      <xdr:nvCxnSpPr>
        <xdr:cNvPr id="296" name="直線コネクタ 295"/>
        <xdr:cNvCxnSpPr/>
      </xdr:nvCxnSpPr>
      <xdr:spPr>
        <a:xfrm flipV="1">
          <a:off x="9639300" y="6475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125730</xdr:rowOff>
    </xdr:from>
    <xdr:to>
      <xdr:col>50</xdr:col>
      <xdr:colOff>114300</xdr:colOff>
      <xdr:row>37</xdr:row>
      <xdr:rowOff>139700</xdr:rowOff>
    </xdr:to>
    <xdr:cxnSp macro="">
      <xdr:nvCxnSpPr>
        <xdr:cNvPr id="299" name="直線コネクタ 298"/>
        <xdr:cNvCxnSpPr/>
      </xdr:nvCxnSpPr>
      <xdr:spPr>
        <a:xfrm>
          <a:off x="8750300" y="64693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123190</xdr:rowOff>
    </xdr:from>
    <xdr:to>
      <xdr:col>45</xdr:col>
      <xdr:colOff>177800</xdr:colOff>
      <xdr:row>37</xdr:row>
      <xdr:rowOff>125730</xdr:rowOff>
    </xdr:to>
    <xdr:cxnSp macro="">
      <xdr:nvCxnSpPr>
        <xdr:cNvPr id="302" name="直線コネクタ 301"/>
        <xdr:cNvCxnSpPr/>
      </xdr:nvCxnSpPr>
      <xdr:spPr>
        <a:xfrm>
          <a:off x="7861300" y="6466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39370</xdr:rowOff>
    </xdr:from>
    <xdr:to>
      <xdr:col>41</xdr:col>
      <xdr:colOff>50800</xdr:colOff>
      <xdr:row>37</xdr:row>
      <xdr:rowOff>123190</xdr:rowOff>
    </xdr:to>
    <xdr:cxnSp macro="">
      <xdr:nvCxnSpPr>
        <xdr:cNvPr id="305" name="直線コネクタ 304"/>
        <xdr:cNvCxnSpPr/>
      </xdr:nvCxnSpPr>
      <xdr:spPr>
        <a:xfrm>
          <a:off x="6972300" y="638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81280</xdr:rowOff>
    </xdr:from>
    <xdr:to>
      <xdr:col>55</xdr:col>
      <xdr:colOff>50800</xdr:colOff>
      <xdr:row>38</xdr:row>
      <xdr:rowOff>11430</xdr:rowOff>
    </xdr:to>
    <xdr:sp macro="" textlink="">
      <xdr:nvSpPr>
        <xdr:cNvPr id="315" name="楕円 314"/>
        <xdr:cNvSpPr/>
      </xdr:nvSpPr>
      <xdr:spPr>
        <a:xfrm>
          <a:off x="10426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59707</xdr:rowOff>
    </xdr:from>
    <xdr:ext cx="378565" cy="259045"/>
    <xdr:sp macro="" textlink="">
      <xdr:nvSpPr>
        <xdr:cNvPr id="316" name="労働費該当値テキスト"/>
        <xdr:cNvSpPr txBox="1"/>
      </xdr:nvSpPr>
      <xdr:spPr>
        <a:xfrm>
          <a:off x="10528300"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88900</xdr:rowOff>
    </xdr:from>
    <xdr:to>
      <xdr:col>50</xdr:col>
      <xdr:colOff>165100</xdr:colOff>
      <xdr:row>38</xdr:row>
      <xdr:rowOff>19050</xdr:rowOff>
    </xdr:to>
    <xdr:sp macro="" textlink="">
      <xdr:nvSpPr>
        <xdr:cNvPr id="317" name="楕円 316"/>
        <xdr:cNvSpPr/>
      </xdr:nvSpPr>
      <xdr:spPr>
        <a:xfrm>
          <a:off x="9588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10177</xdr:rowOff>
    </xdr:from>
    <xdr:ext cx="378565" cy="259045"/>
    <xdr:sp macro="" textlink="">
      <xdr:nvSpPr>
        <xdr:cNvPr id="318" name="テキスト ボックス 317"/>
        <xdr:cNvSpPr txBox="1"/>
      </xdr:nvSpPr>
      <xdr:spPr>
        <a:xfrm>
          <a:off x="9450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74930</xdr:rowOff>
    </xdr:from>
    <xdr:to>
      <xdr:col>46</xdr:col>
      <xdr:colOff>38100</xdr:colOff>
      <xdr:row>38</xdr:row>
      <xdr:rowOff>5080</xdr:rowOff>
    </xdr:to>
    <xdr:sp macro="" textlink="">
      <xdr:nvSpPr>
        <xdr:cNvPr id="319" name="楕円 318"/>
        <xdr:cNvSpPr/>
      </xdr:nvSpPr>
      <xdr:spPr>
        <a:xfrm>
          <a:off x="869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167657</xdr:rowOff>
    </xdr:from>
    <xdr:ext cx="378565" cy="259045"/>
    <xdr:sp macro="" textlink="">
      <xdr:nvSpPr>
        <xdr:cNvPr id="320" name="テキスト ボックス 319"/>
        <xdr:cNvSpPr txBox="1"/>
      </xdr:nvSpPr>
      <xdr:spPr>
        <a:xfrm>
          <a:off x="8561017" y="651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72390</xdr:rowOff>
    </xdr:from>
    <xdr:to>
      <xdr:col>41</xdr:col>
      <xdr:colOff>101600</xdr:colOff>
      <xdr:row>38</xdr:row>
      <xdr:rowOff>2540</xdr:rowOff>
    </xdr:to>
    <xdr:sp macro="" textlink="">
      <xdr:nvSpPr>
        <xdr:cNvPr id="321" name="楕円 320"/>
        <xdr:cNvSpPr/>
      </xdr:nvSpPr>
      <xdr:spPr>
        <a:xfrm>
          <a:off x="7810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165117</xdr:rowOff>
    </xdr:from>
    <xdr:ext cx="378565" cy="259045"/>
    <xdr:sp macro="" textlink="">
      <xdr:nvSpPr>
        <xdr:cNvPr id="322" name="テキスト ボックス 321"/>
        <xdr:cNvSpPr txBox="1"/>
      </xdr:nvSpPr>
      <xdr:spPr>
        <a:xfrm>
          <a:off x="7672017" y="65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160020</xdr:rowOff>
    </xdr:from>
    <xdr:to>
      <xdr:col>36</xdr:col>
      <xdr:colOff>165100</xdr:colOff>
      <xdr:row>37</xdr:row>
      <xdr:rowOff>90170</xdr:rowOff>
    </xdr:to>
    <xdr:sp macro="" textlink="">
      <xdr:nvSpPr>
        <xdr:cNvPr id="323" name="楕円 322"/>
        <xdr:cNvSpPr/>
      </xdr:nvSpPr>
      <xdr:spPr>
        <a:xfrm>
          <a:off x="6921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81297</xdr:rowOff>
    </xdr:from>
    <xdr:ext cx="378565" cy="259045"/>
    <xdr:sp macro="" textlink="">
      <xdr:nvSpPr>
        <xdr:cNvPr id="324" name="テキスト ボックス 323"/>
        <xdr:cNvSpPr txBox="1"/>
      </xdr:nvSpPr>
      <xdr:spPr>
        <a:xfrm>
          <a:off x="6783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123825</xdr:rowOff>
    </xdr:from>
    <xdr:to>
      <xdr:col>55</xdr:col>
      <xdr:colOff>0</xdr:colOff>
      <xdr:row>56</xdr:row>
      <xdr:rowOff>85979</xdr:rowOff>
    </xdr:to>
    <xdr:cxnSp macro="">
      <xdr:nvCxnSpPr>
        <xdr:cNvPr id="353" name="直線コネクタ 352"/>
        <xdr:cNvCxnSpPr/>
      </xdr:nvCxnSpPr>
      <xdr:spPr>
        <a:xfrm flipV="1">
          <a:off x="9639300" y="9553575"/>
          <a:ext cx="8382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85979</xdr:rowOff>
    </xdr:from>
    <xdr:to>
      <xdr:col>50</xdr:col>
      <xdr:colOff>114300</xdr:colOff>
      <xdr:row>56</xdr:row>
      <xdr:rowOff>165481</xdr:rowOff>
    </xdr:to>
    <xdr:cxnSp macro="">
      <xdr:nvCxnSpPr>
        <xdr:cNvPr id="356" name="直線コネクタ 355"/>
        <xdr:cNvCxnSpPr/>
      </xdr:nvCxnSpPr>
      <xdr:spPr>
        <a:xfrm flipV="1">
          <a:off x="8750300" y="9687179"/>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149098</xdr:rowOff>
    </xdr:from>
    <xdr:to>
      <xdr:col>45</xdr:col>
      <xdr:colOff>177800</xdr:colOff>
      <xdr:row>56</xdr:row>
      <xdr:rowOff>165481</xdr:rowOff>
    </xdr:to>
    <xdr:cxnSp macro="">
      <xdr:nvCxnSpPr>
        <xdr:cNvPr id="359" name="直線コネクタ 358"/>
        <xdr:cNvCxnSpPr/>
      </xdr:nvCxnSpPr>
      <xdr:spPr>
        <a:xfrm>
          <a:off x="7861300" y="975029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149098</xdr:rowOff>
    </xdr:from>
    <xdr:to>
      <xdr:col>41</xdr:col>
      <xdr:colOff>50800</xdr:colOff>
      <xdr:row>56</xdr:row>
      <xdr:rowOff>157607</xdr:rowOff>
    </xdr:to>
    <xdr:cxnSp macro="">
      <xdr:nvCxnSpPr>
        <xdr:cNvPr id="362" name="直線コネクタ 361"/>
        <xdr:cNvCxnSpPr/>
      </xdr:nvCxnSpPr>
      <xdr:spPr>
        <a:xfrm flipV="1">
          <a:off x="6972300" y="975029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73025</xdr:rowOff>
    </xdr:from>
    <xdr:to>
      <xdr:col>55</xdr:col>
      <xdr:colOff>50800</xdr:colOff>
      <xdr:row>56</xdr:row>
      <xdr:rowOff>3175</xdr:rowOff>
    </xdr:to>
    <xdr:sp macro="" textlink="">
      <xdr:nvSpPr>
        <xdr:cNvPr id="372" name="楕円 371"/>
        <xdr:cNvSpPr/>
      </xdr:nvSpPr>
      <xdr:spPr>
        <a:xfrm>
          <a:off x="10426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95902</xdr:rowOff>
    </xdr:from>
    <xdr:ext cx="469744" cy="259045"/>
    <xdr:sp macro="" textlink="">
      <xdr:nvSpPr>
        <xdr:cNvPr id="373" name="農林水産業費該当値テキスト"/>
        <xdr:cNvSpPr txBox="1"/>
      </xdr:nvSpPr>
      <xdr:spPr>
        <a:xfrm>
          <a:off x="10528300" y="93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35179</xdr:rowOff>
    </xdr:from>
    <xdr:to>
      <xdr:col>50</xdr:col>
      <xdr:colOff>165100</xdr:colOff>
      <xdr:row>56</xdr:row>
      <xdr:rowOff>136779</xdr:rowOff>
    </xdr:to>
    <xdr:sp macro="" textlink="">
      <xdr:nvSpPr>
        <xdr:cNvPr id="374" name="楕円 373"/>
        <xdr:cNvSpPr/>
      </xdr:nvSpPr>
      <xdr:spPr>
        <a:xfrm>
          <a:off x="9588500" y="96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153306</xdr:rowOff>
    </xdr:from>
    <xdr:ext cx="469744" cy="259045"/>
    <xdr:sp macro="" textlink="">
      <xdr:nvSpPr>
        <xdr:cNvPr id="375" name="テキスト ボックス 374"/>
        <xdr:cNvSpPr txBox="1"/>
      </xdr:nvSpPr>
      <xdr:spPr>
        <a:xfrm>
          <a:off x="9404428" y="941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114681</xdr:rowOff>
    </xdr:from>
    <xdr:to>
      <xdr:col>46</xdr:col>
      <xdr:colOff>38100</xdr:colOff>
      <xdr:row>57</xdr:row>
      <xdr:rowOff>44831</xdr:rowOff>
    </xdr:to>
    <xdr:sp macro="" textlink="">
      <xdr:nvSpPr>
        <xdr:cNvPr id="376" name="楕円 375"/>
        <xdr:cNvSpPr/>
      </xdr:nvSpPr>
      <xdr:spPr>
        <a:xfrm>
          <a:off x="8699500" y="9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61358</xdr:rowOff>
    </xdr:from>
    <xdr:ext cx="469744" cy="259045"/>
    <xdr:sp macro="" textlink="">
      <xdr:nvSpPr>
        <xdr:cNvPr id="377" name="テキスト ボックス 376"/>
        <xdr:cNvSpPr txBox="1"/>
      </xdr:nvSpPr>
      <xdr:spPr>
        <a:xfrm>
          <a:off x="8515428" y="9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98298</xdr:rowOff>
    </xdr:from>
    <xdr:to>
      <xdr:col>41</xdr:col>
      <xdr:colOff>101600</xdr:colOff>
      <xdr:row>57</xdr:row>
      <xdr:rowOff>28448</xdr:rowOff>
    </xdr:to>
    <xdr:sp macro="" textlink="">
      <xdr:nvSpPr>
        <xdr:cNvPr id="378" name="楕円 377"/>
        <xdr:cNvSpPr/>
      </xdr:nvSpPr>
      <xdr:spPr>
        <a:xfrm>
          <a:off x="7810500" y="96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44975</xdr:rowOff>
    </xdr:from>
    <xdr:ext cx="469744" cy="259045"/>
    <xdr:sp macro="" textlink="">
      <xdr:nvSpPr>
        <xdr:cNvPr id="379" name="テキスト ボックス 378"/>
        <xdr:cNvSpPr txBox="1"/>
      </xdr:nvSpPr>
      <xdr:spPr>
        <a:xfrm>
          <a:off x="7626428"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106807</xdr:rowOff>
    </xdr:from>
    <xdr:to>
      <xdr:col>36</xdr:col>
      <xdr:colOff>165100</xdr:colOff>
      <xdr:row>57</xdr:row>
      <xdr:rowOff>36957</xdr:rowOff>
    </xdr:to>
    <xdr:sp macro="" textlink="">
      <xdr:nvSpPr>
        <xdr:cNvPr id="380" name="楕円 379"/>
        <xdr:cNvSpPr/>
      </xdr:nvSpPr>
      <xdr:spPr>
        <a:xfrm>
          <a:off x="6921500" y="97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53484</xdr:rowOff>
    </xdr:from>
    <xdr:ext cx="469744" cy="259045"/>
    <xdr:sp macro="" textlink="">
      <xdr:nvSpPr>
        <xdr:cNvPr id="381" name="テキスト ボックス 380"/>
        <xdr:cNvSpPr txBox="1"/>
      </xdr:nvSpPr>
      <xdr:spPr>
        <a:xfrm>
          <a:off x="6737428" y="94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29439</xdr:rowOff>
    </xdr:from>
    <xdr:to>
      <xdr:col>55</xdr:col>
      <xdr:colOff>0</xdr:colOff>
      <xdr:row>79</xdr:row>
      <xdr:rowOff>39356</xdr:rowOff>
    </xdr:to>
    <xdr:cxnSp macro="">
      <xdr:nvCxnSpPr>
        <xdr:cNvPr id="412" name="直線コネクタ 411"/>
        <xdr:cNvCxnSpPr/>
      </xdr:nvCxnSpPr>
      <xdr:spPr>
        <a:xfrm>
          <a:off x="9639300" y="13573989"/>
          <a:ext cx="8382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7917</xdr:rowOff>
    </xdr:from>
    <xdr:to>
      <xdr:col>50</xdr:col>
      <xdr:colOff>114300</xdr:colOff>
      <xdr:row>79</xdr:row>
      <xdr:rowOff>29439</xdr:rowOff>
    </xdr:to>
    <xdr:cxnSp macro="">
      <xdr:nvCxnSpPr>
        <xdr:cNvPr id="415" name="直線コネクタ 414"/>
        <xdr:cNvCxnSpPr/>
      </xdr:nvCxnSpPr>
      <xdr:spPr>
        <a:xfrm>
          <a:off x="8750300" y="13552467"/>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143890</xdr:rowOff>
    </xdr:from>
    <xdr:to>
      <xdr:col>45</xdr:col>
      <xdr:colOff>177800</xdr:colOff>
      <xdr:row>79</xdr:row>
      <xdr:rowOff>7917</xdr:rowOff>
    </xdr:to>
    <xdr:cxnSp macro="">
      <xdr:nvCxnSpPr>
        <xdr:cNvPr id="418" name="直線コネクタ 417"/>
        <xdr:cNvCxnSpPr/>
      </xdr:nvCxnSpPr>
      <xdr:spPr>
        <a:xfrm>
          <a:off x="7861300" y="13516990"/>
          <a:ext cx="889000" cy="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143890</xdr:rowOff>
    </xdr:from>
    <xdr:to>
      <xdr:col>41</xdr:col>
      <xdr:colOff>50800</xdr:colOff>
      <xdr:row>79</xdr:row>
      <xdr:rowOff>23941</xdr:rowOff>
    </xdr:to>
    <xdr:cxnSp macro="">
      <xdr:nvCxnSpPr>
        <xdr:cNvPr id="421" name="直線コネクタ 420"/>
        <xdr:cNvCxnSpPr/>
      </xdr:nvCxnSpPr>
      <xdr:spPr>
        <a:xfrm flipV="1">
          <a:off x="6972300" y="1351699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160006</xdr:rowOff>
    </xdr:from>
    <xdr:to>
      <xdr:col>55</xdr:col>
      <xdr:colOff>50800</xdr:colOff>
      <xdr:row>79</xdr:row>
      <xdr:rowOff>90156</xdr:rowOff>
    </xdr:to>
    <xdr:sp macro="" textlink="">
      <xdr:nvSpPr>
        <xdr:cNvPr id="431" name="楕円 430"/>
        <xdr:cNvSpPr/>
      </xdr:nvSpPr>
      <xdr:spPr>
        <a:xfrm>
          <a:off x="10426700" y="135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74933</xdr:rowOff>
    </xdr:from>
    <xdr:ext cx="469744" cy="259045"/>
    <xdr:sp macro="" textlink="">
      <xdr:nvSpPr>
        <xdr:cNvPr id="432" name="商工費該当値テキスト"/>
        <xdr:cNvSpPr txBox="1"/>
      </xdr:nvSpPr>
      <xdr:spPr>
        <a:xfrm>
          <a:off x="10528300" y="1344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150089</xdr:rowOff>
    </xdr:from>
    <xdr:to>
      <xdr:col>50</xdr:col>
      <xdr:colOff>165100</xdr:colOff>
      <xdr:row>79</xdr:row>
      <xdr:rowOff>80239</xdr:rowOff>
    </xdr:to>
    <xdr:sp macro="" textlink="">
      <xdr:nvSpPr>
        <xdr:cNvPr id="433" name="楕円 432"/>
        <xdr:cNvSpPr/>
      </xdr:nvSpPr>
      <xdr:spPr>
        <a:xfrm>
          <a:off x="9588500" y="135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71366</xdr:rowOff>
    </xdr:from>
    <xdr:ext cx="469744" cy="259045"/>
    <xdr:sp macro="" textlink="">
      <xdr:nvSpPr>
        <xdr:cNvPr id="434" name="テキスト ボックス 433"/>
        <xdr:cNvSpPr txBox="1"/>
      </xdr:nvSpPr>
      <xdr:spPr>
        <a:xfrm>
          <a:off x="9404428" y="1361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128567</xdr:rowOff>
    </xdr:from>
    <xdr:to>
      <xdr:col>46</xdr:col>
      <xdr:colOff>38100</xdr:colOff>
      <xdr:row>79</xdr:row>
      <xdr:rowOff>58717</xdr:rowOff>
    </xdr:to>
    <xdr:sp macro="" textlink="">
      <xdr:nvSpPr>
        <xdr:cNvPr id="435" name="楕円 434"/>
        <xdr:cNvSpPr/>
      </xdr:nvSpPr>
      <xdr:spPr>
        <a:xfrm>
          <a:off x="8699500" y="1350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49844</xdr:rowOff>
    </xdr:from>
    <xdr:ext cx="469744" cy="259045"/>
    <xdr:sp macro="" textlink="">
      <xdr:nvSpPr>
        <xdr:cNvPr id="436" name="テキスト ボックス 435"/>
        <xdr:cNvSpPr txBox="1"/>
      </xdr:nvSpPr>
      <xdr:spPr>
        <a:xfrm>
          <a:off x="8515428" y="13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93090</xdr:rowOff>
    </xdr:from>
    <xdr:to>
      <xdr:col>41</xdr:col>
      <xdr:colOff>101600</xdr:colOff>
      <xdr:row>79</xdr:row>
      <xdr:rowOff>23240</xdr:rowOff>
    </xdr:to>
    <xdr:sp macro="" textlink="">
      <xdr:nvSpPr>
        <xdr:cNvPr id="437" name="楕円 436"/>
        <xdr:cNvSpPr/>
      </xdr:nvSpPr>
      <xdr:spPr>
        <a:xfrm>
          <a:off x="7810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14367</xdr:rowOff>
    </xdr:from>
    <xdr:ext cx="534377" cy="259045"/>
    <xdr:sp macro="" textlink="">
      <xdr:nvSpPr>
        <xdr:cNvPr id="438" name="テキスト ボックス 437"/>
        <xdr:cNvSpPr txBox="1"/>
      </xdr:nvSpPr>
      <xdr:spPr>
        <a:xfrm>
          <a:off x="7594111" y="135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144591</xdr:rowOff>
    </xdr:from>
    <xdr:to>
      <xdr:col>36</xdr:col>
      <xdr:colOff>165100</xdr:colOff>
      <xdr:row>79</xdr:row>
      <xdr:rowOff>74741</xdr:rowOff>
    </xdr:to>
    <xdr:sp macro="" textlink="">
      <xdr:nvSpPr>
        <xdr:cNvPr id="439" name="楕円 438"/>
        <xdr:cNvSpPr/>
      </xdr:nvSpPr>
      <xdr:spPr>
        <a:xfrm>
          <a:off x="6921500" y="135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65868</xdr:rowOff>
    </xdr:from>
    <xdr:ext cx="469744" cy="259045"/>
    <xdr:sp macro="" textlink="">
      <xdr:nvSpPr>
        <xdr:cNvPr id="440" name="テキスト ボックス 439"/>
        <xdr:cNvSpPr txBox="1"/>
      </xdr:nvSpPr>
      <xdr:spPr>
        <a:xfrm>
          <a:off x="6737428" y="136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19228</xdr:rowOff>
    </xdr:from>
    <xdr:to>
      <xdr:col>55</xdr:col>
      <xdr:colOff>0</xdr:colOff>
      <xdr:row>93</xdr:row>
      <xdr:rowOff>133939</xdr:rowOff>
    </xdr:to>
    <xdr:cxnSp macro="">
      <xdr:nvCxnSpPr>
        <xdr:cNvPr id="468" name="直線コネクタ 467"/>
        <xdr:cNvCxnSpPr/>
      </xdr:nvCxnSpPr>
      <xdr:spPr>
        <a:xfrm>
          <a:off x="9639300" y="15964078"/>
          <a:ext cx="838200" cy="1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19228</xdr:rowOff>
    </xdr:from>
    <xdr:to>
      <xdr:col>50</xdr:col>
      <xdr:colOff>114300</xdr:colOff>
      <xdr:row>94</xdr:row>
      <xdr:rowOff>21673</xdr:rowOff>
    </xdr:to>
    <xdr:cxnSp macro="">
      <xdr:nvCxnSpPr>
        <xdr:cNvPr id="471" name="直線コネクタ 470"/>
        <xdr:cNvCxnSpPr/>
      </xdr:nvCxnSpPr>
      <xdr:spPr>
        <a:xfrm flipV="1">
          <a:off x="8750300" y="15964078"/>
          <a:ext cx="889000" cy="1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73" name="テキスト ボックス 472"/>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21673</xdr:rowOff>
    </xdr:from>
    <xdr:to>
      <xdr:col>45</xdr:col>
      <xdr:colOff>177800</xdr:colOff>
      <xdr:row>94</xdr:row>
      <xdr:rowOff>95695</xdr:rowOff>
    </xdr:to>
    <xdr:cxnSp macro="">
      <xdr:nvCxnSpPr>
        <xdr:cNvPr id="474" name="直線コネクタ 473"/>
        <xdr:cNvCxnSpPr/>
      </xdr:nvCxnSpPr>
      <xdr:spPr>
        <a:xfrm flipV="1">
          <a:off x="7861300" y="16137973"/>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6" name="テキスト ボックス 475"/>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95695</xdr:rowOff>
    </xdr:from>
    <xdr:to>
      <xdr:col>41</xdr:col>
      <xdr:colOff>50800</xdr:colOff>
      <xdr:row>94</xdr:row>
      <xdr:rowOff>168139</xdr:rowOff>
    </xdr:to>
    <xdr:cxnSp macro="">
      <xdr:nvCxnSpPr>
        <xdr:cNvPr id="477" name="直線コネクタ 476"/>
        <xdr:cNvCxnSpPr/>
      </xdr:nvCxnSpPr>
      <xdr:spPr>
        <a:xfrm flipV="1">
          <a:off x="6972300" y="16211995"/>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9" name="テキスト ボックス 478"/>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83139</xdr:rowOff>
    </xdr:from>
    <xdr:to>
      <xdr:col>55</xdr:col>
      <xdr:colOff>50800</xdr:colOff>
      <xdr:row>94</xdr:row>
      <xdr:rowOff>13289</xdr:rowOff>
    </xdr:to>
    <xdr:sp macro="" textlink="">
      <xdr:nvSpPr>
        <xdr:cNvPr id="487" name="楕円 486"/>
        <xdr:cNvSpPr/>
      </xdr:nvSpPr>
      <xdr:spPr>
        <a:xfrm>
          <a:off x="10426700" y="160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106016</xdr:rowOff>
    </xdr:from>
    <xdr:ext cx="534377" cy="259045"/>
    <xdr:sp macro="" textlink="">
      <xdr:nvSpPr>
        <xdr:cNvPr id="488" name="土木費該当値テキスト"/>
        <xdr:cNvSpPr txBox="1"/>
      </xdr:nvSpPr>
      <xdr:spPr>
        <a:xfrm>
          <a:off x="10528300" y="158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139878</xdr:rowOff>
    </xdr:from>
    <xdr:to>
      <xdr:col>50</xdr:col>
      <xdr:colOff>165100</xdr:colOff>
      <xdr:row>93</xdr:row>
      <xdr:rowOff>70028</xdr:rowOff>
    </xdr:to>
    <xdr:sp macro="" textlink="">
      <xdr:nvSpPr>
        <xdr:cNvPr id="489" name="楕円 488"/>
        <xdr:cNvSpPr/>
      </xdr:nvSpPr>
      <xdr:spPr>
        <a:xfrm>
          <a:off x="9588500" y="159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86555</xdr:rowOff>
    </xdr:from>
    <xdr:ext cx="534377" cy="259045"/>
    <xdr:sp macro="" textlink="">
      <xdr:nvSpPr>
        <xdr:cNvPr id="490" name="テキスト ボックス 489"/>
        <xdr:cNvSpPr txBox="1"/>
      </xdr:nvSpPr>
      <xdr:spPr>
        <a:xfrm>
          <a:off x="9372111" y="156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142323</xdr:rowOff>
    </xdr:from>
    <xdr:to>
      <xdr:col>46</xdr:col>
      <xdr:colOff>38100</xdr:colOff>
      <xdr:row>94</xdr:row>
      <xdr:rowOff>72473</xdr:rowOff>
    </xdr:to>
    <xdr:sp macro="" textlink="">
      <xdr:nvSpPr>
        <xdr:cNvPr id="491" name="楕円 490"/>
        <xdr:cNvSpPr/>
      </xdr:nvSpPr>
      <xdr:spPr>
        <a:xfrm>
          <a:off x="8699500" y="1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89000</xdr:rowOff>
    </xdr:from>
    <xdr:ext cx="534377" cy="259045"/>
    <xdr:sp macro="" textlink="">
      <xdr:nvSpPr>
        <xdr:cNvPr id="492" name="テキスト ボックス 491"/>
        <xdr:cNvSpPr txBox="1"/>
      </xdr:nvSpPr>
      <xdr:spPr>
        <a:xfrm>
          <a:off x="8483111" y="158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44895</xdr:rowOff>
    </xdr:from>
    <xdr:to>
      <xdr:col>41</xdr:col>
      <xdr:colOff>101600</xdr:colOff>
      <xdr:row>94</xdr:row>
      <xdr:rowOff>146495</xdr:rowOff>
    </xdr:to>
    <xdr:sp macro="" textlink="">
      <xdr:nvSpPr>
        <xdr:cNvPr id="493" name="楕円 492"/>
        <xdr:cNvSpPr/>
      </xdr:nvSpPr>
      <xdr:spPr>
        <a:xfrm>
          <a:off x="7810500" y="1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163022</xdr:rowOff>
    </xdr:from>
    <xdr:ext cx="534377" cy="259045"/>
    <xdr:sp macro="" textlink="">
      <xdr:nvSpPr>
        <xdr:cNvPr id="494" name="テキスト ボックス 493"/>
        <xdr:cNvSpPr txBox="1"/>
      </xdr:nvSpPr>
      <xdr:spPr>
        <a:xfrm>
          <a:off x="7594111" y="15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117339</xdr:rowOff>
    </xdr:from>
    <xdr:to>
      <xdr:col>36</xdr:col>
      <xdr:colOff>165100</xdr:colOff>
      <xdr:row>95</xdr:row>
      <xdr:rowOff>47489</xdr:rowOff>
    </xdr:to>
    <xdr:sp macro="" textlink="">
      <xdr:nvSpPr>
        <xdr:cNvPr id="495" name="楕円 494"/>
        <xdr:cNvSpPr/>
      </xdr:nvSpPr>
      <xdr:spPr>
        <a:xfrm>
          <a:off x="6921500" y="162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64016</xdr:rowOff>
    </xdr:from>
    <xdr:ext cx="534377" cy="259045"/>
    <xdr:sp macro="" textlink="">
      <xdr:nvSpPr>
        <xdr:cNvPr id="496" name="テキスト ボックス 495"/>
        <xdr:cNvSpPr txBox="1"/>
      </xdr:nvSpPr>
      <xdr:spPr>
        <a:xfrm>
          <a:off x="6705111" y="160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121603</xdr:rowOff>
    </xdr:from>
    <xdr:to>
      <xdr:col>85</xdr:col>
      <xdr:colOff>127000</xdr:colOff>
      <xdr:row>37</xdr:row>
      <xdr:rowOff>12446</xdr:rowOff>
    </xdr:to>
    <xdr:cxnSp macro="">
      <xdr:nvCxnSpPr>
        <xdr:cNvPr id="526" name="直線コネクタ 525"/>
        <xdr:cNvCxnSpPr/>
      </xdr:nvCxnSpPr>
      <xdr:spPr>
        <a:xfrm flipV="1">
          <a:off x="15481300" y="6293803"/>
          <a:ext cx="8382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7" name="消防費平均値テキスト"/>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48641</xdr:rowOff>
    </xdr:from>
    <xdr:to>
      <xdr:col>81</xdr:col>
      <xdr:colOff>50800</xdr:colOff>
      <xdr:row>37</xdr:row>
      <xdr:rowOff>12446</xdr:rowOff>
    </xdr:to>
    <xdr:cxnSp macro="">
      <xdr:nvCxnSpPr>
        <xdr:cNvPr id="529" name="直線コネクタ 528"/>
        <xdr:cNvCxnSpPr/>
      </xdr:nvCxnSpPr>
      <xdr:spPr>
        <a:xfrm>
          <a:off x="14592300" y="6220841"/>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1" name="テキスト ボックス 530"/>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48641</xdr:rowOff>
    </xdr:from>
    <xdr:to>
      <xdr:col>76</xdr:col>
      <xdr:colOff>114300</xdr:colOff>
      <xdr:row>37</xdr:row>
      <xdr:rowOff>17590</xdr:rowOff>
    </xdr:to>
    <xdr:cxnSp macro="">
      <xdr:nvCxnSpPr>
        <xdr:cNvPr id="532" name="直線コネクタ 531"/>
        <xdr:cNvCxnSpPr/>
      </xdr:nvCxnSpPr>
      <xdr:spPr>
        <a:xfrm flipV="1">
          <a:off x="13703300" y="6220841"/>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35116</xdr:rowOff>
    </xdr:from>
    <xdr:to>
      <xdr:col>71</xdr:col>
      <xdr:colOff>177800</xdr:colOff>
      <xdr:row>37</xdr:row>
      <xdr:rowOff>17590</xdr:rowOff>
    </xdr:to>
    <xdr:cxnSp macro="">
      <xdr:nvCxnSpPr>
        <xdr:cNvPr id="535" name="直線コネクタ 534"/>
        <xdr:cNvCxnSpPr/>
      </xdr:nvCxnSpPr>
      <xdr:spPr>
        <a:xfrm>
          <a:off x="12814300" y="6207316"/>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7" name="テキスト ボックス 536"/>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45" name="楕円 544"/>
        <xdr:cNvSpPr/>
      </xdr:nvSpPr>
      <xdr:spPr>
        <a:xfrm>
          <a:off x="162687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49230</xdr:rowOff>
    </xdr:from>
    <xdr:ext cx="534377" cy="259045"/>
    <xdr:sp macro="" textlink="">
      <xdr:nvSpPr>
        <xdr:cNvPr id="546" name="消防費該当値テキスト"/>
        <xdr:cNvSpPr txBox="1"/>
      </xdr:nvSpPr>
      <xdr:spPr>
        <a:xfrm>
          <a:off x="16370300" y="62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133096</xdr:rowOff>
    </xdr:from>
    <xdr:to>
      <xdr:col>81</xdr:col>
      <xdr:colOff>101600</xdr:colOff>
      <xdr:row>37</xdr:row>
      <xdr:rowOff>63246</xdr:rowOff>
    </xdr:to>
    <xdr:sp macro="" textlink="">
      <xdr:nvSpPr>
        <xdr:cNvPr id="547" name="楕円 546"/>
        <xdr:cNvSpPr/>
      </xdr:nvSpPr>
      <xdr:spPr>
        <a:xfrm>
          <a:off x="15430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54373</xdr:rowOff>
    </xdr:from>
    <xdr:ext cx="534377" cy="259045"/>
    <xdr:sp macro="" textlink="">
      <xdr:nvSpPr>
        <xdr:cNvPr id="548" name="テキスト ボックス 547"/>
        <xdr:cNvSpPr txBox="1"/>
      </xdr:nvSpPr>
      <xdr:spPr>
        <a:xfrm>
          <a:off x="15214111" y="63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169291</xdr:rowOff>
    </xdr:from>
    <xdr:to>
      <xdr:col>76</xdr:col>
      <xdr:colOff>165100</xdr:colOff>
      <xdr:row>36</xdr:row>
      <xdr:rowOff>99441</xdr:rowOff>
    </xdr:to>
    <xdr:sp macro="" textlink="">
      <xdr:nvSpPr>
        <xdr:cNvPr id="549" name="楕円 548"/>
        <xdr:cNvSpPr/>
      </xdr:nvSpPr>
      <xdr:spPr>
        <a:xfrm>
          <a:off x="14541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115968</xdr:rowOff>
    </xdr:from>
    <xdr:ext cx="534377" cy="259045"/>
    <xdr:sp macro="" textlink="">
      <xdr:nvSpPr>
        <xdr:cNvPr id="550" name="テキスト ボックス 549"/>
        <xdr:cNvSpPr txBox="1"/>
      </xdr:nvSpPr>
      <xdr:spPr>
        <a:xfrm>
          <a:off x="14325111" y="59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138240</xdr:rowOff>
    </xdr:from>
    <xdr:to>
      <xdr:col>72</xdr:col>
      <xdr:colOff>38100</xdr:colOff>
      <xdr:row>37</xdr:row>
      <xdr:rowOff>68390</xdr:rowOff>
    </xdr:to>
    <xdr:sp macro="" textlink="">
      <xdr:nvSpPr>
        <xdr:cNvPr id="551" name="楕円 550"/>
        <xdr:cNvSpPr/>
      </xdr:nvSpPr>
      <xdr:spPr>
        <a:xfrm>
          <a:off x="13652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59517</xdr:rowOff>
    </xdr:from>
    <xdr:ext cx="534377" cy="259045"/>
    <xdr:sp macro="" textlink="">
      <xdr:nvSpPr>
        <xdr:cNvPr id="552" name="テキスト ボックス 551"/>
        <xdr:cNvSpPr txBox="1"/>
      </xdr:nvSpPr>
      <xdr:spPr>
        <a:xfrm>
          <a:off x="13436111" y="64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155766</xdr:rowOff>
    </xdr:from>
    <xdr:to>
      <xdr:col>67</xdr:col>
      <xdr:colOff>101600</xdr:colOff>
      <xdr:row>36</xdr:row>
      <xdr:rowOff>85916</xdr:rowOff>
    </xdr:to>
    <xdr:sp macro="" textlink="">
      <xdr:nvSpPr>
        <xdr:cNvPr id="553" name="楕円 552"/>
        <xdr:cNvSpPr/>
      </xdr:nvSpPr>
      <xdr:spPr>
        <a:xfrm>
          <a:off x="12763500" y="61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77043</xdr:rowOff>
    </xdr:from>
    <xdr:ext cx="534377" cy="259045"/>
    <xdr:sp macro="" textlink="">
      <xdr:nvSpPr>
        <xdr:cNvPr id="554" name="テキスト ボックス 553"/>
        <xdr:cNvSpPr txBox="1"/>
      </xdr:nvSpPr>
      <xdr:spPr>
        <a:xfrm>
          <a:off x="12547111" y="62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83198</xdr:rowOff>
    </xdr:from>
    <xdr:to>
      <xdr:col>85</xdr:col>
      <xdr:colOff>127000</xdr:colOff>
      <xdr:row>53</xdr:row>
      <xdr:rowOff>21247</xdr:rowOff>
    </xdr:to>
    <xdr:cxnSp macro="">
      <xdr:nvCxnSpPr>
        <xdr:cNvPr id="584" name="直線コネクタ 583"/>
        <xdr:cNvCxnSpPr/>
      </xdr:nvCxnSpPr>
      <xdr:spPr>
        <a:xfrm>
          <a:off x="15481300" y="8998598"/>
          <a:ext cx="8382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83198</xdr:rowOff>
    </xdr:from>
    <xdr:to>
      <xdr:col>81</xdr:col>
      <xdr:colOff>50800</xdr:colOff>
      <xdr:row>53</xdr:row>
      <xdr:rowOff>36640</xdr:rowOff>
    </xdr:to>
    <xdr:cxnSp macro="">
      <xdr:nvCxnSpPr>
        <xdr:cNvPr id="587" name="直線コネクタ 586"/>
        <xdr:cNvCxnSpPr/>
      </xdr:nvCxnSpPr>
      <xdr:spPr>
        <a:xfrm flipV="1">
          <a:off x="14592300" y="8998598"/>
          <a:ext cx="889000" cy="1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11608</xdr:rowOff>
    </xdr:from>
    <xdr:to>
      <xdr:col>76</xdr:col>
      <xdr:colOff>114300</xdr:colOff>
      <xdr:row>53</xdr:row>
      <xdr:rowOff>36640</xdr:rowOff>
    </xdr:to>
    <xdr:cxnSp macro="">
      <xdr:nvCxnSpPr>
        <xdr:cNvPr id="590" name="直線コネクタ 589"/>
        <xdr:cNvCxnSpPr/>
      </xdr:nvCxnSpPr>
      <xdr:spPr>
        <a:xfrm>
          <a:off x="13703300" y="8927008"/>
          <a:ext cx="889000" cy="19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11608</xdr:rowOff>
    </xdr:from>
    <xdr:to>
      <xdr:col>71</xdr:col>
      <xdr:colOff>177800</xdr:colOff>
      <xdr:row>54</xdr:row>
      <xdr:rowOff>35611</xdr:rowOff>
    </xdr:to>
    <xdr:cxnSp macro="">
      <xdr:nvCxnSpPr>
        <xdr:cNvPr id="593" name="直線コネクタ 592"/>
        <xdr:cNvCxnSpPr/>
      </xdr:nvCxnSpPr>
      <xdr:spPr>
        <a:xfrm flipV="1">
          <a:off x="12814300" y="8927008"/>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5" name="テキスト ボックス 594"/>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141897</xdr:rowOff>
    </xdr:from>
    <xdr:to>
      <xdr:col>85</xdr:col>
      <xdr:colOff>177800</xdr:colOff>
      <xdr:row>53</xdr:row>
      <xdr:rowOff>72047</xdr:rowOff>
    </xdr:to>
    <xdr:sp macro="" textlink="">
      <xdr:nvSpPr>
        <xdr:cNvPr id="603" name="楕円 602"/>
        <xdr:cNvSpPr/>
      </xdr:nvSpPr>
      <xdr:spPr>
        <a:xfrm>
          <a:off x="16268700" y="90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164774</xdr:rowOff>
    </xdr:from>
    <xdr:ext cx="534377" cy="259045"/>
    <xdr:sp macro="" textlink="">
      <xdr:nvSpPr>
        <xdr:cNvPr id="604" name="教育費該当値テキスト"/>
        <xdr:cNvSpPr txBox="1"/>
      </xdr:nvSpPr>
      <xdr:spPr>
        <a:xfrm>
          <a:off x="16370300" y="89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32398</xdr:rowOff>
    </xdr:from>
    <xdr:to>
      <xdr:col>81</xdr:col>
      <xdr:colOff>101600</xdr:colOff>
      <xdr:row>52</xdr:row>
      <xdr:rowOff>133998</xdr:rowOff>
    </xdr:to>
    <xdr:sp macro="" textlink="">
      <xdr:nvSpPr>
        <xdr:cNvPr id="605" name="楕円 604"/>
        <xdr:cNvSpPr/>
      </xdr:nvSpPr>
      <xdr:spPr>
        <a:xfrm>
          <a:off x="15430500" y="89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150525</xdr:rowOff>
    </xdr:from>
    <xdr:ext cx="599010" cy="259045"/>
    <xdr:sp macro="" textlink="">
      <xdr:nvSpPr>
        <xdr:cNvPr id="606" name="テキスト ボックス 605"/>
        <xdr:cNvSpPr txBox="1"/>
      </xdr:nvSpPr>
      <xdr:spPr>
        <a:xfrm>
          <a:off x="15181795" y="872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157290</xdr:rowOff>
    </xdr:from>
    <xdr:to>
      <xdr:col>76</xdr:col>
      <xdr:colOff>165100</xdr:colOff>
      <xdr:row>53</xdr:row>
      <xdr:rowOff>87440</xdr:rowOff>
    </xdr:to>
    <xdr:sp macro="" textlink="">
      <xdr:nvSpPr>
        <xdr:cNvPr id="607" name="楕円 606"/>
        <xdr:cNvSpPr/>
      </xdr:nvSpPr>
      <xdr:spPr>
        <a:xfrm>
          <a:off x="14541500" y="90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103967</xdr:rowOff>
    </xdr:from>
    <xdr:ext cx="534377" cy="259045"/>
    <xdr:sp macro="" textlink="">
      <xdr:nvSpPr>
        <xdr:cNvPr id="608" name="テキスト ボックス 607"/>
        <xdr:cNvSpPr txBox="1"/>
      </xdr:nvSpPr>
      <xdr:spPr>
        <a:xfrm>
          <a:off x="14325111" y="88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132258</xdr:rowOff>
    </xdr:from>
    <xdr:to>
      <xdr:col>72</xdr:col>
      <xdr:colOff>38100</xdr:colOff>
      <xdr:row>52</xdr:row>
      <xdr:rowOff>62408</xdr:rowOff>
    </xdr:to>
    <xdr:sp macro="" textlink="">
      <xdr:nvSpPr>
        <xdr:cNvPr id="609" name="楕円 608"/>
        <xdr:cNvSpPr/>
      </xdr:nvSpPr>
      <xdr:spPr>
        <a:xfrm>
          <a:off x="13652500" y="88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78935</xdr:rowOff>
    </xdr:from>
    <xdr:ext cx="599010" cy="259045"/>
    <xdr:sp macro="" textlink="">
      <xdr:nvSpPr>
        <xdr:cNvPr id="610" name="テキスト ボックス 609"/>
        <xdr:cNvSpPr txBox="1"/>
      </xdr:nvSpPr>
      <xdr:spPr>
        <a:xfrm>
          <a:off x="13403795" y="86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156261</xdr:rowOff>
    </xdr:from>
    <xdr:to>
      <xdr:col>67</xdr:col>
      <xdr:colOff>101600</xdr:colOff>
      <xdr:row>54</xdr:row>
      <xdr:rowOff>86411</xdr:rowOff>
    </xdr:to>
    <xdr:sp macro="" textlink="">
      <xdr:nvSpPr>
        <xdr:cNvPr id="611" name="楕円 610"/>
        <xdr:cNvSpPr/>
      </xdr:nvSpPr>
      <xdr:spPr>
        <a:xfrm>
          <a:off x="12763500" y="92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102938</xdr:rowOff>
    </xdr:from>
    <xdr:ext cx="534377" cy="259045"/>
    <xdr:sp macro="" textlink="">
      <xdr:nvSpPr>
        <xdr:cNvPr id="612" name="テキスト ボックス 611"/>
        <xdr:cNvSpPr txBox="1"/>
      </xdr:nvSpPr>
      <xdr:spPr>
        <a:xfrm>
          <a:off x="12547111" y="90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96048</xdr:rowOff>
    </xdr:from>
    <xdr:to>
      <xdr:col>85</xdr:col>
      <xdr:colOff>127000</xdr:colOff>
      <xdr:row>79</xdr:row>
      <xdr:rowOff>96484</xdr:rowOff>
    </xdr:to>
    <xdr:cxnSp macro="">
      <xdr:nvCxnSpPr>
        <xdr:cNvPr id="643" name="直線コネクタ 642"/>
        <xdr:cNvCxnSpPr/>
      </xdr:nvCxnSpPr>
      <xdr:spPr>
        <a:xfrm>
          <a:off x="15481300" y="13640598"/>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64044</xdr:rowOff>
    </xdr:from>
    <xdr:to>
      <xdr:col>81</xdr:col>
      <xdr:colOff>50800</xdr:colOff>
      <xdr:row>79</xdr:row>
      <xdr:rowOff>96048</xdr:rowOff>
    </xdr:to>
    <xdr:cxnSp macro="">
      <xdr:nvCxnSpPr>
        <xdr:cNvPr id="646" name="直線コネクタ 645"/>
        <xdr:cNvCxnSpPr/>
      </xdr:nvCxnSpPr>
      <xdr:spPr>
        <a:xfrm>
          <a:off x="14592300" y="1343714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25617</xdr:rowOff>
    </xdr:from>
    <xdr:to>
      <xdr:col>76</xdr:col>
      <xdr:colOff>114300</xdr:colOff>
      <xdr:row>78</xdr:row>
      <xdr:rowOff>64044</xdr:rowOff>
    </xdr:to>
    <xdr:cxnSp macro="">
      <xdr:nvCxnSpPr>
        <xdr:cNvPr id="649" name="直線コネクタ 648"/>
        <xdr:cNvCxnSpPr/>
      </xdr:nvCxnSpPr>
      <xdr:spPr>
        <a:xfrm>
          <a:off x="13703300" y="13227267"/>
          <a:ext cx="889000" cy="20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1" name="テキスト ボックス 650"/>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142748</xdr:rowOff>
    </xdr:from>
    <xdr:to>
      <xdr:col>71</xdr:col>
      <xdr:colOff>177800</xdr:colOff>
      <xdr:row>77</xdr:row>
      <xdr:rowOff>25617</xdr:rowOff>
    </xdr:to>
    <xdr:cxnSp macro="">
      <xdr:nvCxnSpPr>
        <xdr:cNvPr id="652" name="直線コネクタ 651"/>
        <xdr:cNvCxnSpPr/>
      </xdr:nvCxnSpPr>
      <xdr:spPr>
        <a:xfrm>
          <a:off x="12814300" y="13172948"/>
          <a:ext cx="889000" cy="5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4" name="テキスト ボックス 653"/>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6" name="テキスト ボックス 655"/>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45684</xdr:rowOff>
    </xdr:from>
    <xdr:to>
      <xdr:col>85</xdr:col>
      <xdr:colOff>177800</xdr:colOff>
      <xdr:row>79</xdr:row>
      <xdr:rowOff>147284</xdr:rowOff>
    </xdr:to>
    <xdr:sp macro="" textlink="">
      <xdr:nvSpPr>
        <xdr:cNvPr id="662" name="楕円 661"/>
        <xdr:cNvSpPr/>
      </xdr:nvSpPr>
      <xdr:spPr>
        <a:xfrm>
          <a:off x="16268700" y="13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132061</xdr:rowOff>
    </xdr:from>
    <xdr:ext cx="313932" cy="259045"/>
    <xdr:sp macro="" textlink="">
      <xdr:nvSpPr>
        <xdr:cNvPr id="663" name="災害復旧費該当値テキスト"/>
        <xdr:cNvSpPr txBox="1"/>
      </xdr:nvSpPr>
      <xdr:spPr>
        <a:xfrm>
          <a:off x="16370300" y="13505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45248</xdr:rowOff>
    </xdr:from>
    <xdr:to>
      <xdr:col>81</xdr:col>
      <xdr:colOff>101600</xdr:colOff>
      <xdr:row>79</xdr:row>
      <xdr:rowOff>146848</xdr:rowOff>
    </xdr:to>
    <xdr:sp macro="" textlink="">
      <xdr:nvSpPr>
        <xdr:cNvPr id="664" name="楕円 663"/>
        <xdr:cNvSpPr/>
      </xdr:nvSpPr>
      <xdr:spPr>
        <a:xfrm>
          <a:off x="15430500" y="135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137975</xdr:rowOff>
    </xdr:from>
    <xdr:ext cx="313932" cy="259045"/>
    <xdr:sp macro="" textlink="">
      <xdr:nvSpPr>
        <xdr:cNvPr id="665" name="テキスト ボックス 664"/>
        <xdr:cNvSpPr txBox="1"/>
      </xdr:nvSpPr>
      <xdr:spPr>
        <a:xfrm>
          <a:off x="15324333" y="136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13244</xdr:rowOff>
    </xdr:from>
    <xdr:to>
      <xdr:col>76</xdr:col>
      <xdr:colOff>165100</xdr:colOff>
      <xdr:row>78</xdr:row>
      <xdr:rowOff>114844</xdr:rowOff>
    </xdr:to>
    <xdr:sp macro="" textlink="">
      <xdr:nvSpPr>
        <xdr:cNvPr id="666" name="楕円 665"/>
        <xdr:cNvSpPr/>
      </xdr:nvSpPr>
      <xdr:spPr>
        <a:xfrm>
          <a:off x="145415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131371</xdr:rowOff>
    </xdr:from>
    <xdr:ext cx="469744" cy="259045"/>
    <xdr:sp macro="" textlink="">
      <xdr:nvSpPr>
        <xdr:cNvPr id="667" name="テキスト ボックス 666"/>
        <xdr:cNvSpPr txBox="1"/>
      </xdr:nvSpPr>
      <xdr:spPr>
        <a:xfrm>
          <a:off x="14357428" y="1316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146267</xdr:rowOff>
    </xdr:from>
    <xdr:to>
      <xdr:col>72</xdr:col>
      <xdr:colOff>38100</xdr:colOff>
      <xdr:row>77</xdr:row>
      <xdr:rowOff>76417</xdr:rowOff>
    </xdr:to>
    <xdr:sp macro="" textlink="">
      <xdr:nvSpPr>
        <xdr:cNvPr id="668" name="楕円 667"/>
        <xdr:cNvSpPr/>
      </xdr:nvSpPr>
      <xdr:spPr>
        <a:xfrm>
          <a:off x="13652500" y="131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92945</xdr:rowOff>
    </xdr:from>
    <xdr:ext cx="469744" cy="259045"/>
    <xdr:sp macro="" textlink="">
      <xdr:nvSpPr>
        <xdr:cNvPr id="669" name="テキスト ボックス 668"/>
        <xdr:cNvSpPr txBox="1"/>
      </xdr:nvSpPr>
      <xdr:spPr>
        <a:xfrm>
          <a:off x="13468428" y="129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91948</xdr:rowOff>
    </xdr:from>
    <xdr:to>
      <xdr:col>67</xdr:col>
      <xdr:colOff>101600</xdr:colOff>
      <xdr:row>77</xdr:row>
      <xdr:rowOff>22098</xdr:rowOff>
    </xdr:to>
    <xdr:sp macro="" textlink="">
      <xdr:nvSpPr>
        <xdr:cNvPr id="670" name="楕円 669"/>
        <xdr:cNvSpPr/>
      </xdr:nvSpPr>
      <xdr:spPr>
        <a:xfrm>
          <a:off x="127635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38625</xdr:rowOff>
    </xdr:from>
    <xdr:ext cx="469744" cy="259045"/>
    <xdr:sp macro="" textlink="">
      <xdr:nvSpPr>
        <xdr:cNvPr id="671" name="テキスト ボックス 670"/>
        <xdr:cNvSpPr txBox="1"/>
      </xdr:nvSpPr>
      <xdr:spPr>
        <a:xfrm>
          <a:off x="12579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161798</xdr:rowOff>
    </xdr:from>
    <xdr:to>
      <xdr:col>85</xdr:col>
      <xdr:colOff>127000</xdr:colOff>
      <xdr:row>92</xdr:row>
      <xdr:rowOff>69292</xdr:rowOff>
    </xdr:to>
    <xdr:cxnSp macro="">
      <xdr:nvCxnSpPr>
        <xdr:cNvPr id="701" name="直線コネクタ 700"/>
        <xdr:cNvCxnSpPr/>
      </xdr:nvCxnSpPr>
      <xdr:spPr>
        <a:xfrm flipV="1">
          <a:off x="15481300" y="15592298"/>
          <a:ext cx="8382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2" name="公債費平均値テキスト"/>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125718</xdr:rowOff>
    </xdr:from>
    <xdr:to>
      <xdr:col>81</xdr:col>
      <xdr:colOff>50800</xdr:colOff>
      <xdr:row>92</xdr:row>
      <xdr:rowOff>69292</xdr:rowOff>
    </xdr:to>
    <xdr:cxnSp macro="">
      <xdr:nvCxnSpPr>
        <xdr:cNvPr id="704" name="直線コネクタ 703"/>
        <xdr:cNvCxnSpPr/>
      </xdr:nvCxnSpPr>
      <xdr:spPr>
        <a:xfrm>
          <a:off x="14592300" y="15727668"/>
          <a:ext cx="8890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6" name="テキスト ボックス 705"/>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125718</xdr:rowOff>
    </xdr:from>
    <xdr:to>
      <xdr:col>76</xdr:col>
      <xdr:colOff>114300</xdr:colOff>
      <xdr:row>92</xdr:row>
      <xdr:rowOff>9589</xdr:rowOff>
    </xdr:to>
    <xdr:cxnSp macro="">
      <xdr:nvCxnSpPr>
        <xdr:cNvPr id="707" name="直線コネクタ 706"/>
        <xdr:cNvCxnSpPr/>
      </xdr:nvCxnSpPr>
      <xdr:spPr>
        <a:xfrm flipV="1">
          <a:off x="13703300" y="15727668"/>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9589</xdr:rowOff>
    </xdr:from>
    <xdr:to>
      <xdr:col>71</xdr:col>
      <xdr:colOff>177800</xdr:colOff>
      <xdr:row>92</xdr:row>
      <xdr:rowOff>106629</xdr:rowOff>
    </xdr:to>
    <xdr:cxnSp macro="">
      <xdr:nvCxnSpPr>
        <xdr:cNvPr id="710" name="直線コネクタ 709"/>
        <xdr:cNvCxnSpPr/>
      </xdr:nvCxnSpPr>
      <xdr:spPr>
        <a:xfrm flipV="1">
          <a:off x="12814300" y="15782989"/>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4" name="テキスト ボックス 713"/>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110998</xdr:rowOff>
    </xdr:from>
    <xdr:to>
      <xdr:col>85</xdr:col>
      <xdr:colOff>177800</xdr:colOff>
      <xdr:row>91</xdr:row>
      <xdr:rowOff>41148</xdr:rowOff>
    </xdr:to>
    <xdr:sp macro="" textlink="">
      <xdr:nvSpPr>
        <xdr:cNvPr id="720" name="楕円 719"/>
        <xdr:cNvSpPr/>
      </xdr:nvSpPr>
      <xdr:spPr>
        <a:xfrm>
          <a:off x="16268700" y="155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133875</xdr:rowOff>
    </xdr:from>
    <xdr:ext cx="534377" cy="259045"/>
    <xdr:sp macro="" textlink="">
      <xdr:nvSpPr>
        <xdr:cNvPr id="721" name="公債費該当値テキスト"/>
        <xdr:cNvSpPr txBox="1"/>
      </xdr:nvSpPr>
      <xdr:spPr>
        <a:xfrm>
          <a:off x="16370300" y="153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18492</xdr:rowOff>
    </xdr:from>
    <xdr:to>
      <xdr:col>81</xdr:col>
      <xdr:colOff>101600</xdr:colOff>
      <xdr:row>92</xdr:row>
      <xdr:rowOff>120092</xdr:rowOff>
    </xdr:to>
    <xdr:sp macro="" textlink="">
      <xdr:nvSpPr>
        <xdr:cNvPr id="722" name="楕円 721"/>
        <xdr:cNvSpPr/>
      </xdr:nvSpPr>
      <xdr:spPr>
        <a:xfrm>
          <a:off x="15430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136619</xdr:rowOff>
    </xdr:from>
    <xdr:ext cx="534377" cy="259045"/>
    <xdr:sp macro="" textlink="">
      <xdr:nvSpPr>
        <xdr:cNvPr id="723" name="テキスト ボックス 722"/>
        <xdr:cNvSpPr txBox="1"/>
      </xdr:nvSpPr>
      <xdr:spPr>
        <a:xfrm>
          <a:off x="15214111" y="155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74918</xdr:rowOff>
    </xdr:from>
    <xdr:to>
      <xdr:col>76</xdr:col>
      <xdr:colOff>165100</xdr:colOff>
      <xdr:row>92</xdr:row>
      <xdr:rowOff>5068</xdr:rowOff>
    </xdr:to>
    <xdr:sp macro="" textlink="">
      <xdr:nvSpPr>
        <xdr:cNvPr id="724" name="楕円 723"/>
        <xdr:cNvSpPr/>
      </xdr:nvSpPr>
      <xdr:spPr>
        <a:xfrm>
          <a:off x="14541500" y="156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21595</xdr:rowOff>
    </xdr:from>
    <xdr:ext cx="534377" cy="259045"/>
    <xdr:sp macro="" textlink="">
      <xdr:nvSpPr>
        <xdr:cNvPr id="725" name="テキスト ボックス 724"/>
        <xdr:cNvSpPr txBox="1"/>
      </xdr:nvSpPr>
      <xdr:spPr>
        <a:xfrm>
          <a:off x="14325111" y="154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130239</xdr:rowOff>
    </xdr:from>
    <xdr:to>
      <xdr:col>72</xdr:col>
      <xdr:colOff>38100</xdr:colOff>
      <xdr:row>92</xdr:row>
      <xdr:rowOff>60389</xdr:rowOff>
    </xdr:to>
    <xdr:sp macro="" textlink="">
      <xdr:nvSpPr>
        <xdr:cNvPr id="726" name="楕円 725"/>
        <xdr:cNvSpPr/>
      </xdr:nvSpPr>
      <xdr:spPr>
        <a:xfrm>
          <a:off x="13652500" y="157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76916</xdr:rowOff>
    </xdr:from>
    <xdr:ext cx="534377" cy="259045"/>
    <xdr:sp macro="" textlink="">
      <xdr:nvSpPr>
        <xdr:cNvPr id="727" name="テキスト ボックス 726"/>
        <xdr:cNvSpPr txBox="1"/>
      </xdr:nvSpPr>
      <xdr:spPr>
        <a:xfrm>
          <a:off x="13436111" y="155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55829</xdr:rowOff>
    </xdr:from>
    <xdr:to>
      <xdr:col>67</xdr:col>
      <xdr:colOff>101600</xdr:colOff>
      <xdr:row>92</xdr:row>
      <xdr:rowOff>157429</xdr:rowOff>
    </xdr:to>
    <xdr:sp macro="" textlink="">
      <xdr:nvSpPr>
        <xdr:cNvPr id="728" name="楕円 727"/>
        <xdr:cNvSpPr/>
      </xdr:nvSpPr>
      <xdr:spPr>
        <a:xfrm>
          <a:off x="12763500" y="1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2506</xdr:rowOff>
    </xdr:from>
    <xdr:ext cx="534377" cy="259045"/>
    <xdr:sp macro="" textlink="">
      <xdr:nvSpPr>
        <xdr:cNvPr id="729" name="テキスト ボックス 728"/>
        <xdr:cNvSpPr txBox="1"/>
      </xdr:nvSpPr>
      <xdr:spPr>
        <a:xfrm>
          <a:off x="12547111" y="156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85979</xdr:rowOff>
    </xdr:from>
    <xdr:to>
      <xdr:col>116</xdr:col>
      <xdr:colOff>63500</xdr:colOff>
      <xdr:row>32</xdr:row>
      <xdr:rowOff>103759</xdr:rowOff>
    </xdr:to>
    <xdr:cxnSp macro="">
      <xdr:nvCxnSpPr>
        <xdr:cNvPr id="758" name="直線コネクタ 757"/>
        <xdr:cNvCxnSpPr/>
      </xdr:nvCxnSpPr>
      <xdr:spPr>
        <a:xfrm>
          <a:off x="21323300" y="5572379"/>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59" name="諸支出金平均値テキスト"/>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85979</xdr:rowOff>
    </xdr:from>
    <xdr:to>
      <xdr:col>111</xdr:col>
      <xdr:colOff>177800</xdr:colOff>
      <xdr:row>33</xdr:row>
      <xdr:rowOff>112776</xdr:rowOff>
    </xdr:to>
    <xdr:cxnSp macro="">
      <xdr:nvCxnSpPr>
        <xdr:cNvPr id="761" name="直線コネクタ 760"/>
        <xdr:cNvCxnSpPr/>
      </xdr:nvCxnSpPr>
      <xdr:spPr>
        <a:xfrm flipV="1">
          <a:off x="20434300" y="5572379"/>
          <a:ext cx="889000" cy="1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3" name="テキスト ボックス 762"/>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33909</xdr:rowOff>
    </xdr:from>
    <xdr:to>
      <xdr:col>107</xdr:col>
      <xdr:colOff>50800</xdr:colOff>
      <xdr:row>33</xdr:row>
      <xdr:rowOff>112776</xdr:rowOff>
    </xdr:to>
    <xdr:cxnSp macro="">
      <xdr:nvCxnSpPr>
        <xdr:cNvPr id="764" name="直線コネクタ 763"/>
        <xdr:cNvCxnSpPr/>
      </xdr:nvCxnSpPr>
      <xdr:spPr>
        <a:xfrm>
          <a:off x="19545300" y="5520309"/>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6" name="テキスト ボックス 765"/>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33909</xdr:rowOff>
    </xdr:from>
    <xdr:to>
      <xdr:col>102</xdr:col>
      <xdr:colOff>114300</xdr:colOff>
      <xdr:row>34</xdr:row>
      <xdr:rowOff>37719</xdr:rowOff>
    </xdr:to>
    <xdr:cxnSp macro="">
      <xdr:nvCxnSpPr>
        <xdr:cNvPr id="767" name="直線コネクタ 766"/>
        <xdr:cNvCxnSpPr/>
      </xdr:nvCxnSpPr>
      <xdr:spPr>
        <a:xfrm flipV="1">
          <a:off x="18656300" y="5520309"/>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69" name="テキスト ボックス 768"/>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1" name="テキスト ボックス 770"/>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52959</xdr:rowOff>
    </xdr:from>
    <xdr:to>
      <xdr:col>116</xdr:col>
      <xdr:colOff>114300</xdr:colOff>
      <xdr:row>32</xdr:row>
      <xdr:rowOff>154559</xdr:rowOff>
    </xdr:to>
    <xdr:sp macro="" textlink="">
      <xdr:nvSpPr>
        <xdr:cNvPr id="777" name="楕円 776"/>
        <xdr:cNvSpPr/>
      </xdr:nvSpPr>
      <xdr:spPr>
        <a:xfrm>
          <a:off x="22110700" y="55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75836</xdr:rowOff>
    </xdr:from>
    <xdr:ext cx="469744" cy="259045"/>
    <xdr:sp macro="" textlink="">
      <xdr:nvSpPr>
        <xdr:cNvPr id="778" name="諸支出金該当値テキスト"/>
        <xdr:cNvSpPr txBox="1"/>
      </xdr:nvSpPr>
      <xdr:spPr>
        <a:xfrm>
          <a:off x="22212300" y="539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35179</xdr:rowOff>
    </xdr:from>
    <xdr:to>
      <xdr:col>112</xdr:col>
      <xdr:colOff>38100</xdr:colOff>
      <xdr:row>32</xdr:row>
      <xdr:rowOff>136779</xdr:rowOff>
    </xdr:to>
    <xdr:sp macro="" textlink="">
      <xdr:nvSpPr>
        <xdr:cNvPr id="779" name="楕円 778"/>
        <xdr:cNvSpPr/>
      </xdr:nvSpPr>
      <xdr:spPr>
        <a:xfrm>
          <a:off x="21272500" y="5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153306</xdr:rowOff>
    </xdr:from>
    <xdr:ext cx="469744" cy="259045"/>
    <xdr:sp macro="" textlink="">
      <xdr:nvSpPr>
        <xdr:cNvPr id="780" name="テキスト ボックス 779"/>
        <xdr:cNvSpPr txBox="1"/>
      </xdr:nvSpPr>
      <xdr:spPr>
        <a:xfrm>
          <a:off x="21088428" y="52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61976</xdr:rowOff>
    </xdr:from>
    <xdr:to>
      <xdr:col>107</xdr:col>
      <xdr:colOff>101600</xdr:colOff>
      <xdr:row>33</xdr:row>
      <xdr:rowOff>163576</xdr:rowOff>
    </xdr:to>
    <xdr:sp macro="" textlink="">
      <xdr:nvSpPr>
        <xdr:cNvPr id="781" name="楕円 780"/>
        <xdr:cNvSpPr/>
      </xdr:nvSpPr>
      <xdr:spPr>
        <a:xfrm>
          <a:off x="20383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8653</xdr:rowOff>
    </xdr:from>
    <xdr:ext cx="469744" cy="259045"/>
    <xdr:sp macro="" textlink="">
      <xdr:nvSpPr>
        <xdr:cNvPr id="782" name="テキスト ボックス 781"/>
        <xdr:cNvSpPr txBox="1"/>
      </xdr:nvSpPr>
      <xdr:spPr>
        <a:xfrm>
          <a:off x="20199428" y="549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154559</xdr:rowOff>
    </xdr:from>
    <xdr:to>
      <xdr:col>102</xdr:col>
      <xdr:colOff>165100</xdr:colOff>
      <xdr:row>32</xdr:row>
      <xdr:rowOff>84709</xdr:rowOff>
    </xdr:to>
    <xdr:sp macro="" textlink="">
      <xdr:nvSpPr>
        <xdr:cNvPr id="783" name="楕円 782"/>
        <xdr:cNvSpPr/>
      </xdr:nvSpPr>
      <xdr:spPr>
        <a:xfrm>
          <a:off x="19494500" y="54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101236</xdr:rowOff>
    </xdr:from>
    <xdr:ext cx="469744" cy="259045"/>
    <xdr:sp macro="" textlink="">
      <xdr:nvSpPr>
        <xdr:cNvPr id="784" name="テキスト ボックス 783"/>
        <xdr:cNvSpPr txBox="1"/>
      </xdr:nvSpPr>
      <xdr:spPr>
        <a:xfrm>
          <a:off x="19310428" y="524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158369</xdr:rowOff>
    </xdr:from>
    <xdr:to>
      <xdr:col>98</xdr:col>
      <xdr:colOff>38100</xdr:colOff>
      <xdr:row>34</xdr:row>
      <xdr:rowOff>88519</xdr:rowOff>
    </xdr:to>
    <xdr:sp macro="" textlink="">
      <xdr:nvSpPr>
        <xdr:cNvPr id="785" name="楕円 784"/>
        <xdr:cNvSpPr/>
      </xdr:nvSpPr>
      <xdr:spPr>
        <a:xfrm>
          <a:off x="18605500" y="5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105046</xdr:rowOff>
    </xdr:from>
    <xdr:ext cx="469744" cy="259045"/>
    <xdr:sp macro="" textlink="">
      <xdr:nvSpPr>
        <xdr:cNvPr id="786" name="テキスト ボックス 785"/>
        <xdr:cNvSpPr txBox="1"/>
      </xdr:nvSpPr>
      <xdr:spPr>
        <a:xfrm>
          <a:off x="18421428" y="559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620,858</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円であり、類似団体中高い方から５番目（類似団体加重平均は</a:t>
          </a:r>
          <a:r>
            <a:rPr kumimoji="1" lang="en-US" altLang="ja-JP" sz="1300">
              <a:latin typeface="ＭＳ Ｐゴシック" panose="020B0600070205080204" pitchFamily="50" charset="-128"/>
              <a:ea typeface="ＭＳ Ｐゴシック" panose="020B0600070205080204" pitchFamily="50" charset="-128"/>
            </a:rPr>
            <a:t>587,438</a:t>
          </a:r>
          <a:r>
            <a:rPr kumimoji="1" lang="ja-JP" altLang="en-US" sz="1300">
              <a:latin typeface="ＭＳ Ｐゴシック" panose="020B0600070205080204" pitchFamily="50" charset="-128"/>
              <a:ea typeface="ＭＳ Ｐゴシック" panose="020B0600070205080204" pitchFamily="50" charset="-128"/>
            </a:rPr>
            <a:t>円）となる。類似団体平均と比べて民生費、公債費などが高い水準にあることが要因である。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247,163</a:t>
          </a:r>
          <a:r>
            <a:rPr kumimoji="1" lang="ja-JP" altLang="en-US" sz="1300">
              <a:latin typeface="ＭＳ Ｐゴシック" panose="020B0600070205080204" pitchFamily="50" charset="-128"/>
              <a:ea typeface="ＭＳ Ｐゴシック" panose="020B0600070205080204" pitchFamily="50" charset="-128"/>
            </a:rPr>
            <a:t>円であり、類似団体平均より</a:t>
          </a:r>
          <a:r>
            <a:rPr kumimoji="1" lang="en-US" altLang="ja-JP" sz="1300">
              <a:latin typeface="ＭＳ Ｐゴシック" panose="020B0600070205080204" pitchFamily="50" charset="-128"/>
              <a:ea typeface="ＭＳ Ｐゴシック" panose="020B0600070205080204" pitchFamily="50" charset="-128"/>
            </a:rPr>
            <a:t>13,924</a:t>
          </a:r>
          <a:r>
            <a:rPr kumimoji="1" lang="ja-JP" altLang="en-US" sz="1300">
              <a:latin typeface="ＭＳ Ｐゴシック" panose="020B0600070205080204" pitchFamily="50" charset="-128"/>
              <a:ea typeface="ＭＳ Ｐゴシック" panose="020B0600070205080204" pitchFamily="50" charset="-128"/>
            </a:rPr>
            <a:t>円高い。生活保護費が類似団体平均より</a:t>
          </a:r>
          <a:r>
            <a:rPr kumimoji="1" lang="en-US" altLang="ja-JP" sz="1300">
              <a:latin typeface="ＭＳ Ｐゴシック" panose="020B0600070205080204" pitchFamily="50" charset="-128"/>
              <a:ea typeface="ＭＳ Ｐゴシック" panose="020B0600070205080204" pitchFamily="50" charset="-128"/>
            </a:rPr>
            <a:t>6,565</a:t>
          </a:r>
          <a:r>
            <a:rPr kumimoji="1" lang="ja-JP" altLang="en-US" sz="1300">
              <a:latin typeface="ＭＳ Ｐゴシック" panose="020B0600070205080204" pitchFamily="50" charset="-128"/>
              <a:ea typeface="ＭＳ Ｐゴシック" panose="020B0600070205080204" pitchFamily="50" charset="-128"/>
            </a:rPr>
            <a:t>円高いことや、類似団体と比べて高齢化率が高く（類似団体中高い方から４番目）、老人福祉費が類似団体平均より</a:t>
          </a:r>
          <a:r>
            <a:rPr kumimoji="1" lang="en-US" altLang="ja-JP" sz="1300">
              <a:latin typeface="ＭＳ Ｐゴシック" panose="020B0600070205080204" pitchFamily="50" charset="-128"/>
              <a:ea typeface="ＭＳ Ｐゴシック" panose="020B0600070205080204" pitchFamily="50" charset="-128"/>
            </a:rPr>
            <a:t>3,459</a:t>
          </a:r>
          <a:r>
            <a:rPr kumimoji="1" lang="ja-JP" altLang="en-US" sz="1300">
              <a:latin typeface="ＭＳ Ｐゴシック" panose="020B0600070205080204" pitchFamily="50" charset="-128"/>
              <a:ea typeface="ＭＳ Ｐゴシック" panose="020B0600070205080204" pitchFamily="50" charset="-128"/>
            </a:rPr>
            <a:t>円高いことが主な要因である。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公債費は、性質別歳出決算分析表と同様に、震災関連の市債償還による影響が大きくなっている。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実質収支額については、職員総定数の削減や事務事業の見直しなど行財政改革の着実な取組みにより、継続的に黒字を確保している。</a:t>
          </a:r>
        </a:p>
        <a:p>
          <a:r>
            <a:rPr kumimoji="1" lang="ja-JP" altLang="en-US" sz="1200">
              <a:latin typeface="ＭＳ ゴシック" pitchFamily="49" charset="-128"/>
              <a:ea typeface="ＭＳ ゴシック" pitchFamily="49" charset="-128"/>
            </a:rPr>
            <a:t>　実質単年度収支については、地方交付税の精算制度による減額措置への対応のために、財政調整基金を取り崩したことなどにより、赤字となっている。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なお、財政調整基金残高については、前述のとおり取崩しを行ったため、前年度比で減少している。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少子高齢化の進行や新型コロナウイルス感染症の影響などに伴う乗車料収入の減少等により、自動車事業会計においては依然として資金不足が生じているが、宅地造成事業を行う新都市整備事業会計や上下水道事業の会計などにおいて資金の剰余が生じており、連結実質黒字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自動車事業会計については、引き続き人件費の抑制などのコスト削減や、乗客増対策などの経営改善に取り組んでいく。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令和５年度については、満期一括償還債の発行増加に伴う年度割相当額が増加している一方で、特定財源の額も増加しているため、実質公債費比率の分子は前年度に比べて約５億円減少している。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今後も「神戸市行財政改革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」に基づき、財政健全化指標の適正な水準を維持しながら、将来世代に大きな負担を残さないことを基本とした健全で持続可能な財政運営をさらに加速させていく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一般会計における臨時財政対策債の基金積立額が増加していること等により、令和４年度末時点での減債基金残高は約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臨財債や土木債の増により地方債残高が増加（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億円）したことや、公営企業等繰入見込額が増加（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億円）したこと等により、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将来負担比率の分子は、前年度と比較して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阪神・淡路大震災以降、危機的な財政状況を改善するために投資を抑制してきたものの、近年は都心三宮の再整備など、暮らしの質・都市の価値を高めるための投資に力を入れていることから、一般会計等に係る地方債の現在高は増加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交付税制度における精算措置のための取崩により財政調整基金残高が減少した一方で、運用益・臨財債償還基金費等を減債基金に積み立てたこと等を要因として、令和５年度末における基金全体としての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短期的には、減債基金や市民スポーツ振興等基金の取崩を予定しているため、基金全体としての残高は減少を見込んでいるが、中長期的には、災害など将来の有事への備えや公共施設の老朽化への対応等、必要となる財源を確保しながら持続可能な財政運営を行っ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「市営住宅敷金等積立基金」 ・・・①市営住宅等の敷金の適正な管理・還付のため。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②市営住宅の建替事業の財源に充てるため。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「まちづくり等基金」　　   ・・・①都市計画事業の円滑な運用及び適正な執行を図るため。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②市民による都市景観の形成活動の推進及び都市景観の形成のための事業の適正な執行を図るため。</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「神戸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SDG</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ｓ貢献基金」　　  ・・・  神戸の豊かな環境を守り、その恵みを将来にわたって享受し続けられる持続可能な暮らしと</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社会の実現に資する事業及びまち・ひと・しごと創生寄附活用事業を推進するため。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「市民福祉振興等基金」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神戸市民の福祉の向上を目的とする事業を推進するのため。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「市民スポーツ振興等基金」 ・・・  神戸市民のスポーツの振興を目的とする事業を推進するため。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・各種基金において、市有地売却益等の財産収入を積立てたことにより、全体として結果的に約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億円の残高増加となった。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年度決算剰余金約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億円を積み立てた一方で、地方交付税制度における精算措置を見据え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億円積み立てたうちの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lang="en-US" altLang="ja-JP" sz="1800">
            <a:effectLst/>
            <a:latin typeface="ＭＳ ゴシック" panose="020B0609070205080204" pitchFamily="49" charset="-128"/>
            <a:ea typeface="ＭＳ ゴシック" panose="020B0609070205080204" pitchFamily="49" charset="-128"/>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・阪神淡路大震災にかかる復旧・復興事業の財源として取り崩したことにより平成７年度に枯渇したが、その後の行財政改革などにより約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億円まで残高を回復させた。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・政令指定都市平均水準（令和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億円程度）を目標として、適正な規模の確保に努めたい。</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億円を利子償還財源として取り崩した一方で、運用益や臨財債償還基金費等を約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に備えた積立金を活用し、積極的な資金運用を行ってきたことや、行財政改革の取組みなどにより公債費充当財源を捻出してきたことから、基金運用益の取崩額が相対的に少なく、残高が他の政令指定都市に比して多くな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・今後も資金の効率的な運用を行うとともに、公共施設の老朽化への対応や未来に向けた投資のための公債費充当財源として活用していく。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952593692</v>
      </c>
      <c r="BO4" s="371"/>
      <c r="BP4" s="371"/>
      <c r="BQ4" s="371"/>
      <c r="BR4" s="371"/>
      <c r="BS4" s="371"/>
      <c r="BT4" s="371"/>
      <c r="BU4" s="372"/>
      <c r="BV4" s="370">
        <v>976542111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0.3</v>
      </c>
      <c r="CU4" s="377"/>
      <c r="CV4" s="377"/>
      <c r="CW4" s="377"/>
      <c r="CX4" s="377"/>
      <c r="CY4" s="377"/>
      <c r="CZ4" s="377"/>
      <c r="DA4" s="378"/>
      <c r="DB4" s="376">
        <v>0.3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931550600</v>
      </c>
      <c r="BO5" s="408"/>
      <c r="BP5" s="408"/>
      <c r="BQ5" s="408"/>
      <c r="BR5" s="408"/>
      <c r="BS5" s="408"/>
      <c r="BT5" s="408"/>
      <c r="BU5" s="409"/>
      <c r="BV5" s="407">
        <v>963856264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97.6</v>
      </c>
      <c r="CU5" s="405"/>
      <c r="CV5" s="405"/>
      <c r="CW5" s="405"/>
      <c r="CX5" s="405"/>
      <c r="CY5" s="405"/>
      <c r="CZ5" s="405"/>
      <c r="DA5" s="406"/>
      <c r="DB5" s="404">
        <v>97.1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21043092</v>
      </c>
      <c r="BO6" s="408"/>
      <c r="BP6" s="408"/>
      <c r="BQ6" s="408"/>
      <c r="BR6" s="408"/>
      <c r="BS6" s="408"/>
      <c r="BT6" s="408"/>
      <c r="BU6" s="409"/>
      <c r="BV6" s="407">
        <v>12685847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101.7</v>
      </c>
      <c r="CU6" s="445"/>
      <c r="CV6" s="445"/>
      <c r="CW6" s="445"/>
      <c r="CX6" s="445"/>
      <c r="CY6" s="445"/>
      <c r="CZ6" s="445"/>
      <c r="DA6" s="446"/>
      <c r="DB6" s="444">
        <v>103.7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19528670</v>
      </c>
      <c r="BO7" s="408"/>
      <c r="BP7" s="408"/>
      <c r="BQ7" s="408"/>
      <c r="BR7" s="408"/>
      <c r="BS7" s="408"/>
      <c r="BT7" s="408"/>
      <c r="BU7" s="409"/>
      <c r="BV7" s="407">
        <v>11559344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454912157</v>
      </c>
      <c r="CU7" s="408"/>
      <c r="CV7" s="408"/>
      <c r="CW7" s="408"/>
      <c r="CX7" s="408"/>
      <c r="CY7" s="408"/>
      <c r="CZ7" s="408"/>
      <c r="DA7" s="409"/>
      <c r="DB7" s="407">
        <v>449411950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1514422</v>
      </c>
      <c r="BO8" s="408"/>
      <c r="BP8" s="408"/>
      <c r="BQ8" s="408"/>
      <c r="BR8" s="408"/>
      <c r="BS8" s="408"/>
      <c r="BT8" s="408"/>
      <c r="BU8" s="409"/>
      <c r="BV8" s="407">
        <v>1126503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0.77</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1525152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387919</v>
      </c>
      <c r="BO9" s="408"/>
      <c r="BP9" s="408"/>
      <c r="BQ9" s="408"/>
      <c r="BR9" s="408"/>
      <c r="BS9" s="408"/>
      <c r="BT9" s="408"/>
      <c r="BU9" s="409"/>
      <c r="BV9" s="407">
        <v>89971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17.899999999999999</v>
      </c>
      <c r="CU9" s="405"/>
      <c r="CV9" s="405"/>
      <c r="CW9" s="405"/>
      <c r="CX9" s="405"/>
      <c r="CY9" s="405"/>
      <c r="CZ9" s="405"/>
      <c r="DA9" s="406"/>
      <c r="DB9" s="404">
        <v>16.8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1537272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1127003</v>
      </c>
      <c r="BO10" s="408"/>
      <c r="BP10" s="408"/>
      <c r="BQ10" s="408"/>
      <c r="BR10" s="408"/>
      <c r="BS10" s="408"/>
      <c r="BT10" s="408"/>
      <c r="BU10" s="409"/>
      <c r="BV10" s="407">
        <v>1036833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1500425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1445997</v>
      </c>
      <c r="S13" s="492"/>
      <c r="T13" s="492"/>
      <c r="U13" s="492"/>
      <c r="V13" s="493"/>
      <c r="W13" s="423" t="s">
        <v>131</v>
      </c>
      <c r="X13" s="424"/>
      <c r="Y13" s="424"/>
      <c r="Z13" s="424"/>
      <c r="AA13" s="424"/>
      <c r="AB13" s="414"/>
      <c r="AC13" s="458">
        <v>4645</v>
      </c>
      <c r="AD13" s="459"/>
      <c r="AE13" s="459"/>
      <c r="AF13" s="459"/>
      <c r="AG13" s="501"/>
      <c r="AH13" s="458">
        <v>4974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-485078</v>
      </c>
      <c r="BO13" s="408"/>
      <c r="BP13" s="408"/>
      <c r="BQ13" s="408"/>
      <c r="BR13" s="408"/>
      <c r="BS13" s="408"/>
      <c r="BT13" s="408"/>
      <c r="BU13" s="409"/>
      <c r="BV13" s="407">
        <v>1126804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4.9000000000000004</v>
      </c>
      <c r="CU13" s="405"/>
      <c r="CV13" s="405"/>
      <c r="CW13" s="405"/>
      <c r="CX13" s="405"/>
      <c r="CY13" s="405"/>
      <c r="CZ13" s="405"/>
      <c r="DA13" s="406"/>
      <c r="DB13" s="404">
        <v>4.8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1510917</v>
      </c>
      <c r="S14" s="492"/>
      <c r="T14" s="492"/>
      <c r="U14" s="492"/>
      <c r="V14" s="493"/>
      <c r="W14" s="397"/>
      <c r="X14" s="398"/>
      <c r="Y14" s="398"/>
      <c r="Z14" s="398"/>
      <c r="AA14" s="398"/>
      <c r="AB14" s="387"/>
      <c r="AC14" s="494">
        <v>0.8</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62.6</v>
      </c>
      <c r="CU14" s="506"/>
      <c r="CV14" s="506"/>
      <c r="CW14" s="506"/>
      <c r="CX14" s="506"/>
      <c r="CY14" s="506"/>
      <c r="CZ14" s="506"/>
      <c r="DA14" s="507"/>
      <c r="DB14" s="505">
        <v>60.9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1459070</v>
      </c>
      <c r="S15" s="492"/>
      <c r="T15" s="492"/>
      <c r="U15" s="492"/>
      <c r="V15" s="493"/>
      <c r="W15" s="423" t="s">
        <v>137</v>
      </c>
      <c r="X15" s="424"/>
      <c r="Y15" s="424"/>
      <c r="Z15" s="424"/>
      <c r="AA15" s="424"/>
      <c r="AB15" s="414"/>
      <c r="AC15" s="458">
        <v>117546</v>
      </c>
      <c r="AD15" s="459"/>
      <c r="AE15" s="459"/>
      <c r="AF15" s="459"/>
      <c r="AG15" s="501"/>
      <c r="AH15" s="458">
        <v>124429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277713539</v>
      </c>
      <c r="BO15" s="371"/>
      <c r="BP15" s="371"/>
      <c r="BQ15" s="371"/>
      <c r="BR15" s="371"/>
      <c r="BS15" s="371"/>
      <c r="BT15" s="371"/>
      <c r="BU15" s="372"/>
      <c r="BV15" s="370">
        <v>270085988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19.399999999999999</v>
      </c>
      <c r="AD16" s="495"/>
      <c r="AE16" s="495"/>
      <c r="AF16" s="495"/>
      <c r="AG16" s="496"/>
      <c r="AH16" s="494">
        <v>20</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364319989</v>
      </c>
      <c r="BO16" s="408"/>
      <c r="BP16" s="408"/>
      <c r="BQ16" s="408"/>
      <c r="BR16" s="408"/>
      <c r="BS16" s="408"/>
      <c r="BT16" s="408"/>
      <c r="BU16" s="409"/>
      <c r="BV16" s="407">
        <v>350490951</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19.399999999999999</v>
      </c>
      <c r="CU16" s="405"/>
      <c r="CV16" s="405"/>
      <c r="CW16" s="405"/>
      <c r="CX16" s="405"/>
      <c r="CY16" s="405"/>
      <c r="CZ16" s="405"/>
      <c r="DA16" s="406"/>
      <c r="DB16" s="404">
        <v>19.100000000000001</v>
      </c>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144</v>
      </c>
      <c r="N17" s="519"/>
      <c r="O17" s="519"/>
      <c r="P17" s="519"/>
      <c r="Q17" s="520"/>
      <c r="R17" s="513" t="s">
        <v>145</v>
      </c>
      <c r="S17" s="514"/>
      <c r="T17" s="514"/>
      <c r="U17" s="514"/>
      <c r="V17" s="515"/>
      <c r="W17" s="423" t="s">
        <v>146</v>
      </c>
      <c r="X17" s="424"/>
      <c r="Y17" s="424"/>
      <c r="Z17" s="424"/>
      <c r="AA17" s="424"/>
      <c r="AB17" s="414"/>
      <c r="AC17" s="458">
        <v>484485</v>
      </c>
      <c r="AD17" s="459"/>
      <c r="AE17" s="459"/>
      <c r="AF17" s="459"/>
      <c r="AG17" s="501"/>
      <c r="AH17" s="458">
        <v>494038</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349097594</v>
      </c>
      <c r="BO17" s="408"/>
      <c r="BP17" s="408"/>
      <c r="BQ17" s="408"/>
      <c r="BR17" s="408"/>
      <c r="BS17" s="408"/>
      <c r="BT17" s="408"/>
      <c r="BU17" s="409"/>
      <c r="BV17" s="407">
        <v>339295063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148</v>
      </c>
      <c r="C18" s="450"/>
      <c r="D18" s="450"/>
      <c r="E18" s="530"/>
      <c r="F18" s="530"/>
      <c r="G18" s="530"/>
      <c r="H18" s="530"/>
      <c r="I18" s="530"/>
      <c r="J18" s="530"/>
      <c r="K18" s="530"/>
      <c r="L18" s="531">
        <v>556.92999999999995</v>
      </c>
      <c r="M18" s="531"/>
      <c r="N18" s="531"/>
      <c r="O18" s="531"/>
      <c r="P18" s="531"/>
      <c r="Q18" s="531"/>
      <c r="R18" s="532"/>
      <c r="S18" s="532"/>
      <c r="T18" s="532"/>
      <c r="U18" s="532"/>
      <c r="V18" s="533"/>
      <c r="W18" s="425"/>
      <c r="X18" s="426"/>
      <c r="Y18" s="426"/>
      <c r="Z18" s="426"/>
      <c r="AA18" s="426"/>
      <c r="AB18" s="417"/>
      <c r="AC18" s="534">
        <v>79.900000000000006</v>
      </c>
      <c r="AD18" s="535"/>
      <c r="AE18" s="535"/>
      <c r="AF18" s="535"/>
      <c r="AG18" s="536"/>
      <c r="AH18" s="534">
        <v>79.2</v>
      </c>
      <c r="AI18" s="535"/>
      <c r="AJ18" s="535"/>
      <c r="AK18" s="535"/>
      <c r="AL18" s="537"/>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464692735</v>
      </c>
      <c r="BO18" s="408"/>
      <c r="BP18" s="408"/>
      <c r="BQ18" s="408"/>
      <c r="BR18" s="408"/>
      <c r="BS18" s="408"/>
      <c r="BT18" s="408"/>
      <c r="BU18" s="409"/>
      <c r="BV18" s="407">
        <v>458302263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150</v>
      </c>
      <c r="C19" s="450"/>
      <c r="D19" s="450"/>
      <c r="E19" s="530"/>
      <c r="F19" s="530"/>
      <c r="G19" s="530"/>
      <c r="H19" s="530"/>
      <c r="I19" s="530"/>
      <c r="J19" s="530"/>
      <c r="K19" s="530"/>
      <c r="L19" s="538">
        <v>2738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564304152</v>
      </c>
      <c r="BO19" s="408"/>
      <c r="BP19" s="408"/>
      <c r="BQ19" s="408"/>
      <c r="BR19" s="408"/>
      <c r="BS19" s="408"/>
      <c r="BT19" s="408"/>
      <c r="BU19" s="409"/>
      <c r="BV19" s="407">
        <v>536950414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152</v>
      </c>
      <c r="C20" s="450"/>
      <c r="D20" s="450"/>
      <c r="E20" s="530"/>
      <c r="F20" s="530"/>
      <c r="G20" s="530"/>
      <c r="H20" s="530"/>
      <c r="I20" s="530"/>
      <c r="J20" s="530"/>
      <c r="K20" s="530"/>
      <c r="L20" s="538">
        <v>734920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1136707207</v>
      </c>
      <c r="BO22" s="371"/>
      <c r="BP22" s="371"/>
      <c r="BQ22" s="371"/>
      <c r="BR22" s="371"/>
      <c r="BS22" s="371"/>
      <c r="BT22" s="371"/>
      <c r="BU22" s="372"/>
      <c r="BV22" s="370">
        <v>1158862890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147822912</v>
      </c>
      <c r="BO23" s="408"/>
      <c r="BP23" s="408"/>
      <c r="BQ23" s="408"/>
      <c r="BR23" s="408"/>
      <c r="BS23" s="408"/>
      <c r="BT23" s="408"/>
      <c r="BU23" s="409"/>
      <c r="BV23" s="407">
        <v>168554953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162</v>
      </c>
      <c r="F24" s="437"/>
      <c r="G24" s="437"/>
      <c r="H24" s="437"/>
      <c r="I24" s="437"/>
      <c r="J24" s="437"/>
      <c r="K24" s="438"/>
      <c r="L24" s="458">
        <v>1</v>
      </c>
      <c r="M24" s="459"/>
      <c r="N24" s="459"/>
      <c r="O24" s="459"/>
      <c r="P24" s="501"/>
      <c r="Q24" s="458">
        <v>11280</v>
      </c>
      <c r="R24" s="459"/>
      <c r="S24" s="459"/>
      <c r="T24" s="459"/>
      <c r="U24" s="459"/>
      <c r="V24" s="501"/>
      <c r="W24" s="553"/>
      <c r="X24" s="554"/>
      <c r="Y24" s="555"/>
      <c r="Z24" s="457" t="s">
        <v>163</v>
      </c>
      <c r="AA24" s="437"/>
      <c r="AB24" s="437"/>
      <c r="AC24" s="437"/>
      <c r="AD24" s="437"/>
      <c r="AE24" s="437"/>
      <c r="AF24" s="437"/>
      <c r="AG24" s="438"/>
      <c r="AH24" s="458">
        <v>10398</v>
      </c>
      <c r="AI24" s="459"/>
      <c r="AJ24" s="459"/>
      <c r="AK24" s="459"/>
      <c r="AL24" s="501"/>
      <c r="AM24" s="458">
        <v>33419172</v>
      </c>
      <c r="AN24" s="459"/>
      <c r="AO24" s="459"/>
      <c r="AP24" s="459"/>
      <c r="AQ24" s="459"/>
      <c r="AR24" s="501"/>
      <c r="AS24" s="458">
        <v>3214</v>
      </c>
      <c r="AT24" s="459"/>
      <c r="AU24" s="459"/>
      <c r="AV24" s="459"/>
      <c r="AW24" s="459"/>
      <c r="AX24" s="460"/>
      <c r="AY24" s="523" t="s">
        <v>164</v>
      </c>
      <c r="AZ24" s="524"/>
      <c r="BA24" s="524"/>
      <c r="BB24" s="524"/>
      <c r="BC24" s="524"/>
      <c r="BD24" s="524"/>
      <c r="BE24" s="524"/>
      <c r="BF24" s="524"/>
      <c r="BG24" s="524"/>
      <c r="BH24" s="524"/>
      <c r="BI24" s="524"/>
      <c r="BJ24" s="524"/>
      <c r="BK24" s="524"/>
      <c r="BL24" s="524"/>
      <c r="BM24" s="525"/>
      <c r="BN24" s="407">
        <v>669446257</v>
      </c>
      <c r="BO24" s="408"/>
      <c r="BP24" s="408"/>
      <c r="BQ24" s="408"/>
      <c r="BR24" s="408"/>
      <c r="BS24" s="408"/>
      <c r="BT24" s="408"/>
      <c r="BU24" s="409"/>
      <c r="BV24" s="407">
        <v>676066573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165</v>
      </c>
      <c r="F25" s="437"/>
      <c r="G25" s="437"/>
      <c r="H25" s="437"/>
      <c r="I25" s="437"/>
      <c r="J25" s="437"/>
      <c r="K25" s="438"/>
      <c r="L25" s="458">
        <v>3</v>
      </c>
      <c r="M25" s="459"/>
      <c r="N25" s="459"/>
      <c r="O25" s="459"/>
      <c r="P25" s="501"/>
      <c r="Q25" s="458">
        <v>9435</v>
      </c>
      <c r="R25" s="459"/>
      <c r="S25" s="459"/>
      <c r="T25" s="459"/>
      <c r="U25" s="459"/>
      <c r="V25" s="501"/>
      <c r="W25" s="553"/>
      <c r="X25" s="554"/>
      <c r="Y25" s="555"/>
      <c r="Z25" s="457" t="s">
        <v>166</v>
      </c>
      <c r="AA25" s="437"/>
      <c r="AB25" s="437"/>
      <c r="AC25" s="437"/>
      <c r="AD25" s="437"/>
      <c r="AE25" s="437"/>
      <c r="AF25" s="437"/>
      <c r="AG25" s="438"/>
      <c r="AH25" s="458">
        <v>1482</v>
      </c>
      <c r="AI25" s="459"/>
      <c r="AJ25" s="459"/>
      <c r="AK25" s="459"/>
      <c r="AL25" s="501"/>
      <c r="AM25" s="458">
        <v>4712760</v>
      </c>
      <c r="AN25" s="459"/>
      <c r="AO25" s="459"/>
      <c r="AP25" s="459"/>
      <c r="AQ25" s="459"/>
      <c r="AR25" s="501"/>
      <c r="AS25" s="458">
        <v>3180</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295540316</v>
      </c>
      <c r="BO25" s="371"/>
      <c r="BP25" s="371"/>
      <c r="BQ25" s="371"/>
      <c r="BR25" s="371"/>
      <c r="BS25" s="371"/>
      <c r="BT25" s="371"/>
      <c r="BU25" s="372"/>
      <c r="BV25" s="370">
        <v>268375930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168</v>
      </c>
      <c r="F26" s="437"/>
      <c r="G26" s="437"/>
      <c r="H26" s="437"/>
      <c r="I26" s="437"/>
      <c r="J26" s="437"/>
      <c r="K26" s="438"/>
      <c r="L26" s="458">
        <v>1</v>
      </c>
      <c r="M26" s="459"/>
      <c r="N26" s="459"/>
      <c r="O26" s="459"/>
      <c r="P26" s="501"/>
      <c r="Q26" s="458">
        <v>8300</v>
      </c>
      <c r="R26" s="459"/>
      <c r="S26" s="459"/>
      <c r="T26" s="459"/>
      <c r="U26" s="459"/>
      <c r="V26" s="501"/>
      <c r="W26" s="553"/>
      <c r="X26" s="554"/>
      <c r="Y26" s="555"/>
      <c r="Z26" s="457" t="s">
        <v>169</v>
      </c>
      <c r="AA26" s="559"/>
      <c r="AB26" s="559"/>
      <c r="AC26" s="559"/>
      <c r="AD26" s="559"/>
      <c r="AE26" s="559"/>
      <c r="AF26" s="559"/>
      <c r="AG26" s="560"/>
      <c r="AH26" s="458">
        <v>1621</v>
      </c>
      <c r="AI26" s="459"/>
      <c r="AJ26" s="459"/>
      <c r="AK26" s="459"/>
      <c r="AL26" s="501"/>
      <c r="AM26" s="458">
        <v>5321743</v>
      </c>
      <c r="AN26" s="459"/>
      <c r="AO26" s="459"/>
      <c r="AP26" s="459"/>
      <c r="AQ26" s="459"/>
      <c r="AR26" s="501"/>
      <c r="AS26" s="458">
        <v>3283</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v>5177006</v>
      </c>
      <c r="BO26" s="408"/>
      <c r="BP26" s="408"/>
      <c r="BQ26" s="408"/>
      <c r="BR26" s="408"/>
      <c r="BS26" s="408"/>
      <c r="BT26" s="408"/>
      <c r="BU26" s="409"/>
      <c r="BV26" s="407">
        <v>5406622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11400</v>
      </c>
      <c r="R27" s="459"/>
      <c r="S27" s="459"/>
      <c r="T27" s="459"/>
      <c r="U27" s="459"/>
      <c r="V27" s="501"/>
      <c r="W27" s="553"/>
      <c r="X27" s="554"/>
      <c r="Y27" s="555"/>
      <c r="Z27" s="457" t="s">
        <v>172</v>
      </c>
      <c r="AA27" s="437"/>
      <c r="AB27" s="437"/>
      <c r="AC27" s="437"/>
      <c r="AD27" s="437"/>
      <c r="AE27" s="437"/>
      <c r="AF27" s="437"/>
      <c r="AG27" s="438"/>
      <c r="AH27" s="458">
        <v>7493</v>
      </c>
      <c r="AI27" s="459"/>
      <c r="AJ27" s="459"/>
      <c r="AK27" s="459"/>
      <c r="AL27" s="501"/>
      <c r="AM27" s="458">
        <v>26245824</v>
      </c>
      <c r="AN27" s="459"/>
      <c r="AO27" s="459"/>
      <c r="AP27" s="459"/>
      <c r="AQ27" s="459"/>
      <c r="AR27" s="501"/>
      <c r="AS27" s="458">
        <v>3503</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8217276</v>
      </c>
      <c r="BO27" s="527"/>
      <c r="BP27" s="527"/>
      <c r="BQ27" s="527"/>
      <c r="BR27" s="527"/>
      <c r="BS27" s="527"/>
      <c r="BT27" s="527"/>
      <c r="BU27" s="528"/>
      <c r="BV27" s="526">
        <v>8207016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10400</v>
      </c>
      <c r="R28" s="459"/>
      <c r="S28" s="459"/>
      <c r="T28" s="459"/>
      <c r="U28" s="459"/>
      <c r="V28" s="501"/>
      <c r="W28" s="553"/>
      <c r="X28" s="554"/>
      <c r="Y28" s="555"/>
      <c r="Z28" s="457" t="s">
        <v>175</v>
      </c>
      <c r="AA28" s="437"/>
      <c r="AB28" s="437"/>
      <c r="AC28" s="437"/>
      <c r="AD28" s="437"/>
      <c r="AE28" s="437"/>
      <c r="AF28" s="437"/>
      <c r="AG28" s="438"/>
      <c r="AH28" s="458">
        <v>851</v>
      </c>
      <c r="AI28" s="459"/>
      <c r="AJ28" s="459"/>
      <c r="AK28" s="459"/>
      <c r="AL28" s="501"/>
      <c r="AM28" s="458">
        <v>2265362</v>
      </c>
      <c r="AN28" s="459"/>
      <c r="AO28" s="459"/>
      <c r="AP28" s="459"/>
      <c r="AQ28" s="459"/>
      <c r="AR28" s="501"/>
      <c r="AS28" s="458">
        <v>2662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14725501</v>
      </c>
      <c r="BO28" s="371"/>
      <c r="BP28" s="371"/>
      <c r="BQ28" s="371"/>
      <c r="BR28" s="371"/>
      <c r="BS28" s="371"/>
      <c r="BT28" s="371"/>
      <c r="BU28" s="372"/>
      <c r="BV28" s="370">
        <v>15598498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63</v>
      </c>
      <c r="M29" s="459"/>
      <c r="N29" s="459"/>
      <c r="O29" s="459"/>
      <c r="P29" s="501"/>
      <c r="Q29" s="458">
        <v>9300</v>
      </c>
      <c r="R29" s="459"/>
      <c r="S29" s="459"/>
      <c r="T29" s="459"/>
      <c r="U29" s="459"/>
      <c r="V29" s="501"/>
      <c r="W29" s="556"/>
      <c r="X29" s="557"/>
      <c r="Y29" s="558"/>
      <c r="Z29" s="457" t="s">
        <v>178</v>
      </c>
      <c r="AA29" s="437"/>
      <c r="AB29" s="437"/>
      <c r="AC29" s="437"/>
      <c r="AD29" s="437"/>
      <c r="AE29" s="437"/>
      <c r="AF29" s="437"/>
      <c r="AG29" s="438"/>
      <c r="AH29" s="458">
        <v>18742</v>
      </c>
      <c r="AI29" s="459"/>
      <c r="AJ29" s="459"/>
      <c r="AK29" s="459"/>
      <c r="AL29" s="501"/>
      <c r="AM29" s="458">
        <v>61930358</v>
      </c>
      <c r="AN29" s="459"/>
      <c r="AO29" s="459"/>
      <c r="AP29" s="459"/>
      <c r="AQ29" s="459"/>
      <c r="AR29" s="501"/>
      <c r="AS29" s="458">
        <v>3304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23297404</v>
      </c>
      <c r="BO29" s="408"/>
      <c r="BP29" s="408"/>
      <c r="BQ29" s="408"/>
      <c r="BR29" s="408"/>
      <c r="BS29" s="408"/>
      <c r="BT29" s="408"/>
      <c r="BU29" s="409"/>
      <c r="BV29" s="407">
        <v>21791250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52164291</v>
      </c>
      <c r="BO30" s="527"/>
      <c r="BP30" s="527"/>
      <c r="BQ30" s="527"/>
      <c r="BR30" s="527"/>
      <c r="BS30" s="527"/>
      <c r="BT30" s="527"/>
      <c r="BU30" s="528"/>
      <c r="BV30" s="526">
        <v>50018972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国民健康保険事業費</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IF('各会計、関係団体の財政状況及び健全化判断比率'!B32="","",'各会計、関係団体の財政状況及び健全化判断比率'!B32)</f>
        <v>港湾事業会計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IF('各会計、関係団体の財政状況及び健全化判断比率'!B39="","",'各会計、関係団体の財政状況及び健全化判断比率'!B39)</f>
        <v>市場事業費</v>
      </c>
      <c r="BH34" s="598"/>
      <c r="BI34" s="598"/>
      <c r="BJ34" s="598"/>
      <c r="BK34" s="598"/>
      <c r="BL34" s="598"/>
      <c r="BM34" s="598"/>
      <c r="BN34" s="598"/>
      <c r="BO34" s="598"/>
      <c r="BP34" s="598"/>
      <c r="BQ34" s="598"/>
      <c r="BR34" s="598"/>
      <c r="BS34" s="598"/>
      <c r="BT34" s="598"/>
      <c r="BU34" s="598"/>
      <c r="BV34" s="181"/>
      <c r="BW34" s="597">
        <f>IF(BY34="","",MAX(C34:D43,U34:V43,AM34:AN43,BE34:BF43)+1)</f>
        <v>21</v>
      </c>
      <c r="BX34" s="597"/>
      <c r="BY34" s="598" t="str">
        <f>IF('各会計、関係団体の財政状況及び健全化判断比率'!B68="","",'各会計、関係団体の財政状況及び健全化判断比率'!B68)</f>
        <v>関西広域連合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(公財)神戸国際コミュニティセンター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母子父子寡婦福祉資金貸付事業費</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介護保険事業費</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f t="shared" ref="BE35:BE43" si="1">IF(BG35="","",BE34+1)</f>
        <v>18</v>
      </c>
      <c r="BF35" s="597"/>
      <c r="BG35" s="598" t="str">
        <f>IF('各会計、関係団体の財政状況及び健全化判断比率'!B40="","",'各会計、関係団体の財政状況及び健全化判断比率'!B40)</f>
        <v>食肉センター事業費</v>
      </c>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(公財)神戸医療産業都市推進機構</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市営住宅事業費</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駐車場事業費</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IF('各会計、関係団体の財政状況及び健全化判断比率'!B34="","",'各会計、関係団体の財政状況及び健全化判断比率'!B34)</f>
        <v>工業用水道事業会計</v>
      </c>
      <c r="AP36" s="598"/>
      <c r="AQ36" s="598"/>
      <c r="AR36" s="598"/>
      <c r="AS36" s="598"/>
      <c r="AT36" s="598"/>
      <c r="AU36" s="598"/>
      <c r="AV36" s="598"/>
      <c r="AW36" s="598"/>
      <c r="AX36" s="598"/>
      <c r="AY36" s="598"/>
      <c r="AZ36" s="598"/>
      <c r="BA36" s="598"/>
      <c r="BB36" s="598"/>
      <c r="BC36" s="598"/>
      <c r="BD36" s="181"/>
      <c r="BE36" s="597">
        <f t="shared" si="1"/>
        <v>19</v>
      </c>
      <c r="BF36" s="597"/>
      <c r="BG36" s="598" t="str">
        <f>IF('各会計、関係団体の財政状況及び健全化判断比率'!B41="","",'各会計、関係団体の財政状況及び健全化判断比率'!B41)</f>
        <v>農業集落排水事業費</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(公財)計算科学振興財団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空港整備事業費</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後期高齢者医療事業費</v>
      </c>
      <c r="X37" s="598"/>
      <c r="Y37" s="598"/>
      <c r="Z37" s="598"/>
      <c r="AA37" s="598"/>
      <c r="AB37" s="598"/>
      <c r="AC37" s="598"/>
      <c r="AD37" s="598"/>
      <c r="AE37" s="598"/>
      <c r="AF37" s="598"/>
      <c r="AG37" s="598"/>
      <c r="AH37" s="598"/>
      <c r="AI37" s="598"/>
      <c r="AJ37" s="598"/>
      <c r="AK37" s="598"/>
      <c r="AL37" s="181"/>
      <c r="AM37" s="597">
        <f t="shared" si="0"/>
        <v>13</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81"/>
      <c r="BE37" s="597">
        <f t="shared" si="1"/>
        <v>20</v>
      </c>
      <c r="BF37" s="597"/>
      <c r="BG37" s="598" t="str">
        <f>IF('各会計、関係団体の財政状況及び健全化判断比率'!B42="","",'各会計、関係団体の財政状況及び健全化判断比率'!B42)</f>
        <v>市街地再開発事業費</v>
      </c>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神戸都市振興サービス(株)</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公債費</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14</v>
      </c>
      <c r="AN38" s="597"/>
      <c r="AO38" s="598" t="str">
        <f>IF('各会計、関係団体の財政状況及び健全化判断比率'!B36="","",'各会計、関係団体の財政状況及び健全化判断比率'!B36)</f>
        <v>自動車事業会計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神戸市公立大学法人</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15</v>
      </c>
      <c r="AN39" s="597"/>
      <c r="AO39" s="598" t="str">
        <f>IF('各会計、関係団体の財政状況及び健全化判断比率'!B37="","",'各会計、関係団体の財政状況及び健全化判断比率'!B37)</f>
        <v>高速鉄道事業会計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27</v>
      </c>
      <c r="CP39" s="597"/>
      <c r="CQ39" s="598" t="str">
        <f>IF('各会計、関係団体の財政状況及び健全化判断比率'!BS12="","",'各会計、関係団体の財政状況及び健全化判断比率'!BS12)</f>
        <v>(公財)神戸いきいき勤労財団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f t="shared" si="0"/>
        <v>16</v>
      </c>
      <c r="AN40" s="597"/>
      <c r="AO40" s="598" t="str">
        <f>IF('各会計、関係団体の財政状況及び健全化判断比率'!B38="","",'各会計、関係団体の財政状況及び健全化判断比率'!B38)</f>
        <v>新都市整備事業会計</v>
      </c>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28</v>
      </c>
      <c r="CP40" s="597"/>
      <c r="CQ40" s="598" t="str">
        <f>IF('各会計、関係団体の財政状況及び健全化判断比率'!BS13="","",'各会計、関係団体の財政状況及び健全化判断比率'!BS13)</f>
        <v>(公財)神戸市スポーツ協会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29</v>
      </c>
      <c r="CP41" s="597"/>
      <c r="CQ41" s="598" t="str">
        <f>IF('各会計、関係団体の財政状況及び健全化判断比率'!BS14="","",'各会計、関係団体の財政状況及び健全化判断比率'!BS14)</f>
        <v>(公財)神戸市民文化振興財団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30</v>
      </c>
      <c r="CP42" s="597"/>
      <c r="CQ42" s="598" t="str">
        <f>IF('各会計、関係団体の財政状況及び健全化判断比率'!BS15="","",'各会計、関係団体の財政状況及び健全化判断比率'!BS15)</f>
        <v>(公財)こうべ市民福祉振興協会</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31</v>
      </c>
      <c r="CP43" s="597"/>
      <c r="CQ43" s="598" t="str">
        <f>IF('各会計、関係団体の財政状況及び健全化判断比率'!BS16="","",'各会計、関係団体の財政状況及び健全化判断比率'!BS16)</f>
        <v>(社福)神戸市社会福祉協議会</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k+I1iJ1RzcHy1OuWGzADw98LaaG3j+5bz/Tp1Suct+TW77Wu1LnfRL515hY6thDVGyYhQaCbN3RaKdHVH3zyVA==" saltValue="8L/OD9aLhu3+KHRPqAKd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321122432</v>
      </c>
      <c r="S5" s="613"/>
      <c r="T5" s="613"/>
      <c r="U5" s="613"/>
      <c r="V5" s="613"/>
      <c r="W5" s="613"/>
      <c r="X5" s="613"/>
      <c r="Y5" s="614"/>
      <c r="Z5" s="615">
        <v>33.700000000000003</v>
      </c>
      <c r="AA5" s="615"/>
      <c r="AB5" s="615"/>
      <c r="AC5" s="615"/>
      <c r="AD5" s="616">
        <v>296813095</v>
      </c>
      <c r="AE5" s="616"/>
      <c r="AF5" s="616"/>
      <c r="AG5" s="616"/>
      <c r="AH5" s="616"/>
      <c r="AI5" s="616"/>
      <c r="AJ5" s="616"/>
      <c r="AK5" s="616"/>
      <c r="AL5" s="617">
        <v>65</v>
      </c>
      <c r="AM5" s="618"/>
      <c r="AN5" s="618"/>
      <c r="AO5" s="619"/>
      <c r="AP5" s="609" t="s">
        <v>217</v>
      </c>
      <c r="AQ5" s="610"/>
      <c r="AR5" s="610"/>
      <c r="AS5" s="610"/>
      <c r="AT5" s="610"/>
      <c r="AU5" s="610"/>
      <c r="AV5" s="610"/>
      <c r="AW5" s="610"/>
      <c r="AX5" s="610"/>
      <c r="AY5" s="610"/>
      <c r="AZ5" s="610"/>
      <c r="BA5" s="610"/>
      <c r="BB5" s="610"/>
      <c r="BC5" s="610"/>
      <c r="BD5" s="610"/>
      <c r="BE5" s="610"/>
      <c r="BF5" s="611"/>
      <c r="BG5" s="623">
        <v>287023459</v>
      </c>
      <c r="BH5" s="624"/>
      <c r="BI5" s="624"/>
      <c r="BJ5" s="624"/>
      <c r="BK5" s="624"/>
      <c r="BL5" s="624"/>
      <c r="BM5" s="624"/>
      <c r="BN5" s="625"/>
      <c r="BO5" s="626">
        <v>89.4</v>
      </c>
      <c r="BP5" s="626"/>
      <c r="BQ5" s="626"/>
      <c r="BR5" s="626"/>
      <c r="BS5" s="627">
        <v>5092589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4931326</v>
      </c>
      <c r="S6" s="624"/>
      <c r="T6" s="624"/>
      <c r="U6" s="624"/>
      <c r="V6" s="624"/>
      <c r="W6" s="624"/>
      <c r="X6" s="624"/>
      <c r="Y6" s="625"/>
      <c r="Z6" s="626">
        <v>0.5</v>
      </c>
      <c r="AA6" s="626"/>
      <c r="AB6" s="626"/>
      <c r="AC6" s="626"/>
      <c r="AD6" s="627">
        <v>4931326</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287023459</v>
      </c>
      <c r="BH6" s="624"/>
      <c r="BI6" s="624"/>
      <c r="BJ6" s="624"/>
      <c r="BK6" s="624"/>
      <c r="BL6" s="624"/>
      <c r="BM6" s="624"/>
      <c r="BN6" s="625"/>
      <c r="BO6" s="626">
        <v>89.4</v>
      </c>
      <c r="BP6" s="626"/>
      <c r="BQ6" s="626"/>
      <c r="BR6" s="626"/>
      <c r="BS6" s="627">
        <v>5092589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2017037</v>
      </c>
      <c r="CS6" s="624"/>
      <c r="CT6" s="624"/>
      <c r="CU6" s="624"/>
      <c r="CV6" s="624"/>
      <c r="CW6" s="624"/>
      <c r="CX6" s="624"/>
      <c r="CY6" s="625"/>
      <c r="CZ6" s="617">
        <v>0.2</v>
      </c>
      <c r="DA6" s="618"/>
      <c r="DB6" s="618"/>
      <c r="DC6" s="634"/>
      <c r="DD6" s="632">
        <v>27715</v>
      </c>
      <c r="DE6" s="624"/>
      <c r="DF6" s="624"/>
      <c r="DG6" s="624"/>
      <c r="DH6" s="624"/>
      <c r="DI6" s="624"/>
      <c r="DJ6" s="624"/>
      <c r="DK6" s="624"/>
      <c r="DL6" s="624"/>
      <c r="DM6" s="624"/>
      <c r="DN6" s="624"/>
      <c r="DO6" s="624"/>
      <c r="DP6" s="625"/>
      <c r="DQ6" s="632">
        <v>1991254</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138045</v>
      </c>
      <c r="S7" s="624"/>
      <c r="T7" s="624"/>
      <c r="U7" s="624"/>
      <c r="V7" s="624"/>
      <c r="W7" s="624"/>
      <c r="X7" s="624"/>
      <c r="Y7" s="625"/>
      <c r="Z7" s="626">
        <v>0</v>
      </c>
      <c r="AA7" s="626"/>
      <c r="AB7" s="626"/>
      <c r="AC7" s="626"/>
      <c r="AD7" s="627">
        <v>138045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153620567</v>
      </c>
      <c r="BH7" s="624"/>
      <c r="BI7" s="624"/>
      <c r="BJ7" s="624"/>
      <c r="BK7" s="624"/>
      <c r="BL7" s="624"/>
      <c r="BM7" s="624"/>
      <c r="BN7" s="625"/>
      <c r="BO7" s="626">
        <v>47.8</v>
      </c>
      <c r="BP7" s="626"/>
      <c r="BQ7" s="626"/>
      <c r="BR7" s="626"/>
      <c r="BS7" s="627">
        <v>5092589</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64381365</v>
      </c>
      <c r="CS7" s="624"/>
      <c r="CT7" s="624"/>
      <c r="CU7" s="624"/>
      <c r="CV7" s="624"/>
      <c r="CW7" s="624"/>
      <c r="CX7" s="624"/>
      <c r="CY7" s="625"/>
      <c r="CZ7" s="626">
        <v>6.9</v>
      </c>
      <c r="DA7" s="626"/>
      <c r="DB7" s="626"/>
      <c r="DC7" s="626"/>
      <c r="DD7" s="632">
        <v>8057056</v>
      </c>
      <c r="DE7" s="624"/>
      <c r="DF7" s="624"/>
      <c r="DG7" s="624"/>
      <c r="DH7" s="624"/>
      <c r="DI7" s="624"/>
      <c r="DJ7" s="624"/>
      <c r="DK7" s="624"/>
      <c r="DL7" s="624"/>
      <c r="DM7" s="624"/>
      <c r="DN7" s="624"/>
      <c r="DO7" s="624"/>
      <c r="DP7" s="625"/>
      <c r="DQ7" s="632">
        <v>45236759</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2528128</v>
      </c>
      <c r="S8" s="624"/>
      <c r="T8" s="624"/>
      <c r="U8" s="624"/>
      <c r="V8" s="624"/>
      <c r="W8" s="624"/>
      <c r="X8" s="624"/>
      <c r="Y8" s="625"/>
      <c r="Z8" s="626">
        <v>0.3</v>
      </c>
      <c r="AA8" s="626"/>
      <c r="AB8" s="626"/>
      <c r="AC8" s="626"/>
      <c r="AD8" s="627">
        <v>2528128</v>
      </c>
      <c r="AE8" s="627"/>
      <c r="AF8" s="627"/>
      <c r="AG8" s="627"/>
      <c r="AH8" s="627"/>
      <c r="AI8" s="627"/>
      <c r="AJ8" s="627"/>
      <c r="AK8" s="627"/>
      <c r="AL8" s="628">
        <v>0.6</v>
      </c>
      <c r="AM8" s="629"/>
      <c r="AN8" s="629"/>
      <c r="AO8" s="630"/>
      <c r="AP8" s="620" t="s">
        <v>228</v>
      </c>
      <c r="AQ8" s="621"/>
      <c r="AR8" s="621"/>
      <c r="AS8" s="621"/>
      <c r="AT8" s="621"/>
      <c r="AU8" s="621"/>
      <c r="AV8" s="621"/>
      <c r="AW8" s="621"/>
      <c r="AX8" s="621"/>
      <c r="AY8" s="621"/>
      <c r="AZ8" s="621"/>
      <c r="BA8" s="621"/>
      <c r="BB8" s="621"/>
      <c r="BC8" s="621"/>
      <c r="BD8" s="621"/>
      <c r="BE8" s="621"/>
      <c r="BF8" s="622"/>
      <c r="BG8" s="623">
        <v>2849126</v>
      </c>
      <c r="BH8" s="624"/>
      <c r="BI8" s="624"/>
      <c r="BJ8" s="624"/>
      <c r="BK8" s="624"/>
      <c r="BL8" s="624"/>
      <c r="BM8" s="624"/>
      <c r="BN8" s="625"/>
      <c r="BO8" s="626">
        <v>0.9</v>
      </c>
      <c r="BP8" s="626"/>
      <c r="BQ8" s="626"/>
      <c r="BR8" s="626"/>
      <c r="BS8" s="627">
        <v>290927</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370849461</v>
      </c>
      <c r="CS8" s="624"/>
      <c r="CT8" s="624"/>
      <c r="CU8" s="624"/>
      <c r="CV8" s="624"/>
      <c r="CW8" s="624"/>
      <c r="CX8" s="624"/>
      <c r="CY8" s="625"/>
      <c r="CZ8" s="626">
        <v>39.799999999999997</v>
      </c>
      <c r="DA8" s="626"/>
      <c r="DB8" s="626"/>
      <c r="DC8" s="626"/>
      <c r="DD8" s="632">
        <v>3476964</v>
      </c>
      <c r="DE8" s="624"/>
      <c r="DF8" s="624"/>
      <c r="DG8" s="624"/>
      <c r="DH8" s="624"/>
      <c r="DI8" s="624"/>
      <c r="DJ8" s="624"/>
      <c r="DK8" s="624"/>
      <c r="DL8" s="624"/>
      <c r="DM8" s="624"/>
      <c r="DN8" s="624"/>
      <c r="DO8" s="624"/>
      <c r="DP8" s="625"/>
      <c r="DQ8" s="632">
        <v>181957849</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2696710</v>
      </c>
      <c r="S9" s="624"/>
      <c r="T9" s="624"/>
      <c r="U9" s="624"/>
      <c r="V9" s="624"/>
      <c r="W9" s="624"/>
      <c r="X9" s="624"/>
      <c r="Y9" s="625"/>
      <c r="Z9" s="626">
        <v>0.3</v>
      </c>
      <c r="AA9" s="626"/>
      <c r="AB9" s="626"/>
      <c r="AC9" s="626"/>
      <c r="AD9" s="627">
        <v>2696710</v>
      </c>
      <c r="AE9" s="627"/>
      <c r="AF9" s="627"/>
      <c r="AG9" s="627"/>
      <c r="AH9" s="627"/>
      <c r="AI9" s="627"/>
      <c r="AJ9" s="627"/>
      <c r="AK9" s="627"/>
      <c r="AL9" s="628">
        <v>0.6</v>
      </c>
      <c r="AM9" s="629"/>
      <c r="AN9" s="629"/>
      <c r="AO9" s="630"/>
      <c r="AP9" s="620" t="s">
        <v>231</v>
      </c>
      <c r="AQ9" s="621"/>
      <c r="AR9" s="621"/>
      <c r="AS9" s="621"/>
      <c r="AT9" s="621"/>
      <c r="AU9" s="621"/>
      <c r="AV9" s="621"/>
      <c r="AW9" s="621"/>
      <c r="AX9" s="621"/>
      <c r="AY9" s="621"/>
      <c r="AZ9" s="621"/>
      <c r="BA9" s="621"/>
      <c r="BB9" s="621"/>
      <c r="BC9" s="621"/>
      <c r="BD9" s="621"/>
      <c r="BE9" s="621"/>
      <c r="BF9" s="622"/>
      <c r="BG9" s="623">
        <v>127495160</v>
      </c>
      <c r="BH9" s="624"/>
      <c r="BI9" s="624"/>
      <c r="BJ9" s="624"/>
      <c r="BK9" s="624"/>
      <c r="BL9" s="624"/>
      <c r="BM9" s="624"/>
      <c r="BN9" s="625"/>
      <c r="BO9" s="626">
        <v>39.700000000000003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67393708</v>
      </c>
      <c r="CS9" s="624"/>
      <c r="CT9" s="624"/>
      <c r="CU9" s="624"/>
      <c r="CV9" s="624"/>
      <c r="CW9" s="624"/>
      <c r="CX9" s="624"/>
      <c r="CY9" s="625"/>
      <c r="CZ9" s="626">
        <v>7.2</v>
      </c>
      <c r="DA9" s="626"/>
      <c r="DB9" s="626"/>
      <c r="DC9" s="626"/>
      <c r="DD9" s="632">
        <v>4312774</v>
      </c>
      <c r="DE9" s="624"/>
      <c r="DF9" s="624"/>
      <c r="DG9" s="624"/>
      <c r="DH9" s="624"/>
      <c r="DI9" s="624"/>
      <c r="DJ9" s="624"/>
      <c r="DK9" s="624"/>
      <c r="DL9" s="624"/>
      <c r="DM9" s="624"/>
      <c r="DN9" s="624"/>
      <c r="DO9" s="624"/>
      <c r="DP9" s="625"/>
      <c r="DQ9" s="632">
        <v>37938605</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v>374445</v>
      </c>
      <c r="S10" s="624"/>
      <c r="T10" s="624"/>
      <c r="U10" s="624"/>
      <c r="V10" s="624"/>
      <c r="W10" s="624"/>
      <c r="X10" s="624"/>
      <c r="Y10" s="625"/>
      <c r="Z10" s="626">
        <v>0</v>
      </c>
      <c r="AA10" s="626"/>
      <c r="AB10" s="626"/>
      <c r="AC10" s="626"/>
      <c r="AD10" s="627">
        <v>374445</v>
      </c>
      <c r="AE10" s="627"/>
      <c r="AF10" s="627"/>
      <c r="AG10" s="627"/>
      <c r="AH10" s="627"/>
      <c r="AI10" s="627"/>
      <c r="AJ10" s="627"/>
      <c r="AK10" s="627"/>
      <c r="AL10" s="628">
        <v>0.1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5677309</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301232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162788</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37020573</v>
      </c>
      <c r="S11" s="624"/>
      <c r="T11" s="624"/>
      <c r="U11" s="624"/>
      <c r="V11" s="624"/>
      <c r="W11" s="624"/>
      <c r="X11" s="624"/>
      <c r="Y11" s="625"/>
      <c r="Z11" s="628">
        <v>3.9</v>
      </c>
      <c r="AA11" s="629"/>
      <c r="AB11" s="629"/>
      <c r="AC11" s="635"/>
      <c r="AD11" s="632">
        <v>37020573</v>
      </c>
      <c r="AE11" s="624"/>
      <c r="AF11" s="624"/>
      <c r="AG11" s="624"/>
      <c r="AH11" s="624"/>
      <c r="AI11" s="624"/>
      <c r="AJ11" s="624"/>
      <c r="AK11" s="625"/>
      <c r="AL11" s="628">
        <v>8.1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17598972</v>
      </c>
      <c r="BH11" s="624"/>
      <c r="BI11" s="624"/>
      <c r="BJ11" s="624"/>
      <c r="BK11" s="624"/>
      <c r="BL11" s="624"/>
      <c r="BM11" s="624"/>
      <c r="BN11" s="625"/>
      <c r="BO11" s="626">
        <v>5.5</v>
      </c>
      <c r="BP11" s="626"/>
      <c r="BQ11" s="626"/>
      <c r="BR11" s="626"/>
      <c r="BS11" s="627">
        <v>4801662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7164175</v>
      </c>
      <c r="CS11" s="624"/>
      <c r="CT11" s="624"/>
      <c r="CU11" s="624"/>
      <c r="CV11" s="624"/>
      <c r="CW11" s="624"/>
      <c r="CX11" s="624"/>
      <c r="CY11" s="625"/>
      <c r="CZ11" s="626">
        <v>0.8</v>
      </c>
      <c r="DA11" s="626"/>
      <c r="DB11" s="626"/>
      <c r="DC11" s="626"/>
      <c r="DD11" s="632">
        <v>3038907</v>
      </c>
      <c r="DE11" s="624"/>
      <c r="DF11" s="624"/>
      <c r="DG11" s="624"/>
      <c r="DH11" s="624"/>
      <c r="DI11" s="624"/>
      <c r="DJ11" s="624"/>
      <c r="DK11" s="624"/>
      <c r="DL11" s="624"/>
      <c r="DM11" s="624"/>
      <c r="DN11" s="624"/>
      <c r="DO11" s="624"/>
      <c r="DP11" s="625"/>
      <c r="DQ11" s="632">
        <v>3658604</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356219</v>
      </c>
      <c r="S12" s="624"/>
      <c r="T12" s="624"/>
      <c r="U12" s="624"/>
      <c r="V12" s="624"/>
      <c r="W12" s="624"/>
      <c r="X12" s="624"/>
      <c r="Y12" s="625"/>
      <c r="Z12" s="626">
        <v>0</v>
      </c>
      <c r="AA12" s="626"/>
      <c r="AB12" s="626"/>
      <c r="AC12" s="626"/>
      <c r="AD12" s="627">
        <v>356219</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121312828</v>
      </c>
      <c r="BH12" s="624"/>
      <c r="BI12" s="624"/>
      <c r="BJ12" s="624"/>
      <c r="BK12" s="624"/>
      <c r="BL12" s="624"/>
      <c r="BM12" s="624"/>
      <c r="BN12" s="625"/>
      <c r="BO12" s="626">
        <v>37.799999999999997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8204618</v>
      </c>
      <c r="CS12" s="624"/>
      <c r="CT12" s="624"/>
      <c r="CU12" s="624"/>
      <c r="CV12" s="624"/>
      <c r="CW12" s="624"/>
      <c r="CX12" s="624"/>
      <c r="CY12" s="625"/>
      <c r="CZ12" s="626">
        <v>0.9</v>
      </c>
      <c r="DA12" s="626"/>
      <c r="DB12" s="626"/>
      <c r="DC12" s="626"/>
      <c r="DD12" s="632">
        <v>875320</v>
      </c>
      <c r="DE12" s="624"/>
      <c r="DF12" s="624"/>
      <c r="DG12" s="624"/>
      <c r="DH12" s="624"/>
      <c r="DI12" s="624"/>
      <c r="DJ12" s="624"/>
      <c r="DK12" s="624"/>
      <c r="DL12" s="624"/>
      <c r="DM12" s="624"/>
      <c r="DN12" s="624"/>
      <c r="DO12" s="624"/>
      <c r="DP12" s="625"/>
      <c r="DQ12" s="632">
        <v>4230895</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120619388</v>
      </c>
      <c r="BH13" s="624"/>
      <c r="BI13" s="624"/>
      <c r="BJ13" s="624"/>
      <c r="BK13" s="624"/>
      <c r="BL13" s="624"/>
      <c r="BM13" s="624"/>
      <c r="BN13" s="625"/>
      <c r="BO13" s="626">
        <v>37.6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116661299</v>
      </c>
      <c r="CS13" s="624"/>
      <c r="CT13" s="624"/>
      <c r="CU13" s="624"/>
      <c r="CV13" s="624"/>
      <c r="CW13" s="624"/>
      <c r="CX13" s="624"/>
      <c r="CY13" s="625"/>
      <c r="CZ13" s="626">
        <v>12.5</v>
      </c>
      <c r="DA13" s="626"/>
      <c r="DB13" s="626"/>
      <c r="DC13" s="626"/>
      <c r="DD13" s="632">
        <v>70238738</v>
      </c>
      <c r="DE13" s="624"/>
      <c r="DF13" s="624"/>
      <c r="DG13" s="624"/>
      <c r="DH13" s="624"/>
      <c r="DI13" s="624"/>
      <c r="DJ13" s="624"/>
      <c r="DK13" s="624"/>
      <c r="DL13" s="624"/>
      <c r="DM13" s="624"/>
      <c r="DN13" s="624"/>
      <c r="DO13" s="624"/>
      <c r="DP13" s="625"/>
      <c r="DQ13" s="632">
        <v>31764472</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43366</v>
      </c>
      <c r="S14" s="624"/>
      <c r="T14" s="624"/>
      <c r="U14" s="624"/>
      <c r="V14" s="624"/>
      <c r="W14" s="624"/>
      <c r="X14" s="624"/>
      <c r="Y14" s="625"/>
      <c r="Z14" s="626">
        <v>0</v>
      </c>
      <c r="AA14" s="626"/>
      <c r="AB14" s="626"/>
      <c r="AC14" s="626"/>
      <c r="AD14" s="627">
        <v>43366</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1975999</v>
      </c>
      <c r="BH14" s="624"/>
      <c r="BI14" s="624"/>
      <c r="BJ14" s="624"/>
      <c r="BK14" s="624"/>
      <c r="BL14" s="624"/>
      <c r="BM14" s="624"/>
      <c r="BN14" s="625"/>
      <c r="BO14" s="626">
        <v>0.6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18448257</v>
      </c>
      <c r="CS14" s="624"/>
      <c r="CT14" s="624"/>
      <c r="CU14" s="624"/>
      <c r="CV14" s="624"/>
      <c r="CW14" s="624"/>
      <c r="CX14" s="624"/>
      <c r="CY14" s="625"/>
      <c r="CZ14" s="626">
        <v>2</v>
      </c>
      <c r="DA14" s="626"/>
      <c r="DB14" s="626"/>
      <c r="DC14" s="626"/>
      <c r="DD14" s="632">
        <v>1984038</v>
      </c>
      <c r="DE14" s="624"/>
      <c r="DF14" s="624"/>
      <c r="DG14" s="624"/>
      <c r="DH14" s="624"/>
      <c r="DI14" s="624"/>
      <c r="DJ14" s="624"/>
      <c r="DK14" s="624"/>
      <c r="DL14" s="624"/>
      <c r="DM14" s="624"/>
      <c r="DN14" s="624"/>
      <c r="DO14" s="624"/>
      <c r="DP14" s="625"/>
      <c r="DQ14" s="632">
        <v>16545835</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v>6433667</v>
      </c>
      <c r="S15" s="624"/>
      <c r="T15" s="624"/>
      <c r="U15" s="624"/>
      <c r="V15" s="624"/>
      <c r="W15" s="624"/>
      <c r="X15" s="624"/>
      <c r="Y15" s="625"/>
      <c r="Z15" s="626">
        <v>0.7</v>
      </c>
      <c r="AA15" s="626"/>
      <c r="AB15" s="626"/>
      <c r="AC15" s="626"/>
      <c r="AD15" s="627">
        <v>6433667</v>
      </c>
      <c r="AE15" s="627"/>
      <c r="AF15" s="627"/>
      <c r="AG15" s="627"/>
      <c r="AH15" s="627"/>
      <c r="AI15" s="627"/>
      <c r="AJ15" s="627"/>
      <c r="AK15" s="627"/>
      <c r="AL15" s="628">
        <v>1.4</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10114065</v>
      </c>
      <c r="BH15" s="624"/>
      <c r="BI15" s="624"/>
      <c r="BJ15" s="624"/>
      <c r="BK15" s="624"/>
      <c r="BL15" s="624"/>
      <c r="BM15" s="624"/>
      <c r="BN15" s="625"/>
      <c r="BO15" s="626">
        <v>3.1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146454558</v>
      </c>
      <c r="CS15" s="624"/>
      <c r="CT15" s="624"/>
      <c r="CU15" s="624"/>
      <c r="CV15" s="624"/>
      <c r="CW15" s="624"/>
      <c r="CX15" s="624"/>
      <c r="CY15" s="625"/>
      <c r="CZ15" s="626">
        <v>15.7</v>
      </c>
      <c r="DA15" s="626"/>
      <c r="DB15" s="626"/>
      <c r="DC15" s="626"/>
      <c r="DD15" s="632">
        <v>18345287</v>
      </c>
      <c r="DE15" s="624"/>
      <c r="DF15" s="624"/>
      <c r="DG15" s="624"/>
      <c r="DH15" s="624"/>
      <c r="DI15" s="624"/>
      <c r="DJ15" s="624"/>
      <c r="DK15" s="624"/>
      <c r="DL15" s="624"/>
      <c r="DM15" s="624"/>
      <c r="DN15" s="624"/>
      <c r="DO15" s="624"/>
      <c r="DP15" s="625"/>
      <c r="DQ15" s="632">
        <v>107426269</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946919</v>
      </c>
      <c r="S16" s="624"/>
      <c r="T16" s="624"/>
      <c r="U16" s="624"/>
      <c r="V16" s="624"/>
      <c r="W16" s="624"/>
      <c r="X16" s="624"/>
      <c r="Y16" s="625"/>
      <c r="Z16" s="626">
        <v>0.1</v>
      </c>
      <c r="AA16" s="626"/>
      <c r="AB16" s="626"/>
      <c r="AC16" s="626"/>
      <c r="AD16" s="627">
        <v>946919</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32358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23447</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4164466</v>
      </c>
      <c r="S17" s="624"/>
      <c r="T17" s="624"/>
      <c r="U17" s="624"/>
      <c r="V17" s="624"/>
      <c r="W17" s="624"/>
      <c r="X17" s="624"/>
      <c r="Y17" s="625"/>
      <c r="Z17" s="626">
        <v>0.4</v>
      </c>
      <c r="AA17" s="626"/>
      <c r="AB17" s="626"/>
      <c r="AC17" s="626"/>
      <c r="AD17" s="627">
        <v>4164466</v>
      </c>
      <c r="AE17" s="627"/>
      <c r="AF17" s="627"/>
      <c r="AG17" s="627"/>
      <c r="AH17" s="627"/>
      <c r="AI17" s="627"/>
      <c r="AJ17" s="627"/>
      <c r="AK17" s="627"/>
      <c r="AL17" s="628">
        <v>0.9</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116163570</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101248035</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1666368</v>
      </c>
      <c r="S18" s="624"/>
      <c r="T18" s="624"/>
      <c r="U18" s="624"/>
      <c r="V18" s="624"/>
      <c r="W18" s="624"/>
      <c r="X18" s="624"/>
      <c r="Y18" s="625"/>
      <c r="Z18" s="626">
        <v>0.2</v>
      </c>
      <c r="AA18" s="626"/>
      <c r="AB18" s="626"/>
      <c r="AC18" s="626"/>
      <c r="AD18" s="627">
        <v>1666368</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v>13478962</v>
      </c>
      <c r="CS18" s="624"/>
      <c r="CT18" s="624"/>
      <c r="CU18" s="624"/>
      <c r="CV18" s="624"/>
      <c r="CW18" s="624"/>
      <c r="CX18" s="624"/>
      <c r="CY18" s="625"/>
      <c r="CZ18" s="626">
        <v>1.4</v>
      </c>
      <c r="DA18" s="626"/>
      <c r="DB18" s="626"/>
      <c r="DC18" s="626"/>
      <c r="DD18" s="632" t="s">
        <v>122</v>
      </c>
      <c r="DE18" s="624"/>
      <c r="DF18" s="624"/>
      <c r="DG18" s="624"/>
      <c r="DH18" s="624"/>
      <c r="DI18" s="624"/>
      <c r="DJ18" s="624"/>
      <c r="DK18" s="624"/>
      <c r="DL18" s="624"/>
      <c r="DM18" s="624"/>
      <c r="DN18" s="624"/>
      <c r="DO18" s="624"/>
      <c r="DP18" s="625"/>
      <c r="DQ18" s="632">
        <v>13478962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1589451</v>
      </c>
      <c r="S19" s="624"/>
      <c r="T19" s="624"/>
      <c r="U19" s="624"/>
      <c r="V19" s="624"/>
      <c r="W19" s="624"/>
      <c r="X19" s="624"/>
      <c r="Y19" s="625"/>
      <c r="Z19" s="626">
        <v>0.2</v>
      </c>
      <c r="AA19" s="626"/>
      <c r="AB19" s="626"/>
      <c r="AC19" s="626"/>
      <c r="AD19" s="627">
        <v>1589451</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34098973</v>
      </c>
      <c r="BH19" s="624"/>
      <c r="BI19" s="624"/>
      <c r="BJ19" s="624"/>
      <c r="BK19" s="624"/>
      <c r="BL19" s="624"/>
      <c r="BM19" s="624"/>
      <c r="BN19" s="625"/>
      <c r="BO19" s="626">
        <v>10.6</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76917</v>
      </c>
      <c r="S20" s="624"/>
      <c r="T20" s="624"/>
      <c r="U20" s="624"/>
      <c r="V20" s="624"/>
      <c r="W20" s="624"/>
      <c r="X20" s="624"/>
      <c r="Y20" s="625"/>
      <c r="Z20" s="626">
        <v>0</v>
      </c>
      <c r="AA20" s="626"/>
      <c r="AB20" s="626"/>
      <c r="AC20" s="626"/>
      <c r="AD20" s="627">
        <v>76917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34098973</v>
      </c>
      <c r="BH20" s="624"/>
      <c r="BI20" s="624"/>
      <c r="BJ20" s="624"/>
      <c r="BK20" s="624"/>
      <c r="BL20" s="624"/>
      <c r="BM20" s="624"/>
      <c r="BN20" s="625"/>
      <c r="BO20" s="626">
        <v>10.6</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931550600</v>
      </c>
      <c r="CS20" s="624"/>
      <c r="CT20" s="624"/>
      <c r="CU20" s="624"/>
      <c r="CV20" s="624"/>
      <c r="CW20" s="624"/>
      <c r="CX20" s="624"/>
      <c r="CY20" s="625"/>
      <c r="CZ20" s="626">
        <v>100</v>
      </c>
      <c r="DA20" s="626"/>
      <c r="DB20" s="626"/>
      <c r="DC20" s="626"/>
      <c r="DD20" s="632">
        <v>110356799</v>
      </c>
      <c r="DE20" s="624"/>
      <c r="DF20" s="624"/>
      <c r="DG20" s="624"/>
      <c r="DH20" s="624"/>
      <c r="DI20" s="624"/>
      <c r="DJ20" s="624"/>
      <c r="DK20" s="624"/>
      <c r="DL20" s="624"/>
      <c r="DM20" s="624"/>
      <c r="DN20" s="624"/>
      <c r="DO20" s="624"/>
      <c r="DP20" s="625"/>
      <c r="DQ20" s="632">
        <v>545663774</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89168545</v>
      </c>
      <c r="S21" s="624"/>
      <c r="T21" s="624"/>
      <c r="U21" s="624"/>
      <c r="V21" s="624"/>
      <c r="W21" s="624"/>
      <c r="X21" s="624"/>
      <c r="Y21" s="625"/>
      <c r="Z21" s="626">
        <v>9.4</v>
      </c>
      <c r="AA21" s="626"/>
      <c r="AB21" s="626"/>
      <c r="AC21" s="626"/>
      <c r="AD21" s="627">
        <v>86606450</v>
      </c>
      <c r="AE21" s="627"/>
      <c r="AF21" s="627"/>
      <c r="AG21" s="627"/>
      <c r="AH21" s="627"/>
      <c r="AI21" s="627"/>
      <c r="AJ21" s="627"/>
      <c r="AK21" s="627"/>
      <c r="AL21" s="628">
        <v>19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298315</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86606450</v>
      </c>
      <c r="S22" s="624"/>
      <c r="T22" s="624"/>
      <c r="U22" s="624"/>
      <c r="V22" s="624"/>
      <c r="W22" s="624"/>
      <c r="X22" s="624"/>
      <c r="Y22" s="625"/>
      <c r="Z22" s="626">
        <v>9.1</v>
      </c>
      <c r="AA22" s="626"/>
      <c r="AB22" s="626"/>
      <c r="AC22" s="626"/>
      <c r="AD22" s="627">
        <v>86606450</v>
      </c>
      <c r="AE22" s="627"/>
      <c r="AF22" s="627"/>
      <c r="AG22" s="627"/>
      <c r="AH22" s="627"/>
      <c r="AI22" s="627"/>
      <c r="AJ22" s="627"/>
      <c r="AK22" s="627"/>
      <c r="AL22" s="628">
        <v>19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v>9782353</v>
      </c>
      <c r="BH22" s="624"/>
      <c r="BI22" s="624"/>
      <c r="BJ22" s="624"/>
      <c r="BK22" s="624"/>
      <c r="BL22" s="624"/>
      <c r="BM22" s="624"/>
      <c r="BN22" s="625"/>
      <c r="BO22" s="626">
        <v>3</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2562040</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24018305</v>
      </c>
      <c r="BH23" s="624"/>
      <c r="BI23" s="624"/>
      <c r="BJ23" s="624"/>
      <c r="BK23" s="624"/>
      <c r="BL23" s="624"/>
      <c r="BM23" s="624"/>
      <c r="BN23" s="625"/>
      <c r="BO23" s="626">
        <v>7.5</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v>55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549674336</v>
      </c>
      <c r="CS24" s="613"/>
      <c r="CT24" s="613"/>
      <c r="CU24" s="613"/>
      <c r="CV24" s="613"/>
      <c r="CW24" s="613"/>
      <c r="CX24" s="613"/>
      <c r="CY24" s="614"/>
      <c r="CZ24" s="617">
        <v>59</v>
      </c>
      <c r="DA24" s="618"/>
      <c r="DB24" s="618"/>
      <c r="DC24" s="634"/>
      <c r="DD24" s="658">
        <v>347550110</v>
      </c>
      <c r="DE24" s="613"/>
      <c r="DF24" s="613"/>
      <c r="DG24" s="613"/>
      <c r="DH24" s="613"/>
      <c r="DI24" s="613"/>
      <c r="DJ24" s="613"/>
      <c r="DK24" s="614"/>
      <c r="DL24" s="658">
        <v>323003407</v>
      </c>
      <c r="DM24" s="613"/>
      <c r="DN24" s="613"/>
      <c r="DO24" s="613"/>
      <c r="DP24" s="613"/>
      <c r="DQ24" s="613"/>
      <c r="DR24" s="613"/>
      <c r="DS24" s="613"/>
      <c r="DT24" s="613"/>
      <c r="DU24" s="613"/>
      <c r="DV24" s="614"/>
      <c r="DW24" s="617">
        <v>67.8</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471591209</v>
      </c>
      <c r="S25" s="624"/>
      <c r="T25" s="624"/>
      <c r="U25" s="624"/>
      <c r="V25" s="624"/>
      <c r="W25" s="624"/>
      <c r="X25" s="624"/>
      <c r="Y25" s="625"/>
      <c r="Z25" s="626">
        <v>49.5</v>
      </c>
      <c r="AA25" s="626"/>
      <c r="AB25" s="626"/>
      <c r="AC25" s="626"/>
      <c r="AD25" s="627">
        <v>444719777</v>
      </c>
      <c r="AE25" s="627"/>
      <c r="AF25" s="627"/>
      <c r="AG25" s="627"/>
      <c r="AH25" s="627"/>
      <c r="AI25" s="627"/>
      <c r="AJ25" s="627"/>
      <c r="AK25" s="627"/>
      <c r="AL25" s="628">
        <v>97.3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176300736</v>
      </c>
      <c r="CS25" s="655"/>
      <c r="CT25" s="655"/>
      <c r="CU25" s="655"/>
      <c r="CV25" s="655"/>
      <c r="CW25" s="655"/>
      <c r="CX25" s="655"/>
      <c r="CY25" s="656"/>
      <c r="CZ25" s="628">
        <v>18.899999999999999</v>
      </c>
      <c r="DA25" s="653"/>
      <c r="DB25" s="653"/>
      <c r="DC25" s="657"/>
      <c r="DD25" s="632">
        <v>154982001</v>
      </c>
      <c r="DE25" s="655"/>
      <c r="DF25" s="655"/>
      <c r="DG25" s="655"/>
      <c r="DH25" s="655"/>
      <c r="DI25" s="655"/>
      <c r="DJ25" s="655"/>
      <c r="DK25" s="656"/>
      <c r="DL25" s="632">
        <v>153762098</v>
      </c>
      <c r="DM25" s="655"/>
      <c r="DN25" s="655"/>
      <c r="DO25" s="655"/>
      <c r="DP25" s="655"/>
      <c r="DQ25" s="655"/>
      <c r="DR25" s="655"/>
      <c r="DS25" s="655"/>
      <c r="DT25" s="655"/>
      <c r="DU25" s="655"/>
      <c r="DV25" s="656"/>
      <c r="DW25" s="628">
        <v>32.299999999999997</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379878</v>
      </c>
      <c r="S26" s="624"/>
      <c r="T26" s="624"/>
      <c r="U26" s="624"/>
      <c r="V26" s="624"/>
      <c r="W26" s="624"/>
      <c r="X26" s="624"/>
      <c r="Y26" s="625"/>
      <c r="Z26" s="626">
        <v>0</v>
      </c>
      <c r="AA26" s="626"/>
      <c r="AB26" s="626"/>
      <c r="AC26" s="626"/>
      <c r="AD26" s="627">
        <v>379878</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130541312</v>
      </c>
      <c r="CS26" s="624"/>
      <c r="CT26" s="624"/>
      <c r="CU26" s="624"/>
      <c r="CV26" s="624"/>
      <c r="CW26" s="624"/>
      <c r="CX26" s="624"/>
      <c r="CY26" s="625"/>
      <c r="CZ26" s="628">
        <v>14</v>
      </c>
      <c r="DA26" s="653"/>
      <c r="DB26" s="653"/>
      <c r="DC26" s="657"/>
      <c r="DD26" s="632">
        <v>110553215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3173451</v>
      </c>
      <c r="S27" s="624"/>
      <c r="T27" s="624"/>
      <c r="U27" s="624"/>
      <c r="V27" s="624"/>
      <c r="W27" s="624"/>
      <c r="X27" s="624"/>
      <c r="Y27" s="625"/>
      <c r="Z27" s="626">
        <v>0.3</v>
      </c>
      <c r="AA27" s="626"/>
      <c r="AB27" s="626"/>
      <c r="AC27" s="626"/>
      <c r="AD27" s="627">
        <v>10640</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321122432</v>
      </c>
      <c r="BH27" s="624"/>
      <c r="BI27" s="624"/>
      <c r="BJ27" s="624"/>
      <c r="BK27" s="624"/>
      <c r="BL27" s="624"/>
      <c r="BM27" s="624"/>
      <c r="BN27" s="625"/>
      <c r="BO27" s="626">
        <v>100</v>
      </c>
      <c r="BP27" s="626"/>
      <c r="BQ27" s="626"/>
      <c r="BR27" s="626"/>
      <c r="BS27" s="627">
        <v>5092589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257546103</v>
      </c>
      <c r="CS27" s="655"/>
      <c r="CT27" s="655"/>
      <c r="CU27" s="655"/>
      <c r="CV27" s="655"/>
      <c r="CW27" s="655"/>
      <c r="CX27" s="655"/>
      <c r="CY27" s="656"/>
      <c r="CZ27" s="628">
        <v>27.6</v>
      </c>
      <c r="DA27" s="653"/>
      <c r="DB27" s="653"/>
      <c r="DC27" s="657"/>
      <c r="DD27" s="632">
        <v>91656147</v>
      </c>
      <c r="DE27" s="655"/>
      <c r="DF27" s="655"/>
      <c r="DG27" s="655"/>
      <c r="DH27" s="655"/>
      <c r="DI27" s="655"/>
      <c r="DJ27" s="655"/>
      <c r="DK27" s="656"/>
      <c r="DL27" s="632">
        <v>68329347</v>
      </c>
      <c r="DM27" s="655"/>
      <c r="DN27" s="655"/>
      <c r="DO27" s="655"/>
      <c r="DP27" s="655"/>
      <c r="DQ27" s="655"/>
      <c r="DR27" s="655"/>
      <c r="DS27" s="655"/>
      <c r="DT27" s="655"/>
      <c r="DU27" s="655"/>
      <c r="DV27" s="656"/>
      <c r="DW27" s="628">
        <v>14.3</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30479300</v>
      </c>
      <c r="S28" s="624"/>
      <c r="T28" s="624"/>
      <c r="U28" s="624"/>
      <c r="V28" s="624"/>
      <c r="W28" s="624"/>
      <c r="X28" s="624"/>
      <c r="Y28" s="625"/>
      <c r="Z28" s="626">
        <v>3.2</v>
      </c>
      <c r="AA28" s="626"/>
      <c r="AB28" s="626"/>
      <c r="AC28" s="626"/>
      <c r="AD28" s="627">
        <v>9049440</v>
      </c>
      <c r="AE28" s="627"/>
      <c r="AF28" s="627"/>
      <c r="AG28" s="627"/>
      <c r="AH28" s="627"/>
      <c r="AI28" s="627"/>
      <c r="AJ28" s="627"/>
      <c r="AK28" s="627"/>
      <c r="AL28" s="628">
        <v>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115827497</v>
      </c>
      <c r="CS28" s="624"/>
      <c r="CT28" s="624"/>
      <c r="CU28" s="624"/>
      <c r="CV28" s="624"/>
      <c r="CW28" s="624"/>
      <c r="CX28" s="624"/>
      <c r="CY28" s="625"/>
      <c r="CZ28" s="628">
        <v>12.4</v>
      </c>
      <c r="DA28" s="653"/>
      <c r="DB28" s="653"/>
      <c r="DC28" s="657"/>
      <c r="DD28" s="632">
        <v>100911962</v>
      </c>
      <c r="DE28" s="624"/>
      <c r="DF28" s="624"/>
      <c r="DG28" s="624"/>
      <c r="DH28" s="624"/>
      <c r="DI28" s="624"/>
      <c r="DJ28" s="624"/>
      <c r="DK28" s="625"/>
      <c r="DL28" s="632">
        <v>100911962</v>
      </c>
      <c r="DM28" s="624"/>
      <c r="DN28" s="624"/>
      <c r="DO28" s="624"/>
      <c r="DP28" s="624"/>
      <c r="DQ28" s="624"/>
      <c r="DR28" s="624"/>
      <c r="DS28" s="624"/>
      <c r="DT28" s="624"/>
      <c r="DU28" s="624"/>
      <c r="DV28" s="625"/>
      <c r="DW28" s="628">
        <v>21.2</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3902752</v>
      </c>
      <c r="S29" s="624"/>
      <c r="T29" s="624"/>
      <c r="U29" s="624"/>
      <c r="V29" s="624"/>
      <c r="W29" s="624"/>
      <c r="X29" s="624"/>
      <c r="Y29" s="625"/>
      <c r="Z29" s="626">
        <v>0.4</v>
      </c>
      <c r="AA29" s="626"/>
      <c r="AB29" s="626"/>
      <c r="AC29" s="626"/>
      <c r="AD29" s="627">
        <v>4834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115827497</v>
      </c>
      <c r="CS29" s="655"/>
      <c r="CT29" s="655"/>
      <c r="CU29" s="655"/>
      <c r="CV29" s="655"/>
      <c r="CW29" s="655"/>
      <c r="CX29" s="655"/>
      <c r="CY29" s="656"/>
      <c r="CZ29" s="628">
        <v>12.4</v>
      </c>
      <c r="DA29" s="653"/>
      <c r="DB29" s="653"/>
      <c r="DC29" s="657"/>
      <c r="DD29" s="632">
        <v>100911962</v>
      </c>
      <c r="DE29" s="655"/>
      <c r="DF29" s="655"/>
      <c r="DG29" s="655"/>
      <c r="DH29" s="655"/>
      <c r="DI29" s="655"/>
      <c r="DJ29" s="655"/>
      <c r="DK29" s="656"/>
      <c r="DL29" s="632">
        <v>100911962</v>
      </c>
      <c r="DM29" s="655"/>
      <c r="DN29" s="655"/>
      <c r="DO29" s="655"/>
      <c r="DP29" s="655"/>
      <c r="DQ29" s="655"/>
      <c r="DR29" s="655"/>
      <c r="DS29" s="655"/>
      <c r="DT29" s="655"/>
      <c r="DU29" s="655"/>
      <c r="DV29" s="656"/>
      <c r="DW29" s="628">
        <v>21.2</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222576067</v>
      </c>
      <c r="S30" s="624"/>
      <c r="T30" s="624"/>
      <c r="U30" s="624"/>
      <c r="V30" s="624"/>
      <c r="W30" s="624"/>
      <c r="X30" s="624"/>
      <c r="Y30" s="625"/>
      <c r="Z30" s="626">
        <v>23.4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104494025</v>
      </c>
      <c r="CS30" s="624"/>
      <c r="CT30" s="624"/>
      <c r="CU30" s="624"/>
      <c r="CV30" s="624"/>
      <c r="CW30" s="624"/>
      <c r="CX30" s="624"/>
      <c r="CY30" s="625"/>
      <c r="CZ30" s="628">
        <v>11.2</v>
      </c>
      <c r="DA30" s="653"/>
      <c r="DB30" s="653"/>
      <c r="DC30" s="657"/>
      <c r="DD30" s="632">
        <v>90172868</v>
      </c>
      <c r="DE30" s="624"/>
      <c r="DF30" s="624"/>
      <c r="DG30" s="624"/>
      <c r="DH30" s="624"/>
      <c r="DI30" s="624"/>
      <c r="DJ30" s="624"/>
      <c r="DK30" s="625"/>
      <c r="DL30" s="632">
        <v>90172868</v>
      </c>
      <c r="DM30" s="624"/>
      <c r="DN30" s="624"/>
      <c r="DO30" s="624"/>
      <c r="DP30" s="624"/>
      <c r="DQ30" s="624"/>
      <c r="DR30" s="624"/>
      <c r="DS30" s="624"/>
      <c r="DT30" s="624"/>
      <c r="DU30" s="624"/>
      <c r="DV30" s="625"/>
      <c r="DW30" s="628">
        <v>18.899999999999999</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99.5</v>
      </c>
      <c r="BH31" s="667"/>
      <c r="BI31" s="667"/>
      <c r="BJ31" s="667"/>
      <c r="BK31" s="667"/>
      <c r="BL31" s="667"/>
      <c r="BM31" s="618">
        <v>98.8</v>
      </c>
      <c r="BN31" s="667"/>
      <c r="BO31" s="667"/>
      <c r="BP31" s="667"/>
      <c r="BQ31" s="668"/>
      <c r="BR31" s="679">
        <v>99.4</v>
      </c>
      <c r="BS31" s="667"/>
      <c r="BT31" s="667"/>
      <c r="BU31" s="667"/>
      <c r="BV31" s="667"/>
      <c r="BW31" s="667"/>
      <c r="BX31" s="618">
        <v>98.7</v>
      </c>
      <c r="BY31" s="667"/>
      <c r="BZ31" s="667"/>
      <c r="CA31" s="667"/>
      <c r="CB31" s="668"/>
      <c r="CD31" s="661"/>
      <c r="CE31" s="662"/>
      <c r="CF31" s="620" t="s">
        <v>301</v>
      </c>
      <c r="CG31" s="621"/>
      <c r="CH31" s="621"/>
      <c r="CI31" s="621"/>
      <c r="CJ31" s="621"/>
      <c r="CK31" s="621"/>
      <c r="CL31" s="621"/>
      <c r="CM31" s="621"/>
      <c r="CN31" s="621"/>
      <c r="CO31" s="621"/>
      <c r="CP31" s="621"/>
      <c r="CQ31" s="622"/>
      <c r="CR31" s="623">
        <v>11333472</v>
      </c>
      <c r="CS31" s="655"/>
      <c r="CT31" s="655"/>
      <c r="CU31" s="655"/>
      <c r="CV31" s="655"/>
      <c r="CW31" s="655"/>
      <c r="CX31" s="655"/>
      <c r="CY31" s="656"/>
      <c r="CZ31" s="628">
        <v>1.2</v>
      </c>
      <c r="DA31" s="653"/>
      <c r="DB31" s="653"/>
      <c r="DC31" s="657"/>
      <c r="DD31" s="632">
        <v>10739094</v>
      </c>
      <c r="DE31" s="655"/>
      <c r="DF31" s="655"/>
      <c r="DG31" s="655"/>
      <c r="DH31" s="655"/>
      <c r="DI31" s="655"/>
      <c r="DJ31" s="655"/>
      <c r="DK31" s="656"/>
      <c r="DL31" s="632">
        <v>10739094</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53652366</v>
      </c>
      <c r="S32" s="624"/>
      <c r="T32" s="624"/>
      <c r="U32" s="624"/>
      <c r="V32" s="624"/>
      <c r="W32" s="624"/>
      <c r="X32" s="624"/>
      <c r="Y32" s="625"/>
      <c r="Z32" s="626">
        <v>5.6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99.3</v>
      </c>
      <c r="BH32" s="655"/>
      <c r="BI32" s="655"/>
      <c r="BJ32" s="655"/>
      <c r="BK32" s="655"/>
      <c r="BL32" s="655"/>
      <c r="BM32" s="629">
        <v>98.4</v>
      </c>
      <c r="BN32" s="655"/>
      <c r="BO32" s="655"/>
      <c r="BP32" s="655"/>
      <c r="BQ32" s="678"/>
      <c r="BR32" s="680">
        <v>99.2</v>
      </c>
      <c r="BS32" s="655"/>
      <c r="BT32" s="655"/>
      <c r="BU32" s="655"/>
      <c r="BV32" s="655"/>
      <c r="BW32" s="655"/>
      <c r="BX32" s="629">
        <v>98.2</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9752741</v>
      </c>
      <c r="S33" s="624"/>
      <c r="T33" s="624"/>
      <c r="U33" s="624"/>
      <c r="V33" s="624"/>
      <c r="W33" s="624"/>
      <c r="X33" s="624"/>
      <c r="Y33" s="625"/>
      <c r="Z33" s="626">
        <v>1</v>
      </c>
      <c r="AA33" s="626"/>
      <c r="AB33" s="626"/>
      <c r="AC33" s="626"/>
      <c r="AD33" s="627">
        <v>1018938</v>
      </c>
      <c r="AE33" s="627"/>
      <c r="AF33" s="627"/>
      <c r="AG33" s="627"/>
      <c r="AH33" s="627"/>
      <c r="AI33" s="627"/>
      <c r="AJ33" s="627"/>
      <c r="AK33" s="627"/>
      <c r="AL33" s="628">
        <v>0.2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99.6</v>
      </c>
      <c r="BH33" s="682"/>
      <c r="BI33" s="682"/>
      <c r="BJ33" s="682"/>
      <c r="BK33" s="682"/>
      <c r="BL33" s="682"/>
      <c r="BM33" s="683">
        <v>99.2</v>
      </c>
      <c r="BN33" s="682"/>
      <c r="BO33" s="682"/>
      <c r="BP33" s="682"/>
      <c r="BQ33" s="684"/>
      <c r="BR33" s="681">
        <v>99.6</v>
      </c>
      <c r="BS33" s="682"/>
      <c r="BT33" s="682"/>
      <c r="BU33" s="682"/>
      <c r="BV33" s="682"/>
      <c r="BW33" s="682"/>
      <c r="BX33" s="683">
        <v>99.1</v>
      </c>
      <c r="BY33" s="682"/>
      <c r="BZ33" s="682"/>
      <c r="CA33" s="682"/>
      <c r="CB33" s="684"/>
      <c r="CD33" s="620" t="s">
        <v>308</v>
      </c>
      <c r="CE33" s="621"/>
      <c r="CF33" s="621"/>
      <c r="CG33" s="621"/>
      <c r="CH33" s="621"/>
      <c r="CI33" s="621"/>
      <c r="CJ33" s="621"/>
      <c r="CK33" s="621"/>
      <c r="CL33" s="621"/>
      <c r="CM33" s="621"/>
      <c r="CN33" s="621"/>
      <c r="CO33" s="621"/>
      <c r="CP33" s="621"/>
      <c r="CQ33" s="622"/>
      <c r="CR33" s="623">
        <v>271487107</v>
      </c>
      <c r="CS33" s="655"/>
      <c r="CT33" s="655"/>
      <c r="CU33" s="655"/>
      <c r="CV33" s="655"/>
      <c r="CW33" s="655"/>
      <c r="CX33" s="655"/>
      <c r="CY33" s="656"/>
      <c r="CZ33" s="628">
        <v>29.1</v>
      </c>
      <c r="DA33" s="653"/>
      <c r="DB33" s="653"/>
      <c r="DC33" s="657"/>
      <c r="DD33" s="632">
        <v>180054758</v>
      </c>
      <c r="DE33" s="655"/>
      <c r="DF33" s="655"/>
      <c r="DG33" s="655"/>
      <c r="DH33" s="655"/>
      <c r="DI33" s="655"/>
      <c r="DJ33" s="655"/>
      <c r="DK33" s="656"/>
      <c r="DL33" s="632">
        <v>141689328</v>
      </c>
      <c r="DM33" s="655"/>
      <c r="DN33" s="655"/>
      <c r="DO33" s="655"/>
      <c r="DP33" s="655"/>
      <c r="DQ33" s="655"/>
      <c r="DR33" s="655"/>
      <c r="DS33" s="655"/>
      <c r="DT33" s="655"/>
      <c r="DU33" s="655"/>
      <c r="DV33" s="656"/>
      <c r="DW33" s="628">
        <v>29.8</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4694874</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101008066</v>
      </c>
      <c r="CS34" s="624"/>
      <c r="CT34" s="624"/>
      <c r="CU34" s="624"/>
      <c r="CV34" s="624"/>
      <c r="CW34" s="624"/>
      <c r="CX34" s="624"/>
      <c r="CY34" s="625"/>
      <c r="CZ34" s="628">
        <v>10.8</v>
      </c>
      <c r="DA34" s="653"/>
      <c r="DB34" s="653"/>
      <c r="DC34" s="657"/>
      <c r="DD34" s="632">
        <v>55274547</v>
      </c>
      <c r="DE34" s="624"/>
      <c r="DF34" s="624"/>
      <c r="DG34" s="624"/>
      <c r="DH34" s="624"/>
      <c r="DI34" s="624"/>
      <c r="DJ34" s="624"/>
      <c r="DK34" s="625"/>
      <c r="DL34" s="632">
        <v>48453630</v>
      </c>
      <c r="DM34" s="624"/>
      <c r="DN34" s="624"/>
      <c r="DO34" s="624"/>
      <c r="DP34" s="624"/>
      <c r="DQ34" s="624"/>
      <c r="DR34" s="624"/>
      <c r="DS34" s="624"/>
      <c r="DT34" s="624"/>
      <c r="DU34" s="624"/>
      <c r="DV34" s="625"/>
      <c r="DW34" s="628">
        <v>10.199999999999999</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13437453</v>
      </c>
      <c r="S35" s="624"/>
      <c r="T35" s="624"/>
      <c r="U35" s="624"/>
      <c r="V35" s="624"/>
      <c r="W35" s="624"/>
      <c r="X35" s="624"/>
      <c r="Y35" s="625"/>
      <c r="Z35" s="626">
        <v>1.4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7904671</v>
      </c>
      <c r="CS35" s="655"/>
      <c r="CT35" s="655"/>
      <c r="CU35" s="655"/>
      <c r="CV35" s="655"/>
      <c r="CW35" s="655"/>
      <c r="CX35" s="655"/>
      <c r="CY35" s="656"/>
      <c r="CZ35" s="628">
        <v>0.8</v>
      </c>
      <c r="DA35" s="653"/>
      <c r="DB35" s="653"/>
      <c r="DC35" s="657"/>
      <c r="DD35" s="632">
        <v>5427835</v>
      </c>
      <c r="DE35" s="655"/>
      <c r="DF35" s="655"/>
      <c r="DG35" s="655"/>
      <c r="DH35" s="655"/>
      <c r="DI35" s="655"/>
      <c r="DJ35" s="655"/>
      <c r="DK35" s="656"/>
      <c r="DL35" s="632">
        <v>5304476</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12685847</v>
      </c>
      <c r="S36" s="624"/>
      <c r="T36" s="624"/>
      <c r="U36" s="624"/>
      <c r="V36" s="624"/>
      <c r="W36" s="624"/>
      <c r="X36" s="624"/>
      <c r="Y36" s="625"/>
      <c r="Z36" s="626">
        <v>1.3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83394786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1400213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68894020</v>
      </c>
      <c r="CS36" s="624"/>
      <c r="CT36" s="624"/>
      <c r="CU36" s="624"/>
      <c r="CV36" s="624"/>
      <c r="CW36" s="624"/>
      <c r="CX36" s="624"/>
      <c r="CY36" s="625"/>
      <c r="CZ36" s="628">
        <v>7.4</v>
      </c>
      <c r="DA36" s="653"/>
      <c r="DB36" s="653"/>
      <c r="DC36" s="657"/>
      <c r="DD36" s="632">
        <v>57327686</v>
      </c>
      <c r="DE36" s="624"/>
      <c r="DF36" s="624"/>
      <c r="DG36" s="624"/>
      <c r="DH36" s="624"/>
      <c r="DI36" s="624"/>
      <c r="DJ36" s="624"/>
      <c r="DK36" s="625"/>
      <c r="DL36" s="632">
        <v>41673412</v>
      </c>
      <c r="DM36" s="624"/>
      <c r="DN36" s="624"/>
      <c r="DO36" s="624"/>
      <c r="DP36" s="624"/>
      <c r="DQ36" s="624"/>
      <c r="DR36" s="624"/>
      <c r="DS36" s="624"/>
      <c r="DT36" s="624"/>
      <c r="DU36" s="624"/>
      <c r="DV36" s="625"/>
      <c r="DW36" s="628">
        <v>8.8000000000000007</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41941254</v>
      </c>
      <c r="S37" s="624"/>
      <c r="T37" s="624"/>
      <c r="U37" s="624"/>
      <c r="V37" s="624"/>
      <c r="W37" s="624"/>
      <c r="X37" s="624"/>
      <c r="Y37" s="625"/>
      <c r="Z37" s="626">
        <v>4.4000000000000004</v>
      </c>
      <c r="AA37" s="626"/>
      <c r="AB37" s="626"/>
      <c r="AC37" s="626"/>
      <c r="AD37" s="627">
        <v>1803464</v>
      </c>
      <c r="AE37" s="627"/>
      <c r="AF37" s="627"/>
      <c r="AG37" s="627"/>
      <c r="AH37" s="627"/>
      <c r="AI37" s="627"/>
      <c r="AJ37" s="627"/>
      <c r="AK37" s="627"/>
      <c r="AL37" s="628">
        <v>0.4</v>
      </c>
      <c r="AM37" s="629"/>
      <c r="AN37" s="629"/>
      <c r="AO37" s="630"/>
      <c r="AQ37" s="686" t="s">
        <v>320</v>
      </c>
      <c r="AR37" s="687"/>
      <c r="AS37" s="687"/>
      <c r="AT37" s="687"/>
      <c r="AU37" s="687"/>
      <c r="AV37" s="687"/>
      <c r="AW37" s="687"/>
      <c r="AX37" s="687"/>
      <c r="AY37" s="688"/>
      <c r="AZ37" s="623">
        <v>13478962</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-1264838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112006</v>
      </c>
      <c r="CS37" s="655"/>
      <c r="CT37" s="655"/>
      <c r="CU37" s="655"/>
      <c r="CV37" s="655"/>
      <c r="CW37" s="655"/>
      <c r="CX37" s="655"/>
      <c r="CY37" s="656"/>
      <c r="CZ37" s="628">
        <v>0</v>
      </c>
      <c r="DA37" s="653"/>
      <c r="DB37" s="653"/>
      <c r="DC37" s="657"/>
      <c r="DD37" s="632">
        <v>112006</v>
      </c>
      <c r="DE37" s="655"/>
      <c r="DF37" s="655"/>
      <c r="DG37" s="655"/>
      <c r="DH37" s="655"/>
      <c r="DI37" s="655"/>
      <c r="DJ37" s="655"/>
      <c r="DK37" s="656"/>
      <c r="DL37" s="632">
        <v>112006</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84326500</v>
      </c>
      <c r="S38" s="624"/>
      <c r="T38" s="624"/>
      <c r="U38" s="624"/>
      <c r="V38" s="624"/>
      <c r="W38" s="624"/>
      <c r="X38" s="624"/>
      <c r="Y38" s="625"/>
      <c r="Z38" s="626">
        <v>8.9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5215909</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196945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65011793</v>
      </c>
      <c r="CS38" s="624"/>
      <c r="CT38" s="624"/>
      <c r="CU38" s="624"/>
      <c r="CV38" s="624"/>
      <c r="CW38" s="624"/>
      <c r="CX38" s="624"/>
      <c r="CY38" s="625"/>
      <c r="CZ38" s="628">
        <v>7</v>
      </c>
      <c r="DA38" s="653"/>
      <c r="DB38" s="653"/>
      <c r="DC38" s="657"/>
      <c r="DD38" s="632">
        <v>51391084</v>
      </c>
      <c r="DE38" s="624"/>
      <c r="DF38" s="624"/>
      <c r="DG38" s="624"/>
      <c r="DH38" s="624"/>
      <c r="DI38" s="624"/>
      <c r="DJ38" s="624"/>
      <c r="DK38" s="625"/>
      <c r="DL38" s="632">
        <v>46257807</v>
      </c>
      <c r="DM38" s="624"/>
      <c r="DN38" s="624"/>
      <c r="DO38" s="624"/>
      <c r="DP38" s="624"/>
      <c r="DQ38" s="624"/>
      <c r="DR38" s="624"/>
      <c r="DS38" s="624"/>
      <c r="DT38" s="624"/>
      <c r="DU38" s="624"/>
      <c r="DV38" s="625"/>
      <c r="DW38" s="628">
        <v>9.6999999999999993</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757465</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279037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15061593</v>
      </c>
      <c r="CS39" s="655"/>
      <c r="CT39" s="655"/>
      <c r="CU39" s="655"/>
      <c r="CV39" s="655"/>
      <c r="CW39" s="655"/>
      <c r="CX39" s="655"/>
      <c r="CY39" s="656"/>
      <c r="CZ39" s="628">
        <v>1.6</v>
      </c>
      <c r="DA39" s="653"/>
      <c r="DB39" s="653"/>
      <c r="DC39" s="657"/>
      <c r="DD39" s="632">
        <v>8310392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19208000</v>
      </c>
      <c r="S40" s="624"/>
      <c r="T40" s="624"/>
      <c r="U40" s="624"/>
      <c r="V40" s="624"/>
      <c r="W40" s="624"/>
      <c r="X40" s="624"/>
      <c r="Y40" s="625"/>
      <c r="Z40" s="626">
        <v>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389670</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95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13606964</v>
      </c>
      <c r="CS40" s="624"/>
      <c r="CT40" s="624"/>
      <c r="CU40" s="624"/>
      <c r="CV40" s="624"/>
      <c r="CW40" s="624"/>
      <c r="CX40" s="624"/>
      <c r="CY40" s="625"/>
      <c r="CZ40" s="628">
        <v>1.5</v>
      </c>
      <c r="DA40" s="653"/>
      <c r="DB40" s="653"/>
      <c r="DC40" s="657"/>
      <c r="DD40" s="632">
        <v>2323214</v>
      </c>
      <c r="DE40" s="624"/>
      <c r="DF40" s="624"/>
      <c r="DG40" s="624"/>
      <c r="DH40" s="624"/>
      <c r="DI40" s="624"/>
      <c r="DJ40" s="624"/>
      <c r="DK40" s="625"/>
      <c r="DL40" s="632">
        <v>3</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952593692</v>
      </c>
      <c r="S41" s="696"/>
      <c r="T41" s="696"/>
      <c r="U41" s="696"/>
      <c r="V41" s="696"/>
      <c r="W41" s="696"/>
      <c r="X41" s="696"/>
      <c r="Y41" s="700"/>
      <c r="Z41" s="701">
        <v>100</v>
      </c>
      <c r="AA41" s="701"/>
      <c r="AB41" s="701"/>
      <c r="AC41" s="701"/>
      <c r="AD41" s="702">
        <v>456986971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16079459</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47473321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376</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110389157</v>
      </c>
      <c r="CS42" s="655"/>
      <c r="CT42" s="655"/>
      <c r="CU42" s="655"/>
      <c r="CV42" s="655"/>
      <c r="CW42" s="655"/>
      <c r="CX42" s="655"/>
      <c r="CY42" s="656"/>
      <c r="CZ42" s="628">
        <v>11.9</v>
      </c>
      <c r="DA42" s="653"/>
      <c r="DB42" s="653"/>
      <c r="DC42" s="657"/>
      <c r="DD42" s="632">
        <v>18058906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1975363</v>
      </c>
      <c r="CS43" s="655"/>
      <c r="CT43" s="655"/>
      <c r="CU43" s="655"/>
      <c r="CV43" s="655"/>
      <c r="CW43" s="655"/>
      <c r="CX43" s="655"/>
      <c r="CY43" s="656"/>
      <c r="CZ43" s="628">
        <v>0.2</v>
      </c>
      <c r="DA43" s="653"/>
      <c r="DB43" s="653"/>
      <c r="DC43" s="657"/>
      <c r="DD43" s="632">
        <v>1642024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110356799</v>
      </c>
      <c r="CS44" s="624"/>
      <c r="CT44" s="624"/>
      <c r="CU44" s="624"/>
      <c r="CV44" s="624"/>
      <c r="CW44" s="624"/>
      <c r="CX44" s="624"/>
      <c r="CY44" s="625"/>
      <c r="CZ44" s="628">
        <v>11.8</v>
      </c>
      <c r="DA44" s="629"/>
      <c r="DB44" s="629"/>
      <c r="DC44" s="635"/>
      <c r="DD44" s="632">
        <v>18035459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49612179</v>
      </c>
      <c r="CS45" s="655"/>
      <c r="CT45" s="655"/>
      <c r="CU45" s="655"/>
      <c r="CV45" s="655"/>
      <c r="CW45" s="655"/>
      <c r="CX45" s="655"/>
      <c r="CY45" s="656"/>
      <c r="CZ45" s="628">
        <v>5.3</v>
      </c>
      <c r="DA45" s="653"/>
      <c r="DB45" s="653"/>
      <c r="DC45" s="657"/>
      <c r="DD45" s="632">
        <v>2378445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52392617</v>
      </c>
      <c r="CS46" s="624"/>
      <c r="CT46" s="624"/>
      <c r="CU46" s="624"/>
      <c r="CV46" s="624"/>
      <c r="CW46" s="624"/>
      <c r="CX46" s="624"/>
      <c r="CY46" s="625"/>
      <c r="CZ46" s="628">
        <v>5.6</v>
      </c>
      <c r="DA46" s="629"/>
      <c r="DB46" s="629"/>
      <c r="DC46" s="635"/>
      <c r="DD46" s="632">
        <v>14989636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32358</v>
      </c>
      <c r="CS47" s="655"/>
      <c r="CT47" s="655"/>
      <c r="CU47" s="655"/>
      <c r="CV47" s="655"/>
      <c r="CW47" s="655"/>
      <c r="CX47" s="655"/>
      <c r="CY47" s="656"/>
      <c r="CZ47" s="628">
        <v>0</v>
      </c>
      <c r="DA47" s="653"/>
      <c r="DB47" s="653"/>
      <c r="DC47" s="657"/>
      <c r="DD47" s="632">
        <v>23447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931550600</v>
      </c>
      <c r="CS49" s="682"/>
      <c r="CT49" s="682"/>
      <c r="CU49" s="682"/>
      <c r="CV49" s="682"/>
      <c r="CW49" s="682"/>
      <c r="CX49" s="682"/>
      <c r="CY49" s="711"/>
      <c r="CZ49" s="703">
        <v>100</v>
      </c>
      <c r="DA49" s="712"/>
      <c r="DB49" s="712"/>
      <c r="DC49" s="713"/>
      <c r="DD49" s="714">
        <v>545663774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gz2dWYdlq0roml9WHQgzaNihAPDofgJHAnsBdJTxmhXc2KF7evev6m77ueH9ssefSUuER/xuZbGQoHtkva0/w==" saltValue="2wyaH/aMCf19T1Cy+TS3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6" t="s">
        <v>372</v>
      </c>
      <c r="DH5" s="767"/>
      <c r="DI5" s="767"/>
      <c r="DJ5" s="767"/>
      <c r="DK5" s="768"/>
      <c r="DL5" s="766" t="s">
        <v>373</v>
      </c>
      <c r="DM5" s="767"/>
      <c r="DN5" s="767"/>
      <c r="DO5" s="767"/>
      <c r="DP5" s="768"/>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896623</v>
      </c>
      <c r="R7" s="753"/>
      <c r="S7" s="753"/>
      <c r="T7" s="753"/>
      <c r="U7" s="754"/>
      <c r="V7" s="755">
        <v>885035</v>
      </c>
      <c r="W7" s="753"/>
      <c r="X7" s="753"/>
      <c r="Y7" s="753"/>
      <c r="Z7" s="754"/>
      <c r="AA7" s="755">
        <v>11588</v>
      </c>
      <c r="AB7" s="753"/>
      <c r="AC7" s="753"/>
      <c r="AD7" s="753"/>
      <c r="AE7" s="756"/>
      <c r="AF7" s="757">
        <v>1514</v>
      </c>
      <c r="AG7" s="758"/>
      <c r="AH7" s="758"/>
      <c r="AI7" s="758"/>
      <c r="AJ7" s="759"/>
      <c r="AK7" s="760">
        <v>1109</v>
      </c>
      <c r="AL7" s="744"/>
      <c r="AM7" s="744"/>
      <c r="AN7" s="744"/>
      <c r="AO7" s="761"/>
      <c r="AP7" s="762">
        <v>1273361</v>
      </c>
      <c r="AQ7" s="744"/>
      <c r="AR7" s="744"/>
      <c r="AS7" s="744"/>
      <c r="AT7" s="761"/>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568</v>
      </c>
      <c r="BT7" s="747"/>
      <c r="BU7" s="747"/>
      <c r="BV7" s="747"/>
      <c r="BW7" s="747"/>
      <c r="BX7" s="747"/>
      <c r="BY7" s="747"/>
      <c r="BZ7" s="747"/>
      <c r="CA7" s="747"/>
      <c r="CB7" s="747"/>
      <c r="CC7" s="747"/>
      <c r="CD7" s="747"/>
      <c r="CE7" s="747"/>
      <c r="CF7" s="747"/>
      <c r="CG7" s="765"/>
      <c r="CH7" s="743">
        <v>2</v>
      </c>
      <c r="CI7" s="744"/>
      <c r="CJ7" s="744"/>
      <c r="CK7" s="744"/>
      <c r="CL7" s="745"/>
      <c r="CM7" s="743">
        <v>386</v>
      </c>
      <c r="CN7" s="744"/>
      <c r="CO7" s="744"/>
      <c r="CP7" s="744"/>
      <c r="CQ7" s="745"/>
      <c r="CR7" s="743">
        <v>300</v>
      </c>
      <c r="CS7" s="744"/>
      <c r="CT7" s="744"/>
      <c r="CU7" s="744"/>
      <c r="CV7" s="745"/>
      <c r="CW7" s="743">
        <v>241</v>
      </c>
      <c r="CX7" s="744"/>
      <c r="CY7" s="744"/>
      <c r="CZ7" s="744"/>
      <c r="DA7" s="745"/>
      <c r="DB7" s="743" t="s">
        <v>597</v>
      </c>
      <c r="DC7" s="744"/>
      <c r="DD7" s="744"/>
      <c r="DE7" s="744"/>
      <c r="DF7" s="745"/>
      <c r="DG7" s="743" t="s">
        <v>597</v>
      </c>
      <c r="DH7" s="744"/>
      <c r="DI7" s="744"/>
      <c r="DJ7" s="744"/>
      <c r="DK7" s="745"/>
      <c r="DL7" s="743" t="s">
        <v>597</v>
      </c>
      <c r="DM7" s="744"/>
      <c r="DN7" s="744"/>
      <c r="DO7" s="744"/>
      <c r="DP7" s="745"/>
      <c r="DQ7" s="743" t="s">
        <v>501</v>
      </c>
      <c r="DR7" s="744"/>
      <c r="DS7" s="744"/>
      <c r="DT7" s="744"/>
      <c r="DU7" s="745"/>
      <c r="DV7" s="746" t="s">
        <v>598</v>
      </c>
      <c r="DW7" s="747"/>
      <c r="DX7" s="747"/>
      <c r="DY7" s="747"/>
      <c r="DZ7" s="748"/>
      <c r="EA7" s="234"/>
    </row>
    <row r="8" spans="1:131" s="235" customFormat="1" ht="26.25" customHeight="1" x14ac:dyDescent="0.2">
      <c r="A8" s="238">
        <v>2</v>
      </c>
      <c r="B8" s="784" t="s">
        <v>376</v>
      </c>
      <c r="C8" s="785"/>
      <c r="D8" s="785"/>
      <c r="E8" s="785"/>
      <c r="F8" s="785"/>
      <c r="G8" s="785"/>
      <c r="H8" s="785"/>
      <c r="I8" s="785"/>
      <c r="J8" s="785"/>
      <c r="K8" s="785"/>
      <c r="L8" s="785"/>
      <c r="M8" s="785"/>
      <c r="N8" s="785"/>
      <c r="O8" s="785"/>
      <c r="P8" s="786"/>
      <c r="Q8" s="787">
        <v>440</v>
      </c>
      <c r="R8" s="788"/>
      <c r="S8" s="788"/>
      <c r="T8" s="788"/>
      <c r="U8" s="789"/>
      <c r="V8" s="790">
        <v>123</v>
      </c>
      <c r="W8" s="788"/>
      <c r="X8" s="788"/>
      <c r="Y8" s="788"/>
      <c r="Z8" s="789"/>
      <c r="AA8" s="790">
        <v>317</v>
      </c>
      <c r="AB8" s="788"/>
      <c r="AC8" s="788"/>
      <c r="AD8" s="788"/>
      <c r="AE8" s="791"/>
      <c r="AF8" s="792" t="s">
        <v>122</v>
      </c>
      <c r="AG8" s="793"/>
      <c r="AH8" s="793"/>
      <c r="AI8" s="793"/>
      <c r="AJ8" s="794"/>
      <c r="AK8" s="772">
        <v>2</v>
      </c>
      <c r="AL8" s="773"/>
      <c r="AM8" s="773"/>
      <c r="AN8" s="773"/>
      <c r="AO8" s="774"/>
      <c r="AP8" s="775">
        <v>824</v>
      </c>
      <c r="AQ8" s="773"/>
      <c r="AR8" s="773"/>
      <c r="AS8" s="773"/>
      <c r="AT8" s="774"/>
      <c r="AU8" s="776"/>
      <c r="AV8" s="776"/>
      <c r="AW8" s="776"/>
      <c r="AX8" s="776"/>
      <c r="AY8" s="777"/>
      <c r="AZ8" s="232"/>
      <c r="BA8" s="232"/>
      <c r="BB8" s="232"/>
      <c r="BC8" s="232"/>
      <c r="BD8" s="232"/>
      <c r="BE8" s="233"/>
      <c r="BF8" s="233"/>
      <c r="BG8" s="233"/>
      <c r="BH8" s="233"/>
      <c r="BI8" s="233"/>
      <c r="BJ8" s="233"/>
      <c r="BK8" s="233"/>
      <c r="BL8" s="233"/>
      <c r="BM8" s="233"/>
      <c r="BN8" s="233"/>
      <c r="BO8" s="233"/>
      <c r="BP8" s="233"/>
      <c r="BQ8" s="238">
        <v>2</v>
      </c>
      <c r="BR8" s="239" t="s">
        <v>609</v>
      </c>
      <c r="BS8" s="778" t="s">
        <v>569</v>
      </c>
      <c r="BT8" s="779"/>
      <c r="BU8" s="779"/>
      <c r="BV8" s="779"/>
      <c r="BW8" s="779"/>
      <c r="BX8" s="779"/>
      <c r="BY8" s="779"/>
      <c r="BZ8" s="779"/>
      <c r="CA8" s="779"/>
      <c r="CB8" s="779"/>
      <c r="CC8" s="779"/>
      <c r="CD8" s="779"/>
      <c r="CE8" s="779"/>
      <c r="CF8" s="779"/>
      <c r="CG8" s="780"/>
      <c r="CH8" s="781">
        <v>-554</v>
      </c>
      <c r="CI8" s="773"/>
      <c r="CJ8" s="773"/>
      <c r="CK8" s="773"/>
      <c r="CL8" s="782"/>
      <c r="CM8" s="781">
        <v>3544</v>
      </c>
      <c r="CN8" s="773"/>
      <c r="CO8" s="773"/>
      <c r="CP8" s="773"/>
      <c r="CQ8" s="782"/>
      <c r="CR8" s="781">
        <v>1140</v>
      </c>
      <c r="CS8" s="773"/>
      <c r="CT8" s="773"/>
      <c r="CU8" s="773"/>
      <c r="CV8" s="782"/>
      <c r="CW8" s="781">
        <v>462</v>
      </c>
      <c r="CX8" s="773"/>
      <c r="CY8" s="773"/>
      <c r="CZ8" s="773"/>
      <c r="DA8" s="782"/>
      <c r="DB8" s="781" t="s">
        <v>597</v>
      </c>
      <c r="DC8" s="773"/>
      <c r="DD8" s="773"/>
      <c r="DE8" s="773"/>
      <c r="DF8" s="782"/>
      <c r="DG8" s="781" t="s">
        <v>597</v>
      </c>
      <c r="DH8" s="773"/>
      <c r="DI8" s="773"/>
      <c r="DJ8" s="773"/>
      <c r="DK8" s="782"/>
      <c r="DL8" s="781">
        <v>3180</v>
      </c>
      <c r="DM8" s="773"/>
      <c r="DN8" s="773"/>
      <c r="DO8" s="773"/>
      <c r="DP8" s="782"/>
      <c r="DQ8" s="781">
        <f>DL8*0.5</f>
        <v>1590</v>
      </c>
      <c r="DR8" s="773"/>
      <c r="DS8" s="773"/>
      <c r="DT8" s="773"/>
      <c r="DU8" s="782"/>
      <c r="DV8" s="778"/>
      <c r="DW8" s="779"/>
      <c r="DX8" s="779"/>
      <c r="DY8" s="779"/>
      <c r="DZ8" s="783"/>
      <c r="EA8" s="234"/>
    </row>
    <row r="9" spans="1:131" s="235" customFormat="1" ht="26.25" customHeight="1" x14ac:dyDescent="0.2">
      <c r="A9" s="238">
        <v>3</v>
      </c>
      <c r="B9" s="784" t="s">
        <v>377</v>
      </c>
      <c r="C9" s="785"/>
      <c r="D9" s="785"/>
      <c r="E9" s="785"/>
      <c r="F9" s="785"/>
      <c r="G9" s="785"/>
      <c r="H9" s="785"/>
      <c r="I9" s="785"/>
      <c r="J9" s="785"/>
      <c r="K9" s="785"/>
      <c r="L9" s="785"/>
      <c r="M9" s="785"/>
      <c r="N9" s="785"/>
      <c r="O9" s="785"/>
      <c r="P9" s="786"/>
      <c r="Q9" s="787">
        <v>31301</v>
      </c>
      <c r="R9" s="788"/>
      <c r="S9" s="788"/>
      <c r="T9" s="788"/>
      <c r="U9" s="789"/>
      <c r="V9" s="790">
        <v>30766</v>
      </c>
      <c r="W9" s="788"/>
      <c r="X9" s="788"/>
      <c r="Y9" s="788"/>
      <c r="Z9" s="789"/>
      <c r="AA9" s="790">
        <v>535</v>
      </c>
      <c r="AB9" s="788"/>
      <c r="AC9" s="788"/>
      <c r="AD9" s="788"/>
      <c r="AE9" s="791"/>
      <c r="AF9" s="792" t="s">
        <v>122</v>
      </c>
      <c r="AG9" s="793"/>
      <c r="AH9" s="793"/>
      <c r="AI9" s="793"/>
      <c r="AJ9" s="794"/>
      <c r="AK9" s="772">
        <v>491</v>
      </c>
      <c r="AL9" s="773"/>
      <c r="AM9" s="773"/>
      <c r="AN9" s="773"/>
      <c r="AO9" s="774"/>
      <c r="AP9" s="775">
        <v>83645</v>
      </c>
      <c r="AQ9" s="773"/>
      <c r="AR9" s="773"/>
      <c r="AS9" s="773"/>
      <c r="AT9" s="774"/>
      <c r="AU9" s="776"/>
      <c r="AV9" s="776"/>
      <c r="AW9" s="776"/>
      <c r="AX9" s="776"/>
      <c r="AY9" s="777"/>
      <c r="AZ9" s="232"/>
      <c r="BA9" s="232"/>
      <c r="BB9" s="232"/>
      <c r="BC9" s="232"/>
      <c r="BD9" s="232"/>
      <c r="BE9" s="233"/>
      <c r="BF9" s="233"/>
      <c r="BG9" s="233"/>
      <c r="BH9" s="233"/>
      <c r="BI9" s="233"/>
      <c r="BJ9" s="233"/>
      <c r="BK9" s="233"/>
      <c r="BL9" s="233"/>
      <c r="BM9" s="233"/>
      <c r="BN9" s="233"/>
      <c r="BO9" s="233"/>
      <c r="BP9" s="233"/>
      <c r="BQ9" s="238">
        <v>3</v>
      </c>
      <c r="BR9" s="239"/>
      <c r="BS9" s="778" t="s">
        <v>570</v>
      </c>
      <c r="BT9" s="779"/>
      <c r="BU9" s="779"/>
      <c r="BV9" s="779"/>
      <c r="BW9" s="779"/>
      <c r="BX9" s="779"/>
      <c r="BY9" s="779"/>
      <c r="BZ9" s="779"/>
      <c r="CA9" s="779"/>
      <c r="CB9" s="779"/>
      <c r="CC9" s="779"/>
      <c r="CD9" s="779"/>
      <c r="CE9" s="779"/>
      <c r="CF9" s="779"/>
      <c r="CG9" s="780"/>
      <c r="CH9" s="781">
        <v>84</v>
      </c>
      <c r="CI9" s="773"/>
      <c r="CJ9" s="773"/>
      <c r="CK9" s="773"/>
      <c r="CL9" s="782"/>
      <c r="CM9" s="781">
        <v>413</v>
      </c>
      <c r="CN9" s="773"/>
      <c r="CO9" s="773"/>
      <c r="CP9" s="773"/>
      <c r="CQ9" s="782"/>
      <c r="CR9" s="781">
        <v>50</v>
      </c>
      <c r="CS9" s="773"/>
      <c r="CT9" s="773"/>
      <c r="CU9" s="773"/>
      <c r="CV9" s="782"/>
      <c r="CW9" s="781">
        <v>111</v>
      </c>
      <c r="CX9" s="773"/>
      <c r="CY9" s="773"/>
      <c r="CZ9" s="773"/>
      <c r="DA9" s="782"/>
      <c r="DB9" s="781" t="s">
        <v>501</v>
      </c>
      <c r="DC9" s="773"/>
      <c r="DD9" s="773"/>
      <c r="DE9" s="773"/>
      <c r="DF9" s="782"/>
      <c r="DG9" s="781" t="s">
        <v>501</v>
      </c>
      <c r="DH9" s="773"/>
      <c r="DI9" s="773"/>
      <c r="DJ9" s="773"/>
      <c r="DK9" s="782"/>
      <c r="DL9" s="781" t="s">
        <v>501</v>
      </c>
      <c r="DM9" s="773"/>
      <c r="DN9" s="773"/>
      <c r="DO9" s="773"/>
      <c r="DP9" s="782"/>
      <c r="DQ9" s="781" t="s">
        <v>501</v>
      </c>
      <c r="DR9" s="773"/>
      <c r="DS9" s="773"/>
      <c r="DT9" s="773"/>
      <c r="DU9" s="782"/>
      <c r="DV9" s="778"/>
      <c r="DW9" s="779"/>
      <c r="DX9" s="779"/>
      <c r="DY9" s="779"/>
      <c r="DZ9" s="783"/>
      <c r="EA9" s="234"/>
    </row>
    <row r="10" spans="1:131" s="235" customFormat="1" ht="26.25" customHeight="1" x14ac:dyDescent="0.2">
      <c r="A10" s="238">
        <v>4</v>
      </c>
      <c r="B10" s="784" t="s">
        <v>378</v>
      </c>
      <c r="C10" s="785"/>
      <c r="D10" s="785"/>
      <c r="E10" s="785"/>
      <c r="F10" s="785"/>
      <c r="G10" s="785"/>
      <c r="H10" s="785"/>
      <c r="I10" s="785"/>
      <c r="J10" s="785"/>
      <c r="K10" s="785"/>
      <c r="L10" s="785"/>
      <c r="M10" s="785"/>
      <c r="N10" s="785"/>
      <c r="O10" s="785"/>
      <c r="P10" s="786"/>
      <c r="Q10" s="787">
        <v>3948</v>
      </c>
      <c r="R10" s="788"/>
      <c r="S10" s="788"/>
      <c r="T10" s="788"/>
      <c r="U10" s="789"/>
      <c r="V10" s="790">
        <v>3570</v>
      </c>
      <c r="W10" s="788"/>
      <c r="X10" s="788"/>
      <c r="Y10" s="788"/>
      <c r="Z10" s="789"/>
      <c r="AA10" s="790">
        <v>378</v>
      </c>
      <c r="AB10" s="788"/>
      <c r="AC10" s="788"/>
      <c r="AD10" s="788"/>
      <c r="AE10" s="791"/>
      <c r="AF10" s="792" t="s">
        <v>122</v>
      </c>
      <c r="AG10" s="793"/>
      <c r="AH10" s="793"/>
      <c r="AI10" s="793"/>
      <c r="AJ10" s="794"/>
      <c r="AK10" s="772">
        <v>1622</v>
      </c>
      <c r="AL10" s="773"/>
      <c r="AM10" s="773"/>
      <c r="AN10" s="773"/>
      <c r="AO10" s="774"/>
      <c r="AP10" s="775">
        <v>12753</v>
      </c>
      <c r="AQ10" s="773"/>
      <c r="AR10" s="773"/>
      <c r="AS10" s="773"/>
      <c r="AT10" s="774"/>
      <c r="AU10" s="776"/>
      <c r="AV10" s="776"/>
      <c r="AW10" s="776"/>
      <c r="AX10" s="776"/>
      <c r="AY10" s="777"/>
      <c r="AZ10" s="232"/>
      <c r="BA10" s="232"/>
      <c r="BB10" s="232"/>
      <c r="BC10" s="232"/>
      <c r="BD10" s="232"/>
      <c r="BE10" s="233"/>
      <c r="BF10" s="233"/>
      <c r="BG10" s="233"/>
      <c r="BH10" s="233"/>
      <c r="BI10" s="233"/>
      <c r="BJ10" s="233"/>
      <c r="BK10" s="233"/>
      <c r="BL10" s="233"/>
      <c r="BM10" s="233"/>
      <c r="BN10" s="233"/>
      <c r="BO10" s="233"/>
      <c r="BP10" s="233"/>
      <c r="BQ10" s="238">
        <v>4</v>
      </c>
      <c r="BR10" s="239"/>
      <c r="BS10" s="778" t="s">
        <v>571</v>
      </c>
      <c r="BT10" s="779"/>
      <c r="BU10" s="779"/>
      <c r="BV10" s="779"/>
      <c r="BW10" s="779"/>
      <c r="BX10" s="779"/>
      <c r="BY10" s="779"/>
      <c r="BZ10" s="779"/>
      <c r="CA10" s="779"/>
      <c r="CB10" s="779"/>
      <c r="CC10" s="779"/>
      <c r="CD10" s="779"/>
      <c r="CE10" s="779"/>
      <c r="CF10" s="779"/>
      <c r="CG10" s="780"/>
      <c r="CH10" s="781">
        <v>183</v>
      </c>
      <c r="CI10" s="773"/>
      <c r="CJ10" s="773"/>
      <c r="CK10" s="773"/>
      <c r="CL10" s="782"/>
      <c r="CM10" s="781">
        <v>15390</v>
      </c>
      <c r="CN10" s="773"/>
      <c r="CO10" s="773"/>
      <c r="CP10" s="773"/>
      <c r="CQ10" s="782"/>
      <c r="CR10" s="781">
        <v>5400</v>
      </c>
      <c r="CS10" s="773"/>
      <c r="CT10" s="773"/>
      <c r="CU10" s="773"/>
      <c r="CV10" s="782"/>
      <c r="CW10" s="781" t="s">
        <v>501</v>
      </c>
      <c r="CX10" s="773"/>
      <c r="CY10" s="773"/>
      <c r="CZ10" s="773"/>
      <c r="DA10" s="782"/>
      <c r="DB10" s="781" t="s">
        <v>501</v>
      </c>
      <c r="DC10" s="773"/>
      <c r="DD10" s="773"/>
      <c r="DE10" s="773"/>
      <c r="DF10" s="782"/>
      <c r="DG10" s="781" t="s">
        <v>501</v>
      </c>
      <c r="DH10" s="773"/>
      <c r="DI10" s="773"/>
      <c r="DJ10" s="773"/>
      <c r="DK10" s="782"/>
      <c r="DL10" s="781" t="s">
        <v>501</v>
      </c>
      <c r="DM10" s="773"/>
      <c r="DN10" s="773"/>
      <c r="DO10" s="773"/>
      <c r="DP10" s="782"/>
      <c r="DQ10" s="781" t="s">
        <v>501</v>
      </c>
      <c r="DR10" s="773"/>
      <c r="DS10" s="773"/>
      <c r="DT10" s="773"/>
      <c r="DU10" s="782"/>
      <c r="DV10" s="778"/>
      <c r="DW10" s="779"/>
      <c r="DX10" s="779"/>
      <c r="DY10" s="779"/>
      <c r="DZ10" s="783"/>
      <c r="EA10" s="234"/>
    </row>
    <row r="11" spans="1:131" s="235" customFormat="1" ht="26.25" customHeight="1" x14ac:dyDescent="0.2">
      <c r="A11" s="238">
        <v>5</v>
      </c>
      <c r="B11" s="784" t="s">
        <v>379</v>
      </c>
      <c r="C11" s="785"/>
      <c r="D11" s="785"/>
      <c r="E11" s="785"/>
      <c r="F11" s="785"/>
      <c r="G11" s="785"/>
      <c r="H11" s="785"/>
      <c r="I11" s="785"/>
      <c r="J11" s="785"/>
      <c r="K11" s="785"/>
      <c r="L11" s="785"/>
      <c r="M11" s="785"/>
      <c r="N11" s="785"/>
      <c r="O11" s="785"/>
      <c r="P11" s="786"/>
      <c r="Q11" s="787">
        <v>275624</v>
      </c>
      <c r="R11" s="788"/>
      <c r="S11" s="788"/>
      <c r="T11" s="788"/>
      <c r="U11" s="789"/>
      <c r="V11" s="790">
        <v>275624</v>
      </c>
      <c r="W11" s="788"/>
      <c r="X11" s="788"/>
      <c r="Y11" s="788"/>
      <c r="Z11" s="789"/>
      <c r="AA11" s="790">
        <v>0</v>
      </c>
      <c r="AB11" s="788"/>
      <c r="AC11" s="788"/>
      <c r="AD11" s="788"/>
      <c r="AE11" s="791"/>
      <c r="AF11" s="792" t="s">
        <v>122</v>
      </c>
      <c r="AG11" s="793"/>
      <c r="AH11" s="793"/>
      <c r="AI11" s="793"/>
      <c r="AJ11" s="794"/>
      <c r="AK11" s="772">
        <v>97630</v>
      </c>
      <c r="AL11" s="773"/>
      <c r="AM11" s="773"/>
      <c r="AN11" s="773"/>
      <c r="AO11" s="774"/>
      <c r="AP11" s="775">
        <v>19789</v>
      </c>
      <c r="AQ11" s="773"/>
      <c r="AR11" s="773"/>
      <c r="AS11" s="773"/>
      <c r="AT11" s="774"/>
      <c r="AU11" s="776"/>
      <c r="AV11" s="776"/>
      <c r="AW11" s="776"/>
      <c r="AX11" s="776"/>
      <c r="AY11" s="777"/>
      <c r="AZ11" s="232"/>
      <c r="BA11" s="232"/>
      <c r="BB11" s="232"/>
      <c r="BC11" s="232"/>
      <c r="BD11" s="232"/>
      <c r="BE11" s="233"/>
      <c r="BF11" s="233"/>
      <c r="BG11" s="233"/>
      <c r="BH11" s="233"/>
      <c r="BI11" s="233"/>
      <c r="BJ11" s="233"/>
      <c r="BK11" s="233"/>
      <c r="BL11" s="233"/>
      <c r="BM11" s="233"/>
      <c r="BN11" s="233"/>
      <c r="BO11" s="233"/>
      <c r="BP11" s="233"/>
      <c r="BQ11" s="238">
        <v>5</v>
      </c>
      <c r="BR11" s="239" t="s">
        <v>609</v>
      </c>
      <c r="BS11" s="778" t="s">
        <v>611</v>
      </c>
      <c r="BT11" s="779"/>
      <c r="BU11" s="779"/>
      <c r="BV11" s="779"/>
      <c r="BW11" s="779"/>
      <c r="BX11" s="779"/>
      <c r="BY11" s="779"/>
      <c r="BZ11" s="779"/>
      <c r="CA11" s="779"/>
      <c r="CB11" s="779"/>
      <c r="CC11" s="779"/>
      <c r="CD11" s="779"/>
      <c r="CE11" s="779"/>
      <c r="CF11" s="779"/>
      <c r="CG11" s="780"/>
      <c r="CH11" s="781">
        <v>554</v>
      </c>
      <c r="CI11" s="773"/>
      <c r="CJ11" s="773"/>
      <c r="CK11" s="773"/>
      <c r="CL11" s="782"/>
      <c r="CM11" s="781">
        <v>19182</v>
      </c>
      <c r="CN11" s="773"/>
      <c r="CO11" s="773"/>
      <c r="CP11" s="773"/>
      <c r="CQ11" s="782"/>
      <c r="CR11" s="781">
        <v>17340</v>
      </c>
      <c r="CS11" s="773"/>
      <c r="CT11" s="773"/>
      <c r="CU11" s="773"/>
      <c r="CV11" s="782"/>
      <c r="CW11" s="781">
        <v>3385</v>
      </c>
      <c r="CX11" s="773"/>
      <c r="CY11" s="773"/>
      <c r="CZ11" s="773"/>
      <c r="DA11" s="782"/>
      <c r="DB11" s="781" t="s">
        <v>597</v>
      </c>
      <c r="DC11" s="773"/>
      <c r="DD11" s="773"/>
      <c r="DE11" s="773"/>
      <c r="DF11" s="782"/>
      <c r="DG11" s="781" t="s">
        <v>597</v>
      </c>
      <c r="DH11" s="773"/>
      <c r="DI11" s="773"/>
      <c r="DJ11" s="773"/>
      <c r="DK11" s="782"/>
      <c r="DL11" s="781" t="s">
        <v>597</v>
      </c>
      <c r="DM11" s="773"/>
      <c r="DN11" s="773"/>
      <c r="DO11" s="773"/>
      <c r="DP11" s="782"/>
      <c r="DQ11" s="781" t="s">
        <v>501</v>
      </c>
      <c r="DR11" s="773"/>
      <c r="DS11" s="773"/>
      <c r="DT11" s="773"/>
      <c r="DU11" s="782"/>
      <c r="DV11" s="778" t="s">
        <v>599</v>
      </c>
      <c r="DW11" s="779"/>
      <c r="DX11" s="779"/>
      <c r="DY11" s="779"/>
      <c r="DZ11" s="783"/>
      <c r="EA11" s="234"/>
    </row>
    <row r="12" spans="1:131" s="235" customFormat="1" ht="26.25" customHeight="1" x14ac:dyDescent="0.2">
      <c r="A12" s="238">
        <v>6</v>
      </c>
      <c r="B12" s="784"/>
      <c r="C12" s="785"/>
      <c r="D12" s="785"/>
      <c r="E12" s="785"/>
      <c r="F12" s="785"/>
      <c r="G12" s="785"/>
      <c r="H12" s="785"/>
      <c r="I12" s="785"/>
      <c r="J12" s="785"/>
      <c r="K12" s="785"/>
      <c r="L12" s="785"/>
      <c r="M12" s="785"/>
      <c r="N12" s="785"/>
      <c r="O12" s="785"/>
      <c r="P12" s="786"/>
      <c r="Q12" s="797"/>
      <c r="R12" s="798"/>
      <c r="S12" s="798"/>
      <c r="T12" s="798"/>
      <c r="U12" s="798"/>
      <c r="V12" s="798"/>
      <c r="W12" s="798"/>
      <c r="X12" s="798"/>
      <c r="Y12" s="798"/>
      <c r="Z12" s="798"/>
      <c r="AA12" s="798"/>
      <c r="AB12" s="798"/>
      <c r="AC12" s="798"/>
      <c r="AD12" s="798"/>
      <c r="AE12" s="799"/>
      <c r="AF12" s="792"/>
      <c r="AG12" s="793"/>
      <c r="AH12" s="793"/>
      <c r="AI12" s="793"/>
      <c r="AJ12" s="794"/>
      <c r="AK12" s="795"/>
      <c r="AL12" s="796"/>
      <c r="AM12" s="796"/>
      <c r="AN12" s="796"/>
      <c r="AO12" s="796"/>
      <c r="AP12" s="796"/>
      <c r="AQ12" s="796"/>
      <c r="AR12" s="796"/>
      <c r="AS12" s="796"/>
      <c r="AT12" s="796"/>
      <c r="AU12" s="776"/>
      <c r="AV12" s="776"/>
      <c r="AW12" s="776"/>
      <c r="AX12" s="776"/>
      <c r="AY12" s="777"/>
      <c r="AZ12" s="232"/>
      <c r="BA12" s="232"/>
      <c r="BB12" s="232"/>
      <c r="BC12" s="232"/>
      <c r="BD12" s="232"/>
      <c r="BE12" s="233"/>
      <c r="BF12" s="233"/>
      <c r="BG12" s="233"/>
      <c r="BH12" s="233"/>
      <c r="BI12" s="233"/>
      <c r="BJ12" s="233"/>
      <c r="BK12" s="233"/>
      <c r="BL12" s="233"/>
      <c r="BM12" s="233"/>
      <c r="BN12" s="233"/>
      <c r="BO12" s="233"/>
      <c r="BP12" s="233"/>
      <c r="BQ12" s="238">
        <v>6</v>
      </c>
      <c r="BR12" s="239"/>
      <c r="BS12" s="778" t="s">
        <v>572</v>
      </c>
      <c r="BT12" s="779"/>
      <c r="BU12" s="779"/>
      <c r="BV12" s="779"/>
      <c r="BW12" s="779"/>
      <c r="BX12" s="779"/>
      <c r="BY12" s="779"/>
      <c r="BZ12" s="779"/>
      <c r="CA12" s="779"/>
      <c r="CB12" s="779"/>
      <c r="CC12" s="779"/>
      <c r="CD12" s="779"/>
      <c r="CE12" s="779"/>
      <c r="CF12" s="779"/>
      <c r="CG12" s="780"/>
      <c r="CH12" s="781">
        <v>2</v>
      </c>
      <c r="CI12" s="773"/>
      <c r="CJ12" s="773"/>
      <c r="CK12" s="773"/>
      <c r="CL12" s="782"/>
      <c r="CM12" s="781">
        <v>1420</v>
      </c>
      <c r="CN12" s="773"/>
      <c r="CO12" s="773"/>
      <c r="CP12" s="773"/>
      <c r="CQ12" s="782"/>
      <c r="CR12" s="781">
        <v>30</v>
      </c>
      <c r="CS12" s="773"/>
      <c r="CT12" s="773"/>
      <c r="CU12" s="773"/>
      <c r="CV12" s="782"/>
      <c r="CW12" s="781">
        <v>65</v>
      </c>
      <c r="CX12" s="773"/>
      <c r="CY12" s="773"/>
      <c r="CZ12" s="773"/>
      <c r="DA12" s="782"/>
      <c r="DB12" s="781" t="s">
        <v>501</v>
      </c>
      <c r="DC12" s="773"/>
      <c r="DD12" s="773"/>
      <c r="DE12" s="773"/>
      <c r="DF12" s="782"/>
      <c r="DG12" s="781" t="s">
        <v>501</v>
      </c>
      <c r="DH12" s="773"/>
      <c r="DI12" s="773"/>
      <c r="DJ12" s="773"/>
      <c r="DK12" s="782"/>
      <c r="DL12" s="781" t="s">
        <v>501</v>
      </c>
      <c r="DM12" s="773"/>
      <c r="DN12" s="773"/>
      <c r="DO12" s="773"/>
      <c r="DP12" s="782"/>
      <c r="DQ12" s="781" t="s">
        <v>501</v>
      </c>
      <c r="DR12" s="773"/>
      <c r="DS12" s="773"/>
      <c r="DT12" s="773"/>
      <c r="DU12" s="782"/>
      <c r="DV12" s="778"/>
      <c r="DW12" s="779"/>
      <c r="DX12" s="779"/>
      <c r="DY12" s="779"/>
      <c r="DZ12" s="783"/>
      <c r="EA12" s="234"/>
    </row>
    <row r="13" spans="1:131" s="235" customFormat="1" ht="26.25" customHeight="1" x14ac:dyDescent="0.2">
      <c r="A13" s="238">
        <v>7</v>
      </c>
      <c r="B13" s="784"/>
      <c r="C13" s="785"/>
      <c r="D13" s="785"/>
      <c r="E13" s="785"/>
      <c r="F13" s="785"/>
      <c r="G13" s="785"/>
      <c r="H13" s="785"/>
      <c r="I13" s="785"/>
      <c r="J13" s="785"/>
      <c r="K13" s="785"/>
      <c r="L13" s="785"/>
      <c r="M13" s="785"/>
      <c r="N13" s="785"/>
      <c r="O13" s="785"/>
      <c r="P13" s="786"/>
      <c r="Q13" s="797"/>
      <c r="R13" s="798"/>
      <c r="S13" s="798"/>
      <c r="T13" s="798"/>
      <c r="U13" s="798"/>
      <c r="V13" s="798"/>
      <c r="W13" s="798"/>
      <c r="X13" s="798"/>
      <c r="Y13" s="798"/>
      <c r="Z13" s="798"/>
      <c r="AA13" s="798"/>
      <c r="AB13" s="798"/>
      <c r="AC13" s="798"/>
      <c r="AD13" s="798"/>
      <c r="AE13" s="799"/>
      <c r="AF13" s="792"/>
      <c r="AG13" s="793"/>
      <c r="AH13" s="793"/>
      <c r="AI13" s="793"/>
      <c r="AJ13" s="794"/>
      <c r="AK13" s="795"/>
      <c r="AL13" s="796"/>
      <c r="AM13" s="796"/>
      <c r="AN13" s="796"/>
      <c r="AO13" s="796"/>
      <c r="AP13" s="796"/>
      <c r="AQ13" s="796"/>
      <c r="AR13" s="796"/>
      <c r="AS13" s="796"/>
      <c r="AT13" s="796"/>
      <c r="AU13" s="776"/>
      <c r="AV13" s="776"/>
      <c r="AW13" s="776"/>
      <c r="AX13" s="776"/>
      <c r="AY13" s="777"/>
      <c r="AZ13" s="232"/>
      <c r="BA13" s="232"/>
      <c r="BB13" s="232"/>
      <c r="BC13" s="232"/>
      <c r="BD13" s="232"/>
      <c r="BE13" s="233"/>
      <c r="BF13" s="233"/>
      <c r="BG13" s="233"/>
      <c r="BH13" s="233"/>
      <c r="BI13" s="233"/>
      <c r="BJ13" s="233"/>
      <c r="BK13" s="233"/>
      <c r="BL13" s="233"/>
      <c r="BM13" s="233"/>
      <c r="BN13" s="233"/>
      <c r="BO13" s="233"/>
      <c r="BP13" s="233"/>
      <c r="BQ13" s="238">
        <v>7</v>
      </c>
      <c r="BR13" s="239"/>
      <c r="BS13" s="778" t="s">
        <v>573</v>
      </c>
      <c r="BT13" s="779"/>
      <c r="BU13" s="779"/>
      <c r="BV13" s="779"/>
      <c r="BW13" s="779"/>
      <c r="BX13" s="779"/>
      <c r="BY13" s="779"/>
      <c r="BZ13" s="779"/>
      <c r="CA13" s="779"/>
      <c r="CB13" s="779"/>
      <c r="CC13" s="779"/>
      <c r="CD13" s="779"/>
      <c r="CE13" s="779"/>
      <c r="CF13" s="779"/>
      <c r="CG13" s="780"/>
      <c r="CH13" s="781" t="s">
        <v>600</v>
      </c>
      <c r="CI13" s="773"/>
      <c r="CJ13" s="773"/>
      <c r="CK13" s="773"/>
      <c r="CL13" s="782"/>
      <c r="CM13" s="781">
        <v>876</v>
      </c>
      <c r="CN13" s="773"/>
      <c r="CO13" s="773"/>
      <c r="CP13" s="773"/>
      <c r="CQ13" s="782"/>
      <c r="CR13" s="781">
        <v>175</v>
      </c>
      <c r="CS13" s="773"/>
      <c r="CT13" s="773"/>
      <c r="CU13" s="773"/>
      <c r="CV13" s="782"/>
      <c r="CW13" s="781">
        <v>33</v>
      </c>
      <c r="CX13" s="773"/>
      <c r="CY13" s="773"/>
      <c r="CZ13" s="773"/>
      <c r="DA13" s="782"/>
      <c r="DB13" s="781" t="s">
        <v>501</v>
      </c>
      <c r="DC13" s="773"/>
      <c r="DD13" s="773"/>
      <c r="DE13" s="773"/>
      <c r="DF13" s="782"/>
      <c r="DG13" s="781" t="s">
        <v>501</v>
      </c>
      <c r="DH13" s="773"/>
      <c r="DI13" s="773"/>
      <c r="DJ13" s="773"/>
      <c r="DK13" s="782"/>
      <c r="DL13" s="781" t="s">
        <v>501</v>
      </c>
      <c r="DM13" s="773"/>
      <c r="DN13" s="773"/>
      <c r="DO13" s="773"/>
      <c r="DP13" s="782"/>
      <c r="DQ13" s="781" t="s">
        <v>501</v>
      </c>
      <c r="DR13" s="773"/>
      <c r="DS13" s="773"/>
      <c r="DT13" s="773"/>
      <c r="DU13" s="782"/>
      <c r="DV13" s="778"/>
      <c r="DW13" s="779"/>
      <c r="DX13" s="779"/>
      <c r="DY13" s="779"/>
      <c r="DZ13" s="783"/>
      <c r="EA13" s="234"/>
    </row>
    <row r="14" spans="1:131" s="235" customFormat="1" ht="26.25" customHeight="1" x14ac:dyDescent="0.2">
      <c r="A14" s="238">
        <v>8</v>
      </c>
      <c r="B14" s="784"/>
      <c r="C14" s="785"/>
      <c r="D14" s="785"/>
      <c r="E14" s="785"/>
      <c r="F14" s="785"/>
      <c r="G14" s="785"/>
      <c r="H14" s="785"/>
      <c r="I14" s="785"/>
      <c r="J14" s="785"/>
      <c r="K14" s="785"/>
      <c r="L14" s="785"/>
      <c r="M14" s="785"/>
      <c r="N14" s="785"/>
      <c r="O14" s="785"/>
      <c r="P14" s="786"/>
      <c r="Q14" s="797"/>
      <c r="R14" s="798"/>
      <c r="S14" s="798"/>
      <c r="T14" s="798"/>
      <c r="U14" s="798"/>
      <c r="V14" s="798"/>
      <c r="W14" s="798"/>
      <c r="X14" s="798"/>
      <c r="Y14" s="798"/>
      <c r="Z14" s="798"/>
      <c r="AA14" s="798"/>
      <c r="AB14" s="798"/>
      <c r="AC14" s="798"/>
      <c r="AD14" s="798"/>
      <c r="AE14" s="799"/>
      <c r="AF14" s="792"/>
      <c r="AG14" s="793"/>
      <c r="AH14" s="793"/>
      <c r="AI14" s="793"/>
      <c r="AJ14" s="794"/>
      <c r="AK14" s="795"/>
      <c r="AL14" s="796"/>
      <c r="AM14" s="796"/>
      <c r="AN14" s="796"/>
      <c r="AO14" s="796"/>
      <c r="AP14" s="796"/>
      <c r="AQ14" s="796"/>
      <c r="AR14" s="796"/>
      <c r="AS14" s="796"/>
      <c r="AT14" s="796"/>
      <c r="AU14" s="776"/>
      <c r="AV14" s="776"/>
      <c r="AW14" s="776"/>
      <c r="AX14" s="776"/>
      <c r="AY14" s="777"/>
      <c r="AZ14" s="232"/>
      <c r="BA14" s="232"/>
      <c r="BB14" s="232"/>
      <c r="BC14" s="232"/>
      <c r="BD14" s="232"/>
      <c r="BE14" s="233"/>
      <c r="BF14" s="233"/>
      <c r="BG14" s="233"/>
      <c r="BH14" s="233"/>
      <c r="BI14" s="233"/>
      <c r="BJ14" s="233"/>
      <c r="BK14" s="233"/>
      <c r="BL14" s="233"/>
      <c r="BM14" s="233"/>
      <c r="BN14" s="233"/>
      <c r="BO14" s="233"/>
      <c r="BP14" s="233"/>
      <c r="BQ14" s="238">
        <v>8</v>
      </c>
      <c r="BR14" s="239"/>
      <c r="BS14" s="778" t="s">
        <v>574</v>
      </c>
      <c r="BT14" s="779"/>
      <c r="BU14" s="779"/>
      <c r="BV14" s="779"/>
      <c r="BW14" s="779"/>
      <c r="BX14" s="779"/>
      <c r="BY14" s="779"/>
      <c r="BZ14" s="779"/>
      <c r="CA14" s="779"/>
      <c r="CB14" s="779"/>
      <c r="CC14" s="779"/>
      <c r="CD14" s="779"/>
      <c r="CE14" s="779"/>
      <c r="CF14" s="779"/>
      <c r="CG14" s="780"/>
      <c r="CH14" s="781">
        <v>37</v>
      </c>
      <c r="CI14" s="773"/>
      <c r="CJ14" s="773"/>
      <c r="CK14" s="773"/>
      <c r="CL14" s="782"/>
      <c r="CM14" s="781">
        <v>310</v>
      </c>
      <c r="CN14" s="773"/>
      <c r="CO14" s="773"/>
      <c r="CP14" s="773"/>
      <c r="CQ14" s="782"/>
      <c r="CR14" s="781">
        <v>100</v>
      </c>
      <c r="CS14" s="773"/>
      <c r="CT14" s="773"/>
      <c r="CU14" s="773"/>
      <c r="CV14" s="782"/>
      <c r="CW14" s="781">
        <v>341</v>
      </c>
      <c r="CX14" s="773"/>
      <c r="CY14" s="773"/>
      <c r="CZ14" s="773"/>
      <c r="DA14" s="782"/>
      <c r="DB14" s="781" t="s">
        <v>597</v>
      </c>
      <c r="DC14" s="773"/>
      <c r="DD14" s="773"/>
      <c r="DE14" s="773"/>
      <c r="DF14" s="782"/>
      <c r="DG14" s="781" t="s">
        <v>597</v>
      </c>
      <c r="DH14" s="773"/>
      <c r="DI14" s="773"/>
      <c r="DJ14" s="773"/>
      <c r="DK14" s="782"/>
      <c r="DL14" s="781" t="s">
        <v>597</v>
      </c>
      <c r="DM14" s="773"/>
      <c r="DN14" s="773"/>
      <c r="DO14" s="773"/>
      <c r="DP14" s="782"/>
      <c r="DQ14" s="781" t="s">
        <v>501</v>
      </c>
      <c r="DR14" s="773"/>
      <c r="DS14" s="773"/>
      <c r="DT14" s="773"/>
      <c r="DU14" s="782"/>
      <c r="DV14" s="778"/>
      <c r="DW14" s="779"/>
      <c r="DX14" s="779"/>
      <c r="DY14" s="779"/>
      <c r="DZ14" s="783"/>
      <c r="EA14" s="234"/>
    </row>
    <row r="15" spans="1:131" s="235" customFormat="1" ht="26.25" customHeight="1" x14ac:dyDescent="0.2">
      <c r="A15" s="238">
        <v>9</v>
      </c>
      <c r="B15" s="784"/>
      <c r="C15" s="785"/>
      <c r="D15" s="785"/>
      <c r="E15" s="785"/>
      <c r="F15" s="785"/>
      <c r="G15" s="785"/>
      <c r="H15" s="785"/>
      <c r="I15" s="785"/>
      <c r="J15" s="785"/>
      <c r="K15" s="785"/>
      <c r="L15" s="785"/>
      <c r="M15" s="785"/>
      <c r="N15" s="785"/>
      <c r="O15" s="785"/>
      <c r="P15" s="786"/>
      <c r="Q15" s="797"/>
      <c r="R15" s="798"/>
      <c r="S15" s="798"/>
      <c r="T15" s="798"/>
      <c r="U15" s="798"/>
      <c r="V15" s="798"/>
      <c r="W15" s="798"/>
      <c r="X15" s="798"/>
      <c r="Y15" s="798"/>
      <c r="Z15" s="798"/>
      <c r="AA15" s="798"/>
      <c r="AB15" s="798"/>
      <c r="AC15" s="798"/>
      <c r="AD15" s="798"/>
      <c r="AE15" s="799"/>
      <c r="AF15" s="792"/>
      <c r="AG15" s="793"/>
      <c r="AH15" s="793"/>
      <c r="AI15" s="793"/>
      <c r="AJ15" s="794"/>
      <c r="AK15" s="795"/>
      <c r="AL15" s="796"/>
      <c r="AM15" s="796"/>
      <c r="AN15" s="796"/>
      <c r="AO15" s="796"/>
      <c r="AP15" s="796"/>
      <c r="AQ15" s="796"/>
      <c r="AR15" s="796"/>
      <c r="AS15" s="796"/>
      <c r="AT15" s="796"/>
      <c r="AU15" s="776"/>
      <c r="AV15" s="776"/>
      <c r="AW15" s="776"/>
      <c r="AX15" s="776"/>
      <c r="AY15" s="777"/>
      <c r="AZ15" s="232"/>
      <c r="BA15" s="232"/>
      <c r="BB15" s="232"/>
      <c r="BC15" s="232"/>
      <c r="BD15" s="232"/>
      <c r="BE15" s="233"/>
      <c r="BF15" s="233"/>
      <c r="BG15" s="233"/>
      <c r="BH15" s="233"/>
      <c r="BI15" s="233"/>
      <c r="BJ15" s="233"/>
      <c r="BK15" s="233"/>
      <c r="BL15" s="233"/>
      <c r="BM15" s="233"/>
      <c r="BN15" s="233"/>
      <c r="BO15" s="233"/>
      <c r="BP15" s="233"/>
      <c r="BQ15" s="238">
        <v>9</v>
      </c>
      <c r="BR15" s="239"/>
      <c r="BS15" s="778" t="s">
        <v>575</v>
      </c>
      <c r="BT15" s="779"/>
      <c r="BU15" s="779"/>
      <c r="BV15" s="779"/>
      <c r="BW15" s="779"/>
      <c r="BX15" s="779"/>
      <c r="BY15" s="779"/>
      <c r="BZ15" s="779"/>
      <c r="CA15" s="779"/>
      <c r="CB15" s="779"/>
      <c r="CC15" s="779"/>
      <c r="CD15" s="779"/>
      <c r="CE15" s="779"/>
      <c r="CF15" s="779"/>
      <c r="CG15" s="780"/>
      <c r="CH15" s="781">
        <v>-52</v>
      </c>
      <c r="CI15" s="773"/>
      <c r="CJ15" s="773"/>
      <c r="CK15" s="773"/>
      <c r="CL15" s="782"/>
      <c r="CM15" s="781">
        <v>469</v>
      </c>
      <c r="CN15" s="773"/>
      <c r="CO15" s="773"/>
      <c r="CP15" s="773"/>
      <c r="CQ15" s="782"/>
      <c r="CR15" s="781">
        <v>410</v>
      </c>
      <c r="CS15" s="773"/>
      <c r="CT15" s="773"/>
      <c r="CU15" s="773"/>
      <c r="CV15" s="782"/>
      <c r="CW15" s="781">
        <v>59</v>
      </c>
      <c r="CX15" s="773"/>
      <c r="CY15" s="773"/>
      <c r="CZ15" s="773"/>
      <c r="DA15" s="782"/>
      <c r="DB15" s="781">
        <v>1010</v>
      </c>
      <c r="DC15" s="773"/>
      <c r="DD15" s="773"/>
      <c r="DE15" s="773"/>
      <c r="DF15" s="782"/>
      <c r="DG15" s="781" t="s">
        <v>501</v>
      </c>
      <c r="DH15" s="773"/>
      <c r="DI15" s="773"/>
      <c r="DJ15" s="773"/>
      <c r="DK15" s="782"/>
      <c r="DL15" s="781" t="s">
        <v>501</v>
      </c>
      <c r="DM15" s="773"/>
      <c r="DN15" s="773"/>
      <c r="DO15" s="773"/>
      <c r="DP15" s="782"/>
      <c r="DQ15" s="781" t="s">
        <v>501</v>
      </c>
      <c r="DR15" s="773"/>
      <c r="DS15" s="773"/>
      <c r="DT15" s="773"/>
      <c r="DU15" s="782"/>
      <c r="DV15" s="778"/>
      <c r="DW15" s="779"/>
      <c r="DX15" s="779"/>
      <c r="DY15" s="779"/>
      <c r="DZ15" s="783"/>
      <c r="EA15" s="234"/>
    </row>
    <row r="16" spans="1:131" s="235" customFormat="1" ht="26.25" customHeight="1" x14ac:dyDescent="0.2">
      <c r="A16" s="238">
        <v>10</v>
      </c>
      <c r="B16" s="784"/>
      <c r="C16" s="785"/>
      <c r="D16" s="785"/>
      <c r="E16" s="785"/>
      <c r="F16" s="785"/>
      <c r="G16" s="785"/>
      <c r="H16" s="785"/>
      <c r="I16" s="785"/>
      <c r="J16" s="785"/>
      <c r="K16" s="785"/>
      <c r="L16" s="785"/>
      <c r="M16" s="785"/>
      <c r="N16" s="785"/>
      <c r="O16" s="785"/>
      <c r="P16" s="786"/>
      <c r="Q16" s="797"/>
      <c r="R16" s="798"/>
      <c r="S16" s="798"/>
      <c r="T16" s="798"/>
      <c r="U16" s="798"/>
      <c r="V16" s="798"/>
      <c r="W16" s="798"/>
      <c r="X16" s="798"/>
      <c r="Y16" s="798"/>
      <c r="Z16" s="798"/>
      <c r="AA16" s="798"/>
      <c r="AB16" s="798"/>
      <c r="AC16" s="798"/>
      <c r="AD16" s="798"/>
      <c r="AE16" s="799"/>
      <c r="AF16" s="792"/>
      <c r="AG16" s="793"/>
      <c r="AH16" s="793"/>
      <c r="AI16" s="793"/>
      <c r="AJ16" s="794"/>
      <c r="AK16" s="795"/>
      <c r="AL16" s="796"/>
      <c r="AM16" s="796"/>
      <c r="AN16" s="796"/>
      <c r="AO16" s="796"/>
      <c r="AP16" s="796"/>
      <c r="AQ16" s="796"/>
      <c r="AR16" s="796"/>
      <c r="AS16" s="796"/>
      <c r="AT16" s="796"/>
      <c r="AU16" s="776"/>
      <c r="AV16" s="776"/>
      <c r="AW16" s="776"/>
      <c r="AX16" s="776"/>
      <c r="AY16" s="777"/>
      <c r="AZ16" s="232"/>
      <c r="BA16" s="232"/>
      <c r="BB16" s="232"/>
      <c r="BC16" s="232"/>
      <c r="BD16" s="232"/>
      <c r="BE16" s="233"/>
      <c r="BF16" s="233"/>
      <c r="BG16" s="233"/>
      <c r="BH16" s="233"/>
      <c r="BI16" s="233"/>
      <c r="BJ16" s="233"/>
      <c r="BK16" s="233"/>
      <c r="BL16" s="233"/>
      <c r="BM16" s="233"/>
      <c r="BN16" s="233"/>
      <c r="BO16" s="233"/>
      <c r="BP16" s="233"/>
      <c r="BQ16" s="238">
        <v>10</v>
      </c>
      <c r="BR16" s="239"/>
      <c r="BS16" s="778" t="s">
        <v>576</v>
      </c>
      <c r="BT16" s="779"/>
      <c r="BU16" s="779"/>
      <c r="BV16" s="779"/>
      <c r="BW16" s="779"/>
      <c r="BX16" s="779"/>
      <c r="BY16" s="779"/>
      <c r="BZ16" s="779"/>
      <c r="CA16" s="779"/>
      <c r="CB16" s="779"/>
      <c r="CC16" s="779"/>
      <c r="CD16" s="779"/>
      <c r="CE16" s="779"/>
      <c r="CF16" s="779"/>
      <c r="CG16" s="780"/>
      <c r="CH16" s="781">
        <v>109</v>
      </c>
      <c r="CI16" s="773"/>
      <c r="CJ16" s="773"/>
      <c r="CK16" s="773"/>
      <c r="CL16" s="782"/>
      <c r="CM16" s="781">
        <v>2660</v>
      </c>
      <c r="CN16" s="773"/>
      <c r="CO16" s="773"/>
      <c r="CP16" s="773"/>
      <c r="CQ16" s="782"/>
      <c r="CR16" s="781" t="s">
        <v>501</v>
      </c>
      <c r="CS16" s="773"/>
      <c r="CT16" s="773"/>
      <c r="CU16" s="773"/>
      <c r="CV16" s="782"/>
      <c r="CW16" s="781">
        <v>1180</v>
      </c>
      <c r="CX16" s="773"/>
      <c r="CY16" s="773"/>
      <c r="CZ16" s="773"/>
      <c r="DA16" s="782"/>
      <c r="DB16" s="781" t="s">
        <v>501</v>
      </c>
      <c r="DC16" s="773"/>
      <c r="DD16" s="773"/>
      <c r="DE16" s="773"/>
      <c r="DF16" s="782"/>
      <c r="DG16" s="781" t="s">
        <v>501</v>
      </c>
      <c r="DH16" s="773"/>
      <c r="DI16" s="773"/>
      <c r="DJ16" s="773"/>
      <c r="DK16" s="782"/>
      <c r="DL16" s="781" t="s">
        <v>501</v>
      </c>
      <c r="DM16" s="773"/>
      <c r="DN16" s="773"/>
      <c r="DO16" s="773"/>
      <c r="DP16" s="782"/>
      <c r="DQ16" s="781" t="s">
        <v>501</v>
      </c>
      <c r="DR16" s="773"/>
      <c r="DS16" s="773"/>
      <c r="DT16" s="773"/>
      <c r="DU16" s="782"/>
      <c r="DV16" s="778"/>
      <c r="DW16" s="779"/>
      <c r="DX16" s="779"/>
      <c r="DY16" s="779"/>
      <c r="DZ16" s="783"/>
      <c r="EA16" s="234"/>
    </row>
    <row r="17" spans="1:131" s="235" customFormat="1" ht="26.25" customHeight="1" x14ac:dyDescent="0.2">
      <c r="A17" s="238">
        <v>11</v>
      </c>
      <c r="B17" s="784"/>
      <c r="C17" s="785"/>
      <c r="D17" s="785"/>
      <c r="E17" s="785"/>
      <c r="F17" s="785"/>
      <c r="G17" s="785"/>
      <c r="H17" s="785"/>
      <c r="I17" s="785"/>
      <c r="J17" s="785"/>
      <c r="K17" s="785"/>
      <c r="L17" s="785"/>
      <c r="M17" s="785"/>
      <c r="N17" s="785"/>
      <c r="O17" s="785"/>
      <c r="P17" s="786"/>
      <c r="Q17" s="797"/>
      <c r="R17" s="798"/>
      <c r="S17" s="798"/>
      <c r="T17" s="798"/>
      <c r="U17" s="798"/>
      <c r="V17" s="798"/>
      <c r="W17" s="798"/>
      <c r="X17" s="798"/>
      <c r="Y17" s="798"/>
      <c r="Z17" s="798"/>
      <c r="AA17" s="798"/>
      <c r="AB17" s="798"/>
      <c r="AC17" s="798"/>
      <c r="AD17" s="798"/>
      <c r="AE17" s="799"/>
      <c r="AF17" s="792"/>
      <c r="AG17" s="793"/>
      <c r="AH17" s="793"/>
      <c r="AI17" s="793"/>
      <c r="AJ17" s="794"/>
      <c r="AK17" s="795"/>
      <c r="AL17" s="796"/>
      <c r="AM17" s="796"/>
      <c r="AN17" s="796"/>
      <c r="AO17" s="796"/>
      <c r="AP17" s="796"/>
      <c r="AQ17" s="796"/>
      <c r="AR17" s="796"/>
      <c r="AS17" s="796"/>
      <c r="AT17" s="796"/>
      <c r="AU17" s="776"/>
      <c r="AV17" s="776"/>
      <c r="AW17" s="776"/>
      <c r="AX17" s="776"/>
      <c r="AY17" s="777"/>
      <c r="AZ17" s="232"/>
      <c r="BA17" s="232"/>
      <c r="BB17" s="232"/>
      <c r="BC17" s="232"/>
      <c r="BD17" s="232"/>
      <c r="BE17" s="233"/>
      <c r="BF17" s="233"/>
      <c r="BG17" s="233"/>
      <c r="BH17" s="233"/>
      <c r="BI17" s="233"/>
      <c r="BJ17" s="233"/>
      <c r="BK17" s="233"/>
      <c r="BL17" s="233"/>
      <c r="BM17" s="233"/>
      <c r="BN17" s="233"/>
      <c r="BO17" s="233"/>
      <c r="BP17" s="233"/>
      <c r="BQ17" s="238">
        <v>11</v>
      </c>
      <c r="BR17" s="239" t="s">
        <v>609</v>
      </c>
      <c r="BS17" s="778" t="s">
        <v>612</v>
      </c>
      <c r="BT17" s="779"/>
      <c r="BU17" s="779"/>
      <c r="BV17" s="779"/>
      <c r="BW17" s="779"/>
      <c r="BX17" s="779"/>
      <c r="BY17" s="779"/>
      <c r="BZ17" s="779"/>
      <c r="CA17" s="779"/>
      <c r="CB17" s="779"/>
      <c r="CC17" s="779"/>
      <c r="CD17" s="779"/>
      <c r="CE17" s="779"/>
      <c r="CF17" s="779"/>
      <c r="CG17" s="780"/>
      <c r="CH17" s="781">
        <v>-4430.0357599999998</v>
      </c>
      <c r="CI17" s="773"/>
      <c r="CJ17" s="773"/>
      <c r="CK17" s="773"/>
      <c r="CL17" s="782"/>
      <c r="CM17" s="781">
        <v>30402.838929000001</v>
      </c>
      <c r="CN17" s="773"/>
      <c r="CO17" s="773"/>
      <c r="CP17" s="773"/>
      <c r="CQ17" s="782"/>
      <c r="CR17" s="781">
        <v>14728.534118</v>
      </c>
      <c r="CS17" s="773"/>
      <c r="CT17" s="773"/>
      <c r="CU17" s="773"/>
      <c r="CV17" s="782"/>
      <c r="CW17" s="781">
        <v>6123</v>
      </c>
      <c r="CX17" s="773"/>
      <c r="CY17" s="773"/>
      <c r="CZ17" s="773"/>
      <c r="DA17" s="782"/>
      <c r="DB17" s="781">
        <v>48613.546253</v>
      </c>
      <c r="DC17" s="773"/>
      <c r="DD17" s="773"/>
      <c r="DE17" s="773"/>
      <c r="DF17" s="782"/>
      <c r="DG17" s="781" t="s">
        <v>501</v>
      </c>
      <c r="DH17" s="773"/>
      <c r="DI17" s="773"/>
      <c r="DJ17" s="773"/>
      <c r="DK17" s="782"/>
      <c r="DL17" s="781" t="s">
        <v>501</v>
      </c>
      <c r="DM17" s="773"/>
      <c r="DN17" s="773"/>
      <c r="DO17" s="773"/>
      <c r="DP17" s="782"/>
      <c r="DQ17" s="781" t="s">
        <v>501</v>
      </c>
      <c r="DR17" s="773"/>
      <c r="DS17" s="773"/>
      <c r="DT17" s="773"/>
      <c r="DU17" s="782"/>
      <c r="DV17" s="778"/>
      <c r="DW17" s="779"/>
      <c r="DX17" s="779"/>
      <c r="DY17" s="779"/>
      <c r="DZ17" s="783"/>
      <c r="EA17" s="234"/>
    </row>
    <row r="18" spans="1:131" s="235" customFormat="1" ht="26.25" customHeight="1" x14ac:dyDescent="0.2">
      <c r="A18" s="238">
        <v>12</v>
      </c>
      <c r="B18" s="784"/>
      <c r="C18" s="785"/>
      <c r="D18" s="785"/>
      <c r="E18" s="785"/>
      <c r="F18" s="785"/>
      <c r="G18" s="785"/>
      <c r="H18" s="785"/>
      <c r="I18" s="785"/>
      <c r="J18" s="785"/>
      <c r="K18" s="785"/>
      <c r="L18" s="785"/>
      <c r="M18" s="785"/>
      <c r="N18" s="785"/>
      <c r="O18" s="785"/>
      <c r="P18" s="786"/>
      <c r="Q18" s="797"/>
      <c r="R18" s="798"/>
      <c r="S18" s="798"/>
      <c r="T18" s="798"/>
      <c r="U18" s="798"/>
      <c r="V18" s="798"/>
      <c r="W18" s="798"/>
      <c r="X18" s="798"/>
      <c r="Y18" s="798"/>
      <c r="Z18" s="798"/>
      <c r="AA18" s="798"/>
      <c r="AB18" s="798"/>
      <c r="AC18" s="798"/>
      <c r="AD18" s="798"/>
      <c r="AE18" s="799"/>
      <c r="AF18" s="792"/>
      <c r="AG18" s="793"/>
      <c r="AH18" s="793"/>
      <c r="AI18" s="793"/>
      <c r="AJ18" s="794"/>
      <c r="AK18" s="795"/>
      <c r="AL18" s="796"/>
      <c r="AM18" s="796"/>
      <c r="AN18" s="796"/>
      <c r="AO18" s="796"/>
      <c r="AP18" s="796"/>
      <c r="AQ18" s="796"/>
      <c r="AR18" s="796"/>
      <c r="AS18" s="796"/>
      <c r="AT18" s="796"/>
      <c r="AU18" s="776"/>
      <c r="AV18" s="776"/>
      <c r="AW18" s="776"/>
      <c r="AX18" s="776"/>
      <c r="AY18" s="777"/>
      <c r="AZ18" s="232"/>
      <c r="BA18" s="232"/>
      <c r="BB18" s="232"/>
      <c r="BC18" s="232"/>
      <c r="BD18" s="232"/>
      <c r="BE18" s="233"/>
      <c r="BF18" s="233"/>
      <c r="BG18" s="233"/>
      <c r="BH18" s="233"/>
      <c r="BI18" s="233"/>
      <c r="BJ18" s="233"/>
      <c r="BK18" s="233"/>
      <c r="BL18" s="233"/>
      <c r="BM18" s="233"/>
      <c r="BN18" s="233"/>
      <c r="BO18" s="233"/>
      <c r="BP18" s="233"/>
      <c r="BQ18" s="238">
        <v>12</v>
      </c>
      <c r="BR18" s="239" t="s">
        <v>610</v>
      </c>
      <c r="BS18" s="778" t="s">
        <v>613</v>
      </c>
      <c r="BT18" s="779"/>
      <c r="BU18" s="779"/>
      <c r="BV18" s="779"/>
      <c r="BW18" s="779"/>
      <c r="BX18" s="779"/>
      <c r="BY18" s="779"/>
      <c r="BZ18" s="779"/>
      <c r="CA18" s="779"/>
      <c r="CB18" s="779"/>
      <c r="CC18" s="779"/>
      <c r="CD18" s="779"/>
      <c r="CE18" s="779"/>
      <c r="CF18" s="779"/>
      <c r="CG18" s="780"/>
      <c r="CH18" s="781">
        <v>6</v>
      </c>
      <c r="CI18" s="773"/>
      <c r="CJ18" s="773"/>
      <c r="CK18" s="773"/>
      <c r="CL18" s="782"/>
      <c r="CM18" s="781">
        <v>8668</v>
      </c>
      <c r="CN18" s="773"/>
      <c r="CO18" s="773"/>
      <c r="CP18" s="773"/>
      <c r="CQ18" s="782"/>
      <c r="CR18" s="781">
        <v>8340</v>
      </c>
      <c r="CS18" s="773"/>
      <c r="CT18" s="773"/>
      <c r="CU18" s="773"/>
      <c r="CV18" s="782"/>
      <c r="CW18" s="781">
        <v>1061</v>
      </c>
      <c r="CX18" s="773"/>
      <c r="CY18" s="773"/>
      <c r="CZ18" s="773"/>
      <c r="DA18" s="782"/>
      <c r="DB18" s="781" t="s">
        <v>501</v>
      </c>
      <c r="DC18" s="773"/>
      <c r="DD18" s="773"/>
      <c r="DE18" s="773"/>
      <c r="DF18" s="782"/>
      <c r="DG18" s="781" t="s">
        <v>501</v>
      </c>
      <c r="DH18" s="773"/>
      <c r="DI18" s="773"/>
      <c r="DJ18" s="773"/>
      <c r="DK18" s="782"/>
      <c r="DL18" s="781" t="s">
        <v>501</v>
      </c>
      <c r="DM18" s="773"/>
      <c r="DN18" s="773"/>
      <c r="DO18" s="773"/>
      <c r="DP18" s="782"/>
      <c r="DQ18" s="781" t="s">
        <v>501</v>
      </c>
      <c r="DR18" s="773"/>
      <c r="DS18" s="773"/>
      <c r="DT18" s="773"/>
      <c r="DU18" s="782"/>
      <c r="DV18" s="778"/>
      <c r="DW18" s="779"/>
      <c r="DX18" s="779"/>
      <c r="DY18" s="779"/>
      <c r="DZ18" s="783"/>
      <c r="EA18" s="234"/>
    </row>
    <row r="19" spans="1:131" s="235" customFormat="1" ht="26.25" customHeight="1" x14ac:dyDescent="0.2">
      <c r="A19" s="238">
        <v>13</v>
      </c>
      <c r="B19" s="784"/>
      <c r="C19" s="785"/>
      <c r="D19" s="785"/>
      <c r="E19" s="785"/>
      <c r="F19" s="785"/>
      <c r="G19" s="785"/>
      <c r="H19" s="785"/>
      <c r="I19" s="785"/>
      <c r="J19" s="785"/>
      <c r="K19" s="785"/>
      <c r="L19" s="785"/>
      <c r="M19" s="785"/>
      <c r="N19" s="785"/>
      <c r="O19" s="785"/>
      <c r="P19" s="786"/>
      <c r="Q19" s="797"/>
      <c r="R19" s="798"/>
      <c r="S19" s="798"/>
      <c r="T19" s="798"/>
      <c r="U19" s="798"/>
      <c r="V19" s="798"/>
      <c r="W19" s="798"/>
      <c r="X19" s="798"/>
      <c r="Y19" s="798"/>
      <c r="Z19" s="798"/>
      <c r="AA19" s="798"/>
      <c r="AB19" s="798"/>
      <c r="AC19" s="798"/>
      <c r="AD19" s="798"/>
      <c r="AE19" s="799"/>
      <c r="AF19" s="792"/>
      <c r="AG19" s="793"/>
      <c r="AH19" s="793"/>
      <c r="AI19" s="793"/>
      <c r="AJ19" s="794"/>
      <c r="AK19" s="795"/>
      <c r="AL19" s="796"/>
      <c r="AM19" s="796"/>
      <c r="AN19" s="796"/>
      <c r="AO19" s="796"/>
      <c r="AP19" s="796"/>
      <c r="AQ19" s="796"/>
      <c r="AR19" s="796"/>
      <c r="AS19" s="796"/>
      <c r="AT19" s="796"/>
      <c r="AU19" s="776"/>
      <c r="AV19" s="776"/>
      <c r="AW19" s="776"/>
      <c r="AX19" s="776"/>
      <c r="AY19" s="777"/>
      <c r="AZ19" s="232"/>
      <c r="BA19" s="232"/>
      <c r="BB19" s="232"/>
      <c r="BC19" s="232"/>
      <c r="BD19" s="232"/>
      <c r="BE19" s="233"/>
      <c r="BF19" s="233"/>
      <c r="BG19" s="233"/>
      <c r="BH19" s="233"/>
      <c r="BI19" s="233"/>
      <c r="BJ19" s="233"/>
      <c r="BK19" s="233"/>
      <c r="BL19" s="233"/>
      <c r="BM19" s="233"/>
      <c r="BN19" s="233"/>
      <c r="BO19" s="233"/>
      <c r="BP19" s="233"/>
      <c r="BQ19" s="238">
        <v>13</v>
      </c>
      <c r="BR19" s="239"/>
      <c r="BS19" s="778" t="s">
        <v>577</v>
      </c>
      <c r="BT19" s="779"/>
      <c r="BU19" s="779"/>
      <c r="BV19" s="779"/>
      <c r="BW19" s="779"/>
      <c r="BX19" s="779"/>
      <c r="BY19" s="779"/>
      <c r="BZ19" s="779"/>
      <c r="CA19" s="779"/>
      <c r="CB19" s="779"/>
      <c r="CC19" s="779"/>
      <c r="CD19" s="779"/>
      <c r="CE19" s="779"/>
      <c r="CF19" s="779"/>
      <c r="CG19" s="780"/>
      <c r="CH19" s="781">
        <v>59</v>
      </c>
      <c r="CI19" s="773"/>
      <c r="CJ19" s="773"/>
      <c r="CK19" s="773"/>
      <c r="CL19" s="782"/>
      <c r="CM19" s="781">
        <v>2470</v>
      </c>
      <c r="CN19" s="773"/>
      <c r="CO19" s="773"/>
      <c r="CP19" s="773"/>
      <c r="CQ19" s="782"/>
      <c r="CR19" s="781">
        <v>35</v>
      </c>
      <c r="CS19" s="773"/>
      <c r="CT19" s="773"/>
      <c r="CU19" s="773"/>
      <c r="CV19" s="782"/>
      <c r="CW19" s="781">
        <v>12</v>
      </c>
      <c r="CX19" s="773"/>
      <c r="CY19" s="773"/>
      <c r="CZ19" s="773"/>
      <c r="DA19" s="782"/>
      <c r="DB19" s="781" t="s">
        <v>501</v>
      </c>
      <c r="DC19" s="773"/>
      <c r="DD19" s="773"/>
      <c r="DE19" s="773"/>
      <c r="DF19" s="782"/>
      <c r="DG19" s="781" t="s">
        <v>501</v>
      </c>
      <c r="DH19" s="773"/>
      <c r="DI19" s="773"/>
      <c r="DJ19" s="773"/>
      <c r="DK19" s="782"/>
      <c r="DL19" s="781" t="s">
        <v>501</v>
      </c>
      <c r="DM19" s="773"/>
      <c r="DN19" s="773"/>
      <c r="DO19" s="773"/>
      <c r="DP19" s="782"/>
      <c r="DQ19" s="781" t="s">
        <v>501</v>
      </c>
      <c r="DR19" s="773"/>
      <c r="DS19" s="773"/>
      <c r="DT19" s="773"/>
      <c r="DU19" s="782"/>
      <c r="DV19" s="778"/>
      <c r="DW19" s="779"/>
      <c r="DX19" s="779"/>
      <c r="DY19" s="779"/>
      <c r="DZ19" s="783"/>
      <c r="EA19" s="234"/>
    </row>
    <row r="20" spans="1:131" s="235" customFormat="1" ht="26.25" customHeight="1" x14ac:dyDescent="0.2">
      <c r="A20" s="238">
        <v>14</v>
      </c>
      <c r="B20" s="784"/>
      <c r="C20" s="785"/>
      <c r="D20" s="785"/>
      <c r="E20" s="785"/>
      <c r="F20" s="785"/>
      <c r="G20" s="785"/>
      <c r="H20" s="785"/>
      <c r="I20" s="785"/>
      <c r="J20" s="785"/>
      <c r="K20" s="785"/>
      <c r="L20" s="785"/>
      <c r="M20" s="785"/>
      <c r="N20" s="785"/>
      <c r="O20" s="785"/>
      <c r="P20" s="786"/>
      <c r="Q20" s="797"/>
      <c r="R20" s="798"/>
      <c r="S20" s="798"/>
      <c r="T20" s="798"/>
      <c r="U20" s="798"/>
      <c r="V20" s="798"/>
      <c r="W20" s="798"/>
      <c r="X20" s="798"/>
      <c r="Y20" s="798"/>
      <c r="Z20" s="798"/>
      <c r="AA20" s="798"/>
      <c r="AB20" s="798"/>
      <c r="AC20" s="798"/>
      <c r="AD20" s="798"/>
      <c r="AE20" s="799"/>
      <c r="AF20" s="792"/>
      <c r="AG20" s="793"/>
      <c r="AH20" s="793"/>
      <c r="AI20" s="793"/>
      <c r="AJ20" s="794"/>
      <c r="AK20" s="795"/>
      <c r="AL20" s="796"/>
      <c r="AM20" s="796"/>
      <c r="AN20" s="796"/>
      <c r="AO20" s="796"/>
      <c r="AP20" s="796"/>
      <c r="AQ20" s="796"/>
      <c r="AR20" s="796"/>
      <c r="AS20" s="796"/>
      <c r="AT20" s="796"/>
      <c r="AU20" s="776"/>
      <c r="AV20" s="776"/>
      <c r="AW20" s="776"/>
      <c r="AX20" s="776"/>
      <c r="AY20" s="777"/>
      <c r="AZ20" s="232"/>
      <c r="BA20" s="232"/>
      <c r="BB20" s="232"/>
      <c r="BC20" s="232"/>
      <c r="BD20" s="232"/>
      <c r="BE20" s="233"/>
      <c r="BF20" s="233"/>
      <c r="BG20" s="233"/>
      <c r="BH20" s="233"/>
      <c r="BI20" s="233"/>
      <c r="BJ20" s="233"/>
      <c r="BK20" s="233"/>
      <c r="BL20" s="233"/>
      <c r="BM20" s="233"/>
      <c r="BN20" s="233"/>
      <c r="BO20" s="233"/>
      <c r="BP20" s="233"/>
      <c r="BQ20" s="238">
        <v>14</v>
      </c>
      <c r="BR20" s="239"/>
      <c r="BS20" s="778" t="s">
        <v>578</v>
      </c>
      <c r="BT20" s="779"/>
      <c r="BU20" s="779"/>
      <c r="BV20" s="779"/>
      <c r="BW20" s="779"/>
      <c r="BX20" s="779"/>
      <c r="BY20" s="779"/>
      <c r="BZ20" s="779"/>
      <c r="CA20" s="779"/>
      <c r="CB20" s="779"/>
      <c r="CC20" s="779"/>
      <c r="CD20" s="779"/>
      <c r="CE20" s="779"/>
      <c r="CF20" s="779"/>
      <c r="CG20" s="780"/>
      <c r="CH20" s="781">
        <v>2</v>
      </c>
      <c r="CI20" s="773"/>
      <c r="CJ20" s="773"/>
      <c r="CK20" s="773"/>
      <c r="CL20" s="782"/>
      <c r="CM20" s="781">
        <v>766</v>
      </c>
      <c r="CN20" s="773"/>
      <c r="CO20" s="773"/>
      <c r="CP20" s="773"/>
      <c r="CQ20" s="782"/>
      <c r="CR20" s="781">
        <v>636</v>
      </c>
      <c r="CS20" s="773"/>
      <c r="CT20" s="773"/>
      <c r="CU20" s="773"/>
      <c r="CV20" s="782"/>
      <c r="CW20" s="781">
        <v>232</v>
      </c>
      <c r="CX20" s="773"/>
      <c r="CY20" s="773"/>
      <c r="CZ20" s="773"/>
      <c r="DA20" s="782"/>
      <c r="DB20" s="781" t="s">
        <v>501</v>
      </c>
      <c r="DC20" s="773"/>
      <c r="DD20" s="773"/>
      <c r="DE20" s="773"/>
      <c r="DF20" s="782"/>
      <c r="DG20" s="781" t="s">
        <v>501</v>
      </c>
      <c r="DH20" s="773"/>
      <c r="DI20" s="773"/>
      <c r="DJ20" s="773"/>
      <c r="DK20" s="782"/>
      <c r="DL20" s="781" t="s">
        <v>501</v>
      </c>
      <c r="DM20" s="773"/>
      <c r="DN20" s="773"/>
      <c r="DO20" s="773"/>
      <c r="DP20" s="782"/>
      <c r="DQ20" s="781" t="s">
        <v>501</v>
      </c>
      <c r="DR20" s="773"/>
      <c r="DS20" s="773"/>
      <c r="DT20" s="773"/>
      <c r="DU20" s="782"/>
      <c r="DV20" s="778"/>
      <c r="DW20" s="779"/>
      <c r="DX20" s="779"/>
      <c r="DY20" s="779"/>
      <c r="DZ20" s="783"/>
      <c r="EA20" s="234"/>
    </row>
    <row r="21" spans="1:131" s="235" customFormat="1" ht="26.25" customHeight="1" thickBot="1" x14ac:dyDescent="0.25">
      <c r="A21" s="238">
        <v>15</v>
      </c>
      <c r="B21" s="784"/>
      <c r="C21" s="785"/>
      <c r="D21" s="785"/>
      <c r="E21" s="785"/>
      <c r="F21" s="785"/>
      <c r="G21" s="785"/>
      <c r="H21" s="785"/>
      <c r="I21" s="785"/>
      <c r="J21" s="785"/>
      <c r="K21" s="785"/>
      <c r="L21" s="785"/>
      <c r="M21" s="785"/>
      <c r="N21" s="785"/>
      <c r="O21" s="785"/>
      <c r="P21" s="786"/>
      <c r="Q21" s="797"/>
      <c r="R21" s="798"/>
      <c r="S21" s="798"/>
      <c r="T21" s="798"/>
      <c r="U21" s="798"/>
      <c r="V21" s="798"/>
      <c r="W21" s="798"/>
      <c r="X21" s="798"/>
      <c r="Y21" s="798"/>
      <c r="Z21" s="798"/>
      <c r="AA21" s="798"/>
      <c r="AB21" s="798"/>
      <c r="AC21" s="798"/>
      <c r="AD21" s="798"/>
      <c r="AE21" s="799"/>
      <c r="AF21" s="792"/>
      <c r="AG21" s="793"/>
      <c r="AH21" s="793"/>
      <c r="AI21" s="793"/>
      <c r="AJ21" s="794"/>
      <c r="AK21" s="795"/>
      <c r="AL21" s="796"/>
      <c r="AM21" s="796"/>
      <c r="AN21" s="796"/>
      <c r="AO21" s="796"/>
      <c r="AP21" s="796"/>
      <c r="AQ21" s="796"/>
      <c r="AR21" s="796"/>
      <c r="AS21" s="796"/>
      <c r="AT21" s="796"/>
      <c r="AU21" s="776"/>
      <c r="AV21" s="776"/>
      <c r="AW21" s="776"/>
      <c r="AX21" s="776"/>
      <c r="AY21" s="777"/>
      <c r="AZ21" s="232"/>
      <c r="BA21" s="232"/>
      <c r="BB21" s="232"/>
      <c r="BC21" s="232"/>
      <c r="BD21" s="232"/>
      <c r="BE21" s="233"/>
      <c r="BF21" s="233"/>
      <c r="BG21" s="233"/>
      <c r="BH21" s="233"/>
      <c r="BI21" s="233"/>
      <c r="BJ21" s="233"/>
      <c r="BK21" s="233"/>
      <c r="BL21" s="233"/>
      <c r="BM21" s="233"/>
      <c r="BN21" s="233"/>
      <c r="BO21" s="233"/>
      <c r="BP21" s="233"/>
      <c r="BQ21" s="238">
        <v>15</v>
      </c>
      <c r="BR21" s="239"/>
      <c r="BS21" s="778" t="s">
        <v>579</v>
      </c>
      <c r="BT21" s="779"/>
      <c r="BU21" s="779"/>
      <c r="BV21" s="779"/>
      <c r="BW21" s="779"/>
      <c r="BX21" s="779"/>
      <c r="BY21" s="779"/>
      <c r="BZ21" s="779"/>
      <c r="CA21" s="779"/>
      <c r="CB21" s="779"/>
      <c r="CC21" s="779"/>
      <c r="CD21" s="779"/>
      <c r="CE21" s="779"/>
      <c r="CF21" s="779"/>
      <c r="CG21" s="780"/>
      <c r="CH21" s="781">
        <v>92</v>
      </c>
      <c r="CI21" s="773"/>
      <c r="CJ21" s="773"/>
      <c r="CK21" s="773"/>
      <c r="CL21" s="782"/>
      <c r="CM21" s="781">
        <v>3315</v>
      </c>
      <c r="CN21" s="773"/>
      <c r="CO21" s="773"/>
      <c r="CP21" s="773"/>
      <c r="CQ21" s="782"/>
      <c r="CR21" s="781">
        <v>130</v>
      </c>
      <c r="CS21" s="773"/>
      <c r="CT21" s="773"/>
      <c r="CU21" s="773"/>
      <c r="CV21" s="782"/>
      <c r="CW21" s="781" t="s">
        <v>501</v>
      </c>
      <c r="CX21" s="773"/>
      <c r="CY21" s="773"/>
      <c r="CZ21" s="773"/>
      <c r="DA21" s="782"/>
      <c r="DB21" s="781" t="s">
        <v>501</v>
      </c>
      <c r="DC21" s="773"/>
      <c r="DD21" s="773"/>
      <c r="DE21" s="773"/>
      <c r="DF21" s="782"/>
      <c r="DG21" s="781" t="s">
        <v>501</v>
      </c>
      <c r="DH21" s="773"/>
      <c r="DI21" s="773"/>
      <c r="DJ21" s="773"/>
      <c r="DK21" s="782"/>
      <c r="DL21" s="781" t="s">
        <v>501</v>
      </c>
      <c r="DM21" s="773"/>
      <c r="DN21" s="773"/>
      <c r="DO21" s="773"/>
      <c r="DP21" s="782"/>
      <c r="DQ21" s="781" t="s">
        <v>501</v>
      </c>
      <c r="DR21" s="773"/>
      <c r="DS21" s="773"/>
      <c r="DT21" s="773"/>
      <c r="DU21" s="782"/>
      <c r="DV21" s="778"/>
      <c r="DW21" s="779"/>
      <c r="DX21" s="779"/>
      <c r="DY21" s="779"/>
      <c r="DZ21" s="783"/>
      <c r="EA21" s="234"/>
    </row>
    <row r="22" spans="1:131" s="235" customFormat="1" ht="26.25" customHeight="1" x14ac:dyDescent="0.2">
      <c r="A22" s="238">
        <v>16</v>
      </c>
      <c r="B22" s="784"/>
      <c r="C22" s="785"/>
      <c r="D22" s="785"/>
      <c r="E22" s="785"/>
      <c r="F22" s="785"/>
      <c r="G22" s="785"/>
      <c r="H22" s="785"/>
      <c r="I22" s="785"/>
      <c r="J22" s="785"/>
      <c r="K22" s="785"/>
      <c r="L22" s="785"/>
      <c r="M22" s="785"/>
      <c r="N22" s="785"/>
      <c r="O22" s="785"/>
      <c r="P22" s="786"/>
      <c r="Q22" s="810"/>
      <c r="R22" s="811"/>
      <c r="S22" s="811"/>
      <c r="T22" s="811"/>
      <c r="U22" s="811"/>
      <c r="V22" s="811"/>
      <c r="W22" s="811"/>
      <c r="X22" s="811"/>
      <c r="Y22" s="811"/>
      <c r="Z22" s="811"/>
      <c r="AA22" s="811"/>
      <c r="AB22" s="811"/>
      <c r="AC22" s="811"/>
      <c r="AD22" s="811"/>
      <c r="AE22" s="812"/>
      <c r="AF22" s="792"/>
      <c r="AG22" s="793"/>
      <c r="AH22" s="793"/>
      <c r="AI22" s="793"/>
      <c r="AJ22" s="794"/>
      <c r="AK22" s="813"/>
      <c r="AL22" s="814"/>
      <c r="AM22" s="814"/>
      <c r="AN22" s="814"/>
      <c r="AO22" s="814"/>
      <c r="AP22" s="814"/>
      <c r="AQ22" s="814"/>
      <c r="AR22" s="814"/>
      <c r="AS22" s="814"/>
      <c r="AT22" s="814"/>
      <c r="AU22" s="815"/>
      <c r="AV22" s="815"/>
      <c r="AW22" s="815"/>
      <c r="AX22" s="815"/>
      <c r="AY22" s="816"/>
      <c r="AZ22" s="817" t="s">
        <v>380</v>
      </c>
      <c r="BA22" s="817"/>
      <c r="BB22" s="817"/>
      <c r="BC22" s="817"/>
      <c r="BD22" s="818"/>
      <c r="BE22" s="233"/>
      <c r="BF22" s="233"/>
      <c r="BG22" s="233"/>
      <c r="BH22" s="233"/>
      <c r="BI22" s="233"/>
      <c r="BJ22" s="233"/>
      <c r="BK22" s="233"/>
      <c r="BL22" s="233"/>
      <c r="BM22" s="233"/>
      <c r="BN22" s="233"/>
      <c r="BO22" s="233"/>
      <c r="BP22" s="233"/>
      <c r="BQ22" s="238">
        <v>16</v>
      </c>
      <c r="BR22" s="239"/>
      <c r="BS22" s="778" t="s">
        <v>580</v>
      </c>
      <c r="BT22" s="779"/>
      <c r="BU22" s="779"/>
      <c r="BV22" s="779"/>
      <c r="BW22" s="779"/>
      <c r="BX22" s="779"/>
      <c r="BY22" s="779"/>
      <c r="BZ22" s="779"/>
      <c r="CA22" s="779"/>
      <c r="CB22" s="779"/>
      <c r="CC22" s="779"/>
      <c r="CD22" s="779"/>
      <c r="CE22" s="779"/>
      <c r="CF22" s="779"/>
      <c r="CG22" s="780"/>
      <c r="CH22" s="781">
        <v>20</v>
      </c>
      <c r="CI22" s="773"/>
      <c r="CJ22" s="773"/>
      <c r="CK22" s="773"/>
      <c r="CL22" s="782"/>
      <c r="CM22" s="781">
        <v>1221</v>
      </c>
      <c r="CN22" s="773"/>
      <c r="CO22" s="773"/>
      <c r="CP22" s="773"/>
      <c r="CQ22" s="782"/>
      <c r="CR22" s="781">
        <v>72</v>
      </c>
      <c r="CS22" s="773"/>
      <c r="CT22" s="773"/>
      <c r="CU22" s="773"/>
      <c r="CV22" s="782"/>
      <c r="CW22" s="781">
        <v>8</v>
      </c>
      <c r="CX22" s="773"/>
      <c r="CY22" s="773"/>
      <c r="CZ22" s="773"/>
      <c r="DA22" s="782"/>
      <c r="DB22" s="781" t="s">
        <v>501</v>
      </c>
      <c r="DC22" s="773"/>
      <c r="DD22" s="773"/>
      <c r="DE22" s="773"/>
      <c r="DF22" s="782"/>
      <c r="DG22" s="781" t="s">
        <v>501</v>
      </c>
      <c r="DH22" s="773"/>
      <c r="DI22" s="773"/>
      <c r="DJ22" s="773"/>
      <c r="DK22" s="782"/>
      <c r="DL22" s="781" t="s">
        <v>501</v>
      </c>
      <c r="DM22" s="773"/>
      <c r="DN22" s="773"/>
      <c r="DO22" s="773"/>
      <c r="DP22" s="782"/>
      <c r="DQ22" s="781" t="s">
        <v>501</v>
      </c>
      <c r="DR22" s="773"/>
      <c r="DS22" s="773"/>
      <c r="DT22" s="773"/>
      <c r="DU22" s="782"/>
      <c r="DV22" s="778"/>
      <c r="DW22" s="779"/>
      <c r="DX22" s="779"/>
      <c r="DY22" s="779"/>
      <c r="DZ22" s="783"/>
      <c r="EA22" s="234"/>
    </row>
    <row r="23" spans="1:131" s="235" customFormat="1" ht="26.25" customHeight="1" thickBot="1" x14ac:dyDescent="0.25">
      <c r="A23" s="240" t="s">
        <v>381</v>
      </c>
      <c r="B23" s="800" t="s">
        <v>382</v>
      </c>
      <c r="C23" s="801"/>
      <c r="D23" s="801"/>
      <c r="E23" s="801"/>
      <c r="F23" s="801"/>
      <c r="G23" s="801"/>
      <c r="H23" s="801"/>
      <c r="I23" s="801"/>
      <c r="J23" s="801"/>
      <c r="K23" s="801"/>
      <c r="L23" s="801"/>
      <c r="M23" s="801"/>
      <c r="N23" s="801"/>
      <c r="O23" s="801"/>
      <c r="P23" s="802"/>
      <c r="Q23" s="803">
        <v>1084101</v>
      </c>
      <c r="R23" s="804"/>
      <c r="S23" s="804"/>
      <c r="T23" s="804"/>
      <c r="U23" s="804"/>
      <c r="V23" s="804">
        <v>1071283</v>
      </c>
      <c r="W23" s="804"/>
      <c r="X23" s="804"/>
      <c r="Y23" s="804"/>
      <c r="Z23" s="804"/>
      <c r="AA23" s="804">
        <v>12818</v>
      </c>
      <c r="AB23" s="804"/>
      <c r="AC23" s="804"/>
      <c r="AD23" s="804"/>
      <c r="AE23" s="805"/>
      <c r="AF23" s="806">
        <v>1514</v>
      </c>
      <c r="AG23" s="804"/>
      <c r="AH23" s="804"/>
      <c r="AI23" s="804"/>
      <c r="AJ23" s="807"/>
      <c r="AK23" s="808"/>
      <c r="AL23" s="809"/>
      <c r="AM23" s="809"/>
      <c r="AN23" s="809"/>
      <c r="AO23" s="809"/>
      <c r="AP23" s="804">
        <v>1390372</v>
      </c>
      <c r="AQ23" s="804"/>
      <c r="AR23" s="804"/>
      <c r="AS23" s="804"/>
      <c r="AT23" s="804"/>
      <c r="AU23" s="820"/>
      <c r="AV23" s="820"/>
      <c r="AW23" s="820"/>
      <c r="AX23" s="820"/>
      <c r="AY23" s="821"/>
      <c r="AZ23" s="822" t="s">
        <v>122</v>
      </c>
      <c r="BA23" s="823"/>
      <c r="BB23" s="823"/>
      <c r="BC23" s="823"/>
      <c r="BD23" s="824"/>
      <c r="BE23" s="233"/>
      <c r="BF23" s="233"/>
      <c r="BG23" s="233"/>
      <c r="BH23" s="233"/>
      <c r="BI23" s="233"/>
      <c r="BJ23" s="233"/>
      <c r="BK23" s="233"/>
      <c r="BL23" s="233"/>
      <c r="BM23" s="233"/>
      <c r="BN23" s="233"/>
      <c r="BO23" s="233"/>
      <c r="BP23" s="233"/>
      <c r="BQ23" s="238">
        <v>17</v>
      </c>
      <c r="BR23" s="239"/>
      <c r="BS23" s="778" t="s">
        <v>581</v>
      </c>
      <c r="BT23" s="779"/>
      <c r="BU23" s="779"/>
      <c r="BV23" s="779"/>
      <c r="BW23" s="779"/>
      <c r="BX23" s="779"/>
      <c r="BY23" s="779"/>
      <c r="BZ23" s="779"/>
      <c r="CA23" s="779"/>
      <c r="CB23" s="779"/>
      <c r="CC23" s="779"/>
      <c r="CD23" s="779"/>
      <c r="CE23" s="779"/>
      <c r="CF23" s="779"/>
      <c r="CG23" s="780"/>
      <c r="CH23" s="781">
        <v>524</v>
      </c>
      <c r="CI23" s="773"/>
      <c r="CJ23" s="773"/>
      <c r="CK23" s="773"/>
      <c r="CL23" s="782"/>
      <c r="CM23" s="781">
        <v>8064</v>
      </c>
      <c r="CN23" s="773"/>
      <c r="CO23" s="773"/>
      <c r="CP23" s="773"/>
      <c r="CQ23" s="782"/>
      <c r="CR23" s="781">
        <v>750</v>
      </c>
      <c r="CS23" s="773"/>
      <c r="CT23" s="773"/>
      <c r="CU23" s="773"/>
      <c r="CV23" s="782"/>
      <c r="CW23" s="781" t="s">
        <v>597</v>
      </c>
      <c r="CX23" s="773"/>
      <c r="CY23" s="773"/>
      <c r="CZ23" s="773"/>
      <c r="DA23" s="782"/>
      <c r="DB23" s="781" t="s">
        <v>501</v>
      </c>
      <c r="DC23" s="773"/>
      <c r="DD23" s="773"/>
      <c r="DE23" s="773"/>
      <c r="DF23" s="782"/>
      <c r="DG23" s="781" t="s">
        <v>501</v>
      </c>
      <c r="DH23" s="773"/>
      <c r="DI23" s="773"/>
      <c r="DJ23" s="773"/>
      <c r="DK23" s="782"/>
      <c r="DL23" s="781" t="s">
        <v>501</v>
      </c>
      <c r="DM23" s="773"/>
      <c r="DN23" s="773"/>
      <c r="DO23" s="773"/>
      <c r="DP23" s="782"/>
      <c r="DQ23" s="781" t="s">
        <v>501</v>
      </c>
      <c r="DR23" s="773"/>
      <c r="DS23" s="773"/>
      <c r="DT23" s="773"/>
      <c r="DU23" s="782"/>
      <c r="DV23" s="778"/>
      <c r="DW23" s="779"/>
      <c r="DX23" s="779"/>
      <c r="DY23" s="779"/>
      <c r="DZ23" s="783"/>
      <c r="EA23" s="234"/>
    </row>
    <row r="24" spans="1:131" s="235" customFormat="1" ht="26.25" customHeight="1" x14ac:dyDescent="0.2">
      <c r="A24" s="819" t="s">
        <v>383</v>
      </c>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232"/>
      <c r="BA24" s="232"/>
      <c r="BB24" s="232"/>
      <c r="BC24" s="232"/>
      <c r="BD24" s="232"/>
      <c r="BE24" s="233"/>
      <c r="BF24" s="233"/>
      <c r="BG24" s="233"/>
      <c r="BH24" s="233"/>
      <c r="BI24" s="233"/>
      <c r="BJ24" s="233"/>
      <c r="BK24" s="233"/>
      <c r="BL24" s="233"/>
      <c r="BM24" s="233"/>
      <c r="BN24" s="233"/>
      <c r="BO24" s="233"/>
      <c r="BP24" s="233"/>
      <c r="BQ24" s="238">
        <v>18</v>
      </c>
      <c r="BR24" s="239"/>
      <c r="BS24" s="778" t="s">
        <v>582</v>
      </c>
      <c r="BT24" s="779"/>
      <c r="BU24" s="779"/>
      <c r="BV24" s="779"/>
      <c r="BW24" s="779"/>
      <c r="BX24" s="779"/>
      <c r="BY24" s="779"/>
      <c r="BZ24" s="779"/>
      <c r="CA24" s="779"/>
      <c r="CB24" s="779"/>
      <c r="CC24" s="779"/>
      <c r="CD24" s="779"/>
      <c r="CE24" s="779"/>
      <c r="CF24" s="779"/>
      <c r="CG24" s="780"/>
      <c r="CH24" s="781">
        <v>-11</v>
      </c>
      <c r="CI24" s="773"/>
      <c r="CJ24" s="773"/>
      <c r="CK24" s="773"/>
      <c r="CL24" s="782"/>
      <c r="CM24" s="781">
        <v>36.847999999999999</v>
      </c>
      <c r="CN24" s="773"/>
      <c r="CO24" s="773"/>
      <c r="CP24" s="773"/>
      <c r="CQ24" s="782"/>
      <c r="CR24" s="781">
        <v>5</v>
      </c>
      <c r="CS24" s="773"/>
      <c r="CT24" s="773"/>
      <c r="CU24" s="773"/>
      <c r="CV24" s="782"/>
      <c r="CW24" s="781" t="s">
        <v>597</v>
      </c>
      <c r="CX24" s="773"/>
      <c r="CY24" s="773"/>
      <c r="CZ24" s="773"/>
      <c r="DA24" s="782"/>
      <c r="DB24" s="781" t="s">
        <v>597</v>
      </c>
      <c r="DC24" s="773"/>
      <c r="DD24" s="773"/>
      <c r="DE24" s="773"/>
      <c r="DF24" s="782"/>
      <c r="DG24" s="781" t="s">
        <v>501</v>
      </c>
      <c r="DH24" s="773"/>
      <c r="DI24" s="773"/>
      <c r="DJ24" s="773"/>
      <c r="DK24" s="782"/>
      <c r="DL24" s="781" t="s">
        <v>501</v>
      </c>
      <c r="DM24" s="773"/>
      <c r="DN24" s="773"/>
      <c r="DO24" s="773"/>
      <c r="DP24" s="782"/>
      <c r="DQ24" s="781" t="s">
        <v>501</v>
      </c>
      <c r="DR24" s="773"/>
      <c r="DS24" s="773"/>
      <c r="DT24" s="773"/>
      <c r="DU24" s="782"/>
      <c r="DV24" s="778"/>
      <c r="DW24" s="779"/>
      <c r="DX24" s="779"/>
      <c r="DY24" s="779"/>
      <c r="DZ24" s="783"/>
      <c r="EA24" s="234"/>
    </row>
    <row r="25" spans="1:131" ht="26.25" customHeight="1" thickBot="1" x14ac:dyDescent="0.25">
      <c r="A25" s="725" t="s">
        <v>384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t="s">
        <v>609</v>
      </c>
      <c r="BS25" s="778" t="s">
        <v>614</v>
      </c>
      <c r="BT25" s="779"/>
      <c r="BU25" s="779"/>
      <c r="BV25" s="779"/>
      <c r="BW25" s="779"/>
      <c r="BX25" s="779"/>
      <c r="BY25" s="779"/>
      <c r="BZ25" s="779"/>
      <c r="CA25" s="779"/>
      <c r="CB25" s="779"/>
      <c r="CC25" s="779"/>
      <c r="CD25" s="779"/>
      <c r="CE25" s="779"/>
      <c r="CF25" s="779"/>
      <c r="CG25" s="780"/>
      <c r="CH25" s="781">
        <v>27</v>
      </c>
      <c r="CI25" s="773"/>
      <c r="CJ25" s="773"/>
      <c r="CK25" s="773"/>
      <c r="CL25" s="782"/>
      <c r="CM25" s="781">
        <v>25625</v>
      </c>
      <c r="CN25" s="773"/>
      <c r="CO25" s="773"/>
      <c r="CP25" s="773"/>
      <c r="CQ25" s="782"/>
      <c r="CR25" s="781">
        <v>24933</v>
      </c>
      <c r="CS25" s="773"/>
      <c r="CT25" s="773"/>
      <c r="CU25" s="773"/>
      <c r="CV25" s="782"/>
      <c r="CW25" s="781" t="s">
        <v>501</v>
      </c>
      <c r="CX25" s="773"/>
      <c r="CY25" s="773"/>
      <c r="CZ25" s="773"/>
      <c r="DA25" s="782"/>
      <c r="DB25" s="781">
        <v>1820</v>
      </c>
      <c r="DC25" s="773"/>
      <c r="DD25" s="773"/>
      <c r="DE25" s="773"/>
      <c r="DF25" s="782"/>
      <c r="DG25" s="781">
        <v>15394</v>
      </c>
      <c r="DH25" s="773"/>
      <c r="DI25" s="773"/>
      <c r="DJ25" s="773"/>
      <c r="DK25" s="782"/>
      <c r="DL25" s="781" t="s">
        <v>597</v>
      </c>
      <c r="DM25" s="773"/>
      <c r="DN25" s="773"/>
      <c r="DO25" s="773"/>
      <c r="DP25" s="782"/>
      <c r="DQ25" s="781" t="s">
        <v>501</v>
      </c>
      <c r="DR25" s="773"/>
      <c r="DS25" s="773"/>
      <c r="DT25" s="773"/>
      <c r="DU25" s="782"/>
      <c r="DV25" s="778"/>
      <c r="DW25" s="779"/>
      <c r="DX25" s="779"/>
      <c r="DY25" s="779"/>
      <c r="DZ25" s="783"/>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385</v>
      </c>
      <c r="R26" s="734"/>
      <c r="S26" s="734"/>
      <c r="T26" s="734"/>
      <c r="U26" s="735"/>
      <c r="V26" s="733" t="s">
        <v>386</v>
      </c>
      <c r="W26" s="734"/>
      <c r="X26" s="734"/>
      <c r="Y26" s="734"/>
      <c r="Z26" s="735"/>
      <c r="AA26" s="733" t="s">
        <v>387</v>
      </c>
      <c r="AB26" s="734"/>
      <c r="AC26" s="734"/>
      <c r="AD26" s="734"/>
      <c r="AE26" s="734"/>
      <c r="AF26" s="825" t="s">
        <v>388</v>
      </c>
      <c r="AG26" s="826"/>
      <c r="AH26" s="826"/>
      <c r="AI26" s="826"/>
      <c r="AJ26" s="827"/>
      <c r="AK26" s="734" t="s">
        <v>389</v>
      </c>
      <c r="AL26" s="734"/>
      <c r="AM26" s="734"/>
      <c r="AN26" s="734"/>
      <c r="AO26" s="735"/>
      <c r="AP26" s="733" t="s">
        <v>390</v>
      </c>
      <c r="AQ26" s="734"/>
      <c r="AR26" s="734"/>
      <c r="AS26" s="734"/>
      <c r="AT26" s="735"/>
      <c r="AU26" s="733" t="s">
        <v>391</v>
      </c>
      <c r="AV26" s="734"/>
      <c r="AW26" s="734"/>
      <c r="AX26" s="734"/>
      <c r="AY26" s="735"/>
      <c r="AZ26" s="733" t="s">
        <v>392</v>
      </c>
      <c r="BA26" s="734"/>
      <c r="BB26" s="734"/>
      <c r="BC26" s="734"/>
      <c r="BD26" s="735"/>
      <c r="BE26" s="733" t="s">
        <v>365</v>
      </c>
      <c r="BF26" s="734"/>
      <c r="BG26" s="734"/>
      <c r="BH26" s="734"/>
      <c r="BI26" s="740"/>
      <c r="BJ26" s="232"/>
      <c r="BK26" s="232"/>
      <c r="BL26" s="232"/>
      <c r="BM26" s="232"/>
      <c r="BN26" s="232"/>
      <c r="BO26" s="241"/>
      <c r="BP26" s="241"/>
      <c r="BQ26" s="238">
        <v>20</v>
      </c>
      <c r="BR26" s="239"/>
      <c r="BS26" s="778" t="s">
        <v>583</v>
      </c>
      <c r="BT26" s="779"/>
      <c r="BU26" s="779"/>
      <c r="BV26" s="779"/>
      <c r="BW26" s="779"/>
      <c r="BX26" s="779"/>
      <c r="BY26" s="779"/>
      <c r="BZ26" s="779"/>
      <c r="CA26" s="779"/>
      <c r="CB26" s="779"/>
      <c r="CC26" s="779"/>
      <c r="CD26" s="779"/>
      <c r="CE26" s="779"/>
      <c r="CF26" s="779"/>
      <c r="CG26" s="780"/>
      <c r="CH26" s="781">
        <v>4</v>
      </c>
      <c r="CI26" s="773"/>
      <c r="CJ26" s="773"/>
      <c r="CK26" s="773"/>
      <c r="CL26" s="782"/>
      <c r="CM26" s="781">
        <v>667</v>
      </c>
      <c r="CN26" s="773"/>
      <c r="CO26" s="773"/>
      <c r="CP26" s="773"/>
      <c r="CQ26" s="782"/>
      <c r="CR26" s="781">
        <v>12</v>
      </c>
      <c r="CS26" s="773"/>
      <c r="CT26" s="773"/>
      <c r="CU26" s="773"/>
      <c r="CV26" s="782"/>
      <c r="CW26" s="781" t="s">
        <v>501</v>
      </c>
      <c r="CX26" s="773"/>
      <c r="CY26" s="773"/>
      <c r="CZ26" s="773"/>
      <c r="DA26" s="782"/>
      <c r="DB26" s="781" t="s">
        <v>501</v>
      </c>
      <c r="DC26" s="773"/>
      <c r="DD26" s="773"/>
      <c r="DE26" s="773"/>
      <c r="DF26" s="782"/>
      <c r="DG26" s="781" t="s">
        <v>501</v>
      </c>
      <c r="DH26" s="773"/>
      <c r="DI26" s="773"/>
      <c r="DJ26" s="773"/>
      <c r="DK26" s="782"/>
      <c r="DL26" s="781" t="s">
        <v>501</v>
      </c>
      <c r="DM26" s="773"/>
      <c r="DN26" s="773"/>
      <c r="DO26" s="773"/>
      <c r="DP26" s="782"/>
      <c r="DQ26" s="781" t="s">
        <v>501</v>
      </c>
      <c r="DR26" s="773"/>
      <c r="DS26" s="773"/>
      <c r="DT26" s="773"/>
      <c r="DU26" s="782"/>
      <c r="DV26" s="778"/>
      <c r="DW26" s="779"/>
      <c r="DX26" s="779"/>
      <c r="DY26" s="779"/>
      <c r="DZ26" s="783"/>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8"/>
      <c r="AG27" s="829"/>
      <c r="AH27" s="829"/>
      <c r="AI27" s="829"/>
      <c r="AJ27" s="83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8" t="s">
        <v>584</v>
      </c>
      <c r="BT27" s="779"/>
      <c r="BU27" s="779"/>
      <c r="BV27" s="779"/>
      <c r="BW27" s="779"/>
      <c r="BX27" s="779"/>
      <c r="BY27" s="779"/>
      <c r="BZ27" s="779"/>
      <c r="CA27" s="779"/>
      <c r="CB27" s="779"/>
      <c r="CC27" s="779"/>
      <c r="CD27" s="779"/>
      <c r="CE27" s="779"/>
      <c r="CF27" s="779"/>
      <c r="CG27" s="780"/>
      <c r="CH27" s="781">
        <v>-1272</v>
      </c>
      <c r="CI27" s="773"/>
      <c r="CJ27" s="773"/>
      <c r="CK27" s="773"/>
      <c r="CL27" s="782"/>
      <c r="CM27" s="781">
        <v>31011</v>
      </c>
      <c r="CN27" s="773"/>
      <c r="CO27" s="773"/>
      <c r="CP27" s="773"/>
      <c r="CQ27" s="782"/>
      <c r="CR27" s="781">
        <v>14084</v>
      </c>
      <c r="CS27" s="773"/>
      <c r="CT27" s="773"/>
      <c r="CU27" s="773"/>
      <c r="CV27" s="782"/>
      <c r="CW27" s="781">
        <v>461</v>
      </c>
      <c r="CX27" s="773"/>
      <c r="CY27" s="773"/>
      <c r="CZ27" s="773"/>
      <c r="DA27" s="782"/>
      <c r="DB27" s="781">
        <v>9482</v>
      </c>
      <c r="DC27" s="773"/>
      <c r="DD27" s="773"/>
      <c r="DE27" s="773"/>
      <c r="DF27" s="782"/>
      <c r="DG27" s="781" t="s">
        <v>501</v>
      </c>
      <c r="DH27" s="773"/>
      <c r="DI27" s="773"/>
      <c r="DJ27" s="773"/>
      <c r="DK27" s="782"/>
      <c r="DL27" s="781" t="s">
        <v>501</v>
      </c>
      <c r="DM27" s="773"/>
      <c r="DN27" s="773"/>
      <c r="DO27" s="773"/>
      <c r="DP27" s="782"/>
      <c r="DQ27" s="781" t="s">
        <v>501</v>
      </c>
      <c r="DR27" s="773"/>
      <c r="DS27" s="773"/>
      <c r="DT27" s="773"/>
      <c r="DU27" s="782"/>
      <c r="DV27" s="778" t="s">
        <v>601</v>
      </c>
      <c r="DW27" s="779"/>
      <c r="DX27" s="779"/>
      <c r="DY27" s="779"/>
      <c r="DZ27" s="783"/>
      <c r="EA27" s="230"/>
    </row>
    <row r="28" spans="1:131" ht="26.25" customHeight="1" thickTop="1" x14ac:dyDescent="0.2">
      <c r="A28" s="242">
        <v>1</v>
      </c>
      <c r="B28" s="749" t="s">
        <v>393</v>
      </c>
      <c r="C28" s="750"/>
      <c r="D28" s="750"/>
      <c r="E28" s="750"/>
      <c r="F28" s="750"/>
      <c r="G28" s="750"/>
      <c r="H28" s="750"/>
      <c r="I28" s="750"/>
      <c r="J28" s="750"/>
      <c r="K28" s="750"/>
      <c r="L28" s="750"/>
      <c r="M28" s="750"/>
      <c r="N28" s="750"/>
      <c r="O28" s="750"/>
      <c r="P28" s="751"/>
      <c r="Q28" s="835">
        <v>155282</v>
      </c>
      <c r="R28" s="836"/>
      <c r="S28" s="836"/>
      <c r="T28" s="836"/>
      <c r="U28" s="836"/>
      <c r="V28" s="836">
        <v>153859</v>
      </c>
      <c r="W28" s="836"/>
      <c r="X28" s="836"/>
      <c r="Y28" s="836"/>
      <c r="Z28" s="836"/>
      <c r="AA28" s="836">
        <v>1423</v>
      </c>
      <c r="AB28" s="836"/>
      <c r="AC28" s="836"/>
      <c r="AD28" s="836"/>
      <c r="AE28" s="837"/>
      <c r="AF28" s="838">
        <v>1422</v>
      </c>
      <c r="AG28" s="839"/>
      <c r="AH28" s="839"/>
      <c r="AI28" s="839"/>
      <c r="AJ28" s="840"/>
      <c r="AK28" s="841">
        <v>16000</v>
      </c>
      <c r="AL28" s="842"/>
      <c r="AM28" s="842"/>
      <c r="AN28" s="842"/>
      <c r="AO28" s="842"/>
      <c r="AP28" s="842">
        <v>0</v>
      </c>
      <c r="AQ28" s="842"/>
      <c r="AR28" s="842"/>
      <c r="AS28" s="842"/>
      <c r="AT28" s="842"/>
      <c r="AU28" s="842">
        <v>0</v>
      </c>
      <c r="AV28" s="842"/>
      <c r="AW28" s="842"/>
      <c r="AX28" s="842"/>
      <c r="AY28" s="842"/>
      <c r="AZ28" s="843">
        <v>0</v>
      </c>
      <c r="BA28" s="843"/>
      <c r="BB28" s="843"/>
      <c r="BC28" s="843"/>
      <c r="BD28" s="843"/>
      <c r="BE28" s="833"/>
      <c r="BF28" s="833"/>
      <c r="BG28" s="833"/>
      <c r="BH28" s="833"/>
      <c r="BI28" s="834"/>
      <c r="BJ28" s="232"/>
      <c r="BK28" s="232"/>
      <c r="BL28" s="232"/>
      <c r="BM28" s="232"/>
      <c r="BN28" s="232"/>
      <c r="BO28" s="241"/>
      <c r="BP28" s="241"/>
      <c r="BQ28" s="238">
        <v>22</v>
      </c>
      <c r="BR28" s="239"/>
      <c r="BS28" s="778" t="s">
        <v>585</v>
      </c>
      <c r="BT28" s="779"/>
      <c r="BU28" s="779"/>
      <c r="BV28" s="779"/>
      <c r="BW28" s="779"/>
      <c r="BX28" s="779"/>
      <c r="BY28" s="779"/>
      <c r="BZ28" s="779"/>
      <c r="CA28" s="779"/>
      <c r="CB28" s="779"/>
      <c r="CC28" s="779"/>
      <c r="CD28" s="779"/>
      <c r="CE28" s="779"/>
      <c r="CF28" s="779"/>
      <c r="CG28" s="780"/>
      <c r="CH28" s="781">
        <v>373</v>
      </c>
      <c r="CI28" s="773"/>
      <c r="CJ28" s="773"/>
      <c r="CK28" s="773"/>
      <c r="CL28" s="782"/>
      <c r="CM28" s="781">
        <v>7113</v>
      </c>
      <c r="CN28" s="773"/>
      <c r="CO28" s="773"/>
      <c r="CP28" s="773"/>
      <c r="CQ28" s="782"/>
      <c r="CR28" s="781">
        <v>18774</v>
      </c>
      <c r="CS28" s="773"/>
      <c r="CT28" s="773"/>
      <c r="CU28" s="773"/>
      <c r="CV28" s="782"/>
      <c r="CW28" s="781">
        <v>40843</v>
      </c>
      <c r="CX28" s="773"/>
      <c r="CY28" s="773"/>
      <c r="CZ28" s="773"/>
      <c r="DA28" s="782"/>
      <c r="DB28" s="781">
        <v>24433</v>
      </c>
      <c r="DC28" s="773"/>
      <c r="DD28" s="773"/>
      <c r="DE28" s="773"/>
      <c r="DF28" s="782"/>
      <c r="DG28" s="781" t="s">
        <v>501</v>
      </c>
      <c r="DH28" s="773"/>
      <c r="DI28" s="773"/>
      <c r="DJ28" s="773"/>
      <c r="DK28" s="782"/>
      <c r="DL28" s="781" t="s">
        <v>501</v>
      </c>
      <c r="DM28" s="773"/>
      <c r="DN28" s="773"/>
      <c r="DO28" s="773"/>
      <c r="DP28" s="782"/>
      <c r="DQ28" s="781" t="s">
        <v>501</v>
      </c>
      <c r="DR28" s="773"/>
      <c r="DS28" s="773"/>
      <c r="DT28" s="773"/>
      <c r="DU28" s="782"/>
      <c r="DV28" s="778"/>
      <c r="DW28" s="779"/>
      <c r="DX28" s="779"/>
      <c r="DY28" s="779"/>
      <c r="DZ28" s="783"/>
      <c r="EA28" s="230"/>
    </row>
    <row r="29" spans="1:131" ht="26.25" customHeight="1" x14ac:dyDescent="0.2">
      <c r="A29" s="242">
        <v>2</v>
      </c>
      <c r="B29" s="784" t="s">
        <v>394</v>
      </c>
      <c r="C29" s="785"/>
      <c r="D29" s="785"/>
      <c r="E29" s="785"/>
      <c r="F29" s="785"/>
      <c r="G29" s="785"/>
      <c r="H29" s="785"/>
      <c r="I29" s="785"/>
      <c r="J29" s="785"/>
      <c r="K29" s="785"/>
      <c r="L29" s="785"/>
      <c r="M29" s="785"/>
      <c r="N29" s="785"/>
      <c r="O29" s="785"/>
      <c r="P29" s="786"/>
      <c r="Q29" s="831">
        <v>158329</v>
      </c>
      <c r="R29" s="832"/>
      <c r="S29" s="832"/>
      <c r="T29" s="832"/>
      <c r="U29" s="832"/>
      <c r="V29" s="832">
        <v>155742</v>
      </c>
      <c r="W29" s="832"/>
      <c r="X29" s="832"/>
      <c r="Y29" s="832"/>
      <c r="Z29" s="832"/>
      <c r="AA29" s="832">
        <v>2587</v>
      </c>
      <c r="AB29" s="832"/>
      <c r="AC29" s="832"/>
      <c r="AD29" s="832"/>
      <c r="AE29" s="790"/>
      <c r="AF29" s="792">
        <v>2566</v>
      </c>
      <c r="AG29" s="793"/>
      <c r="AH29" s="793"/>
      <c r="AI29" s="793"/>
      <c r="AJ29" s="794"/>
      <c r="AK29" s="848">
        <v>23731</v>
      </c>
      <c r="AL29" s="844"/>
      <c r="AM29" s="844"/>
      <c r="AN29" s="844"/>
      <c r="AO29" s="844"/>
      <c r="AP29" s="844">
        <v>0</v>
      </c>
      <c r="AQ29" s="844"/>
      <c r="AR29" s="844"/>
      <c r="AS29" s="844"/>
      <c r="AT29" s="844"/>
      <c r="AU29" s="844">
        <v>0</v>
      </c>
      <c r="AV29" s="844"/>
      <c r="AW29" s="844"/>
      <c r="AX29" s="844"/>
      <c r="AY29" s="844"/>
      <c r="AZ29" s="845">
        <v>0</v>
      </c>
      <c r="BA29" s="845"/>
      <c r="BB29" s="845"/>
      <c r="BC29" s="845"/>
      <c r="BD29" s="845"/>
      <c r="BE29" s="849"/>
      <c r="BF29" s="849"/>
      <c r="BG29" s="849"/>
      <c r="BH29" s="849"/>
      <c r="BI29" s="850"/>
      <c r="BJ29" s="232"/>
      <c r="BK29" s="232"/>
      <c r="BL29" s="232"/>
      <c r="BM29" s="232"/>
      <c r="BN29" s="232"/>
      <c r="BO29" s="241"/>
      <c r="BP29" s="241"/>
      <c r="BQ29" s="238">
        <v>23</v>
      </c>
      <c r="BR29" s="239"/>
      <c r="BS29" s="778" t="s">
        <v>586</v>
      </c>
      <c r="BT29" s="779"/>
      <c r="BU29" s="779"/>
      <c r="BV29" s="779"/>
      <c r="BW29" s="779"/>
      <c r="BX29" s="779"/>
      <c r="BY29" s="779"/>
      <c r="BZ29" s="779"/>
      <c r="CA29" s="779"/>
      <c r="CB29" s="779"/>
      <c r="CC29" s="779"/>
      <c r="CD29" s="779"/>
      <c r="CE29" s="779"/>
      <c r="CF29" s="779"/>
      <c r="CG29" s="780"/>
      <c r="CH29" s="781" t="s">
        <v>501</v>
      </c>
      <c r="CI29" s="773"/>
      <c r="CJ29" s="773"/>
      <c r="CK29" s="773"/>
      <c r="CL29" s="782"/>
      <c r="CM29" s="781">
        <v>5</v>
      </c>
      <c r="CN29" s="773"/>
      <c r="CO29" s="773"/>
      <c r="CP29" s="773"/>
      <c r="CQ29" s="782"/>
      <c r="CR29" s="781">
        <v>3.5</v>
      </c>
      <c r="CS29" s="773"/>
      <c r="CT29" s="773"/>
      <c r="CU29" s="773"/>
      <c r="CV29" s="782"/>
      <c r="CW29" s="781" t="s">
        <v>501</v>
      </c>
      <c r="CX29" s="773"/>
      <c r="CY29" s="773"/>
      <c r="CZ29" s="773"/>
      <c r="DA29" s="782"/>
      <c r="DB29" s="781" t="s">
        <v>501</v>
      </c>
      <c r="DC29" s="773"/>
      <c r="DD29" s="773"/>
      <c r="DE29" s="773"/>
      <c r="DF29" s="782"/>
      <c r="DG29" s="781" t="s">
        <v>501</v>
      </c>
      <c r="DH29" s="773"/>
      <c r="DI29" s="773"/>
      <c r="DJ29" s="773"/>
      <c r="DK29" s="782"/>
      <c r="DL29" s="781" t="s">
        <v>501</v>
      </c>
      <c r="DM29" s="773"/>
      <c r="DN29" s="773"/>
      <c r="DO29" s="773"/>
      <c r="DP29" s="782"/>
      <c r="DQ29" s="781" t="s">
        <v>501</v>
      </c>
      <c r="DR29" s="773"/>
      <c r="DS29" s="773"/>
      <c r="DT29" s="773"/>
      <c r="DU29" s="782"/>
      <c r="DV29" s="778"/>
      <c r="DW29" s="779"/>
      <c r="DX29" s="779"/>
      <c r="DY29" s="779"/>
      <c r="DZ29" s="783"/>
      <c r="EA29" s="230"/>
    </row>
    <row r="30" spans="1:131" ht="26.25" customHeight="1" x14ac:dyDescent="0.2">
      <c r="A30" s="242">
        <v>3</v>
      </c>
      <c r="B30" s="784" t="s">
        <v>395</v>
      </c>
      <c r="C30" s="785"/>
      <c r="D30" s="785"/>
      <c r="E30" s="785"/>
      <c r="F30" s="785"/>
      <c r="G30" s="785"/>
      <c r="H30" s="785"/>
      <c r="I30" s="785"/>
      <c r="J30" s="785"/>
      <c r="K30" s="785"/>
      <c r="L30" s="785"/>
      <c r="M30" s="785"/>
      <c r="N30" s="785"/>
      <c r="O30" s="785"/>
      <c r="P30" s="786"/>
      <c r="Q30" s="831">
        <v>1069</v>
      </c>
      <c r="R30" s="832"/>
      <c r="S30" s="832"/>
      <c r="T30" s="832"/>
      <c r="U30" s="832"/>
      <c r="V30" s="832">
        <v>1007</v>
      </c>
      <c r="W30" s="832"/>
      <c r="X30" s="832"/>
      <c r="Y30" s="832"/>
      <c r="Z30" s="832"/>
      <c r="AA30" s="832">
        <v>62</v>
      </c>
      <c r="AB30" s="832"/>
      <c r="AC30" s="832"/>
      <c r="AD30" s="832"/>
      <c r="AE30" s="790"/>
      <c r="AF30" s="792" t="s">
        <v>122</v>
      </c>
      <c r="AG30" s="793"/>
      <c r="AH30" s="793"/>
      <c r="AI30" s="793"/>
      <c r="AJ30" s="794"/>
      <c r="AK30" s="848">
        <v>0</v>
      </c>
      <c r="AL30" s="844"/>
      <c r="AM30" s="844"/>
      <c r="AN30" s="844"/>
      <c r="AO30" s="844"/>
      <c r="AP30" s="844">
        <v>0</v>
      </c>
      <c r="AQ30" s="844"/>
      <c r="AR30" s="844"/>
      <c r="AS30" s="844"/>
      <c r="AT30" s="844"/>
      <c r="AU30" s="844">
        <v>0</v>
      </c>
      <c r="AV30" s="844"/>
      <c r="AW30" s="844"/>
      <c r="AX30" s="844"/>
      <c r="AY30" s="844"/>
      <c r="AZ30" s="845">
        <v>0</v>
      </c>
      <c r="BA30" s="845"/>
      <c r="BB30" s="845"/>
      <c r="BC30" s="845"/>
      <c r="BD30" s="845"/>
      <c r="BE30" s="846" t="s">
        <v>566</v>
      </c>
      <c r="BF30" s="846"/>
      <c r="BG30" s="846"/>
      <c r="BH30" s="846"/>
      <c r="BI30" s="847"/>
      <c r="BJ30" s="232"/>
      <c r="BK30" s="232"/>
      <c r="BL30" s="232"/>
      <c r="BM30" s="232"/>
      <c r="BN30" s="232"/>
      <c r="BO30" s="241"/>
      <c r="BP30" s="241"/>
      <c r="BQ30" s="238">
        <v>24</v>
      </c>
      <c r="BR30" s="239"/>
      <c r="BS30" s="778" t="s">
        <v>587</v>
      </c>
      <c r="BT30" s="779"/>
      <c r="BU30" s="779"/>
      <c r="BV30" s="779"/>
      <c r="BW30" s="779"/>
      <c r="BX30" s="779"/>
      <c r="BY30" s="779"/>
      <c r="BZ30" s="779"/>
      <c r="CA30" s="779"/>
      <c r="CB30" s="779"/>
      <c r="CC30" s="779"/>
      <c r="CD30" s="779"/>
      <c r="CE30" s="779"/>
      <c r="CF30" s="779"/>
      <c r="CG30" s="780"/>
      <c r="CH30" s="781">
        <v>27</v>
      </c>
      <c r="CI30" s="773"/>
      <c r="CJ30" s="773"/>
      <c r="CK30" s="773"/>
      <c r="CL30" s="782"/>
      <c r="CM30" s="781">
        <v>1886</v>
      </c>
      <c r="CN30" s="773"/>
      <c r="CO30" s="773"/>
      <c r="CP30" s="773"/>
      <c r="CQ30" s="782"/>
      <c r="CR30" s="781">
        <v>480</v>
      </c>
      <c r="CS30" s="773"/>
      <c r="CT30" s="773"/>
      <c r="CU30" s="773"/>
      <c r="CV30" s="782"/>
      <c r="CW30" s="781">
        <v>12</v>
      </c>
      <c r="CX30" s="773"/>
      <c r="CY30" s="773"/>
      <c r="CZ30" s="773"/>
      <c r="DA30" s="782"/>
      <c r="DB30" s="781" t="s">
        <v>597</v>
      </c>
      <c r="DC30" s="773"/>
      <c r="DD30" s="773"/>
      <c r="DE30" s="773"/>
      <c r="DF30" s="782"/>
      <c r="DG30" s="781" t="s">
        <v>597</v>
      </c>
      <c r="DH30" s="773"/>
      <c r="DI30" s="773"/>
      <c r="DJ30" s="773"/>
      <c r="DK30" s="782"/>
      <c r="DL30" s="781" t="s">
        <v>597</v>
      </c>
      <c r="DM30" s="773"/>
      <c r="DN30" s="773"/>
      <c r="DO30" s="773"/>
      <c r="DP30" s="782"/>
      <c r="DQ30" s="781" t="s">
        <v>501</v>
      </c>
      <c r="DR30" s="773"/>
      <c r="DS30" s="773"/>
      <c r="DT30" s="773"/>
      <c r="DU30" s="782"/>
      <c r="DV30" s="778"/>
      <c r="DW30" s="779"/>
      <c r="DX30" s="779"/>
      <c r="DY30" s="779"/>
      <c r="DZ30" s="783"/>
      <c r="EA30" s="230"/>
    </row>
    <row r="31" spans="1:131" ht="26.25" customHeight="1" x14ac:dyDescent="0.2">
      <c r="A31" s="242">
        <v>4</v>
      </c>
      <c r="B31" s="784" t="s">
        <v>396</v>
      </c>
      <c r="C31" s="785"/>
      <c r="D31" s="785"/>
      <c r="E31" s="785"/>
      <c r="F31" s="785"/>
      <c r="G31" s="785"/>
      <c r="H31" s="785"/>
      <c r="I31" s="785"/>
      <c r="J31" s="785"/>
      <c r="K31" s="785"/>
      <c r="L31" s="785"/>
      <c r="M31" s="785"/>
      <c r="N31" s="785"/>
      <c r="O31" s="785"/>
      <c r="P31" s="786"/>
      <c r="Q31" s="831">
        <v>44074</v>
      </c>
      <c r="R31" s="832"/>
      <c r="S31" s="832"/>
      <c r="T31" s="832"/>
      <c r="U31" s="832"/>
      <c r="V31" s="832">
        <v>43902</v>
      </c>
      <c r="W31" s="832"/>
      <c r="X31" s="832"/>
      <c r="Y31" s="832"/>
      <c r="Z31" s="832"/>
      <c r="AA31" s="832">
        <v>172</v>
      </c>
      <c r="AB31" s="832"/>
      <c r="AC31" s="832"/>
      <c r="AD31" s="832"/>
      <c r="AE31" s="790"/>
      <c r="AF31" s="792" t="s">
        <v>122</v>
      </c>
      <c r="AG31" s="793"/>
      <c r="AH31" s="793"/>
      <c r="AI31" s="793"/>
      <c r="AJ31" s="794"/>
      <c r="AK31" s="848">
        <v>22924</v>
      </c>
      <c r="AL31" s="844"/>
      <c r="AM31" s="844"/>
      <c r="AN31" s="844"/>
      <c r="AO31" s="844"/>
      <c r="AP31" s="844">
        <v>0</v>
      </c>
      <c r="AQ31" s="844"/>
      <c r="AR31" s="844"/>
      <c r="AS31" s="844"/>
      <c r="AT31" s="844"/>
      <c r="AU31" s="844">
        <v>0</v>
      </c>
      <c r="AV31" s="844"/>
      <c r="AW31" s="844"/>
      <c r="AX31" s="844"/>
      <c r="AY31" s="844"/>
      <c r="AZ31" s="845">
        <v>0</v>
      </c>
      <c r="BA31" s="845"/>
      <c r="BB31" s="845"/>
      <c r="BC31" s="845"/>
      <c r="BD31" s="845"/>
      <c r="BE31" s="849"/>
      <c r="BF31" s="849"/>
      <c r="BG31" s="849"/>
      <c r="BH31" s="849"/>
      <c r="BI31" s="850"/>
      <c r="BJ31" s="232"/>
      <c r="BK31" s="232"/>
      <c r="BL31" s="232"/>
      <c r="BM31" s="232"/>
      <c r="BN31" s="232"/>
      <c r="BO31" s="241"/>
      <c r="BP31" s="241"/>
      <c r="BQ31" s="238">
        <v>25</v>
      </c>
      <c r="BR31" s="239"/>
      <c r="BS31" s="778" t="s">
        <v>588</v>
      </c>
      <c r="BT31" s="779"/>
      <c r="BU31" s="779"/>
      <c r="BV31" s="779"/>
      <c r="BW31" s="779"/>
      <c r="BX31" s="779"/>
      <c r="BY31" s="779"/>
      <c r="BZ31" s="779"/>
      <c r="CA31" s="779"/>
      <c r="CB31" s="779"/>
      <c r="CC31" s="779"/>
      <c r="CD31" s="779"/>
      <c r="CE31" s="779"/>
      <c r="CF31" s="779"/>
      <c r="CG31" s="780"/>
      <c r="CH31" s="781">
        <v>18</v>
      </c>
      <c r="CI31" s="773"/>
      <c r="CJ31" s="773"/>
      <c r="CK31" s="773"/>
      <c r="CL31" s="782"/>
      <c r="CM31" s="781">
        <v>149</v>
      </c>
      <c r="CN31" s="773"/>
      <c r="CO31" s="773"/>
      <c r="CP31" s="773"/>
      <c r="CQ31" s="782"/>
      <c r="CR31" s="781">
        <v>23</v>
      </c>
      <c r="CS31" s="773"/>
      <c r="CT31" s="773"/>
      <c r="CU31" s="773"/>
      <c r="CV31" s="782"/>
      <c r="CW31" s="781" t="s">
        <v>501</v>
      </c>
      <c r="CX31" s="773"/>
      <c r="CY31" s="773"/>
      <c r="CZ31" s="773"/>
      <c r="DA31" s="782"/>
      <c r="DB31" s="781" t="s">
        <v>501</v>
      </c>
      <c r="DC31" s="773"/>
      <c r="DD31" s="773"/>
      <c r="DE31" s="773"/>
      <c r="DF31" s="782"/>
      <c r="DG31" s="781" t="s">
        <v>501</v>
      </c>
      <c r="DH31" s="773"/>
      <c r="DI31" s="773"/>
      <c r="DJ31" s="773"/>
      <c r="DK31" s="782"/>
      <c r="DL31" s="781" t="s">
        <v>501</v>
      </c>
      <c r="DM31" s="773"/>
      <c r="DN31" s="773"/>
      <c r="DO31" s="773"/>
      <c r="DP31" s="782"/>
      <c r="DQ31" s="781" t="s">
        <v>501</v>
      </c>
      <c r="DR31" s="773"/>
      <c r="DS31" s="773"/>
      <c r="DT31" s="773"/>
      <c r="DU31" s="782"/>
      <c r="DV31" s="778"/>
      <c r="DW31" s="779"/>
      <c r="DX31" s="779"/>
      <c r="DY31" s="779"/>
      <c r="DZ31" s="783"/>
      <c r="EA31" s="230"/>
    </row>
    <row r="32" spans="1:131" ht="26.25" customHeight="1" x14ac:dyDescent="0.2">
      <c r="A32" s="242">
        <v>5</v>
      </c>
      <c r="B32" s="784" t="s">
        <v>397</v>
      </c>
      <c r="C32" s="785"/>
      <c r="D32" s="785"/>
      <c r="E32" s="785"/>
      <c r="F32" s="785"/>
      <c r="G32" s="785"/>
      <c r="H32" s="785"/>
      <c r="I32" s="785"/>
      <c r="J32" s="785"/>
      <c r="K32" s="785"/>
      <c r="L32" s="785"/>
      <c r="M32" s="785"/>
      <c r="N32" s="785"/>
      <c r="O32" s="785"/>
      <c r="P32" s="786"/>
      <c r="Q32" s="831">
        <v>25876</v>
      </c>
      <c r="R32" s="832"/>
      <c r="S32" s="832"/>
      <c r="T32" s="832"/>
      <c r="U32" s="832"/>
      <c r="V32" s="832">
        <v>25625</v>
      </c>
      <c r="W32" s="832"/>
      <c r="X32" s="832"/>
      <c r="Y32" s="832"/>
      <c r="Z32" s="832"/>
      <c r="AA32" s="832">
        <v>251</v>
      </c>
      <c r="AB32" s="832"/>
      <c r="AC32" s="832"/>
      <c r="AD32" s="832"/>
      <c r="AE32" s="790"/>
      <c r="AF32" s="792">
        <v>32235</v>
      </c>
      <c r="AG32" s="793"/>
      <c r="AH32" s="793"/>
      <c r="AI32" s="793"/>
      <c r="AJ32" s="794"/>
      <c r="AK32" s="844">
        <v>7518</v>
      </c>
      <c r="AL32" s="844"/>
      <c r="AM32" s="844"/>
      <c r="AN32" s="844"/>
      <c r="AO32" s="844"/>
      <c r="AP32" s="848">
        <v>185946</v>
      </c>
      <c r="AQ32" s="844"/>
      <c r="AR32" s="844"/>
      <c r="AS32" s="844"/>
      <c r="AT32" s="844"/>
      <c r="AU32" s="844">
        <v>66011</v>
      </c>
      <c r="AV32" s="844"/>
      <c r="AW32" s="844"/>
      <c r="AX32" s="844"/>
      <c r="AY32" s="844"/>
      <c r="AZ32" s="845">
        <v>0</v>
      </c>
      <c r="BA32" s="845"/>
      <c r="BB32" s="845"/>
      <c r="BC32" s="845"/>
      <c r="BD32" s="845"/>
      <c r="BE32" s="849" t="s">
        <v>398</v>
      </c>
      <c r="BF32" s="849"/>
      <c r="BG32" s="849"/>
      <c r="BH32" s="849"/>
      <c r="BI32" s="850"/>
      <c r="BJ32" s="232"/>
      <c r="BK32" s="232"/>
      <c r="BL32" s="232"/>
      <c r="BM32" s="232"/>
      <c r="BN32" s="232"/>
      <c r="BO32" s="241"/>
      <c r="BP32" s="241"/>
      <c r="BQ32" s="238">
        <v>26</v>
      </c>
      <c r="BR32" s="239"/>
      <c r="BS32" s="778" t="s">
        <v>589</v>
      </c>
      <c r="BT32" s="779"/>
      <c r="BU32" s="779"/>
      <c r="BV32" s="779"/>
      <c r="BW32" s="779"/>
      <c r="BX32" s="779"/>
      <c r="BY32" s="779"/>
      <c r="BZ32" s="779"/>
      <c r="CA32" s="779"/>
      <c r="CB32" s="779"/>
      <c r="CC32" s="779"/>
      <c r="CD32" s="779"/>
      <c r="CE32" s="779"/>
      <c r="CF32" s="779"/>
      <c r="CG32" s="780"/>
      <c r="CH32" s="781">
        <v>122</v>
      </c>
      <c r="CI32" s="773"/>
      <c r="CJ32" s="773"/>
      <c r="CK32" s="773"/>
      <c r="CL32" s="782"/>
      <c r="CM32" s="781">
        <v>1357</v>
      </c>
      <c r="CN32" s="773"/>
      <c r="CO32" s="773"/>
      <c r="CP32" s="773"/>
      <c r="CQ32" s="782"/>
      <c r="CR32" s="781">
        <v>500</v>
      </c>
      <c r="CS32" s="773"/>
      <c r="CT32" s="773"/>
      <c r="CU32" s="773"/>
      <c r="CV32" s="782"/>
      <c r="CW32" s="781">
        <v>2</v>
      </c>
      <c r="CX32" s="773"/>
      <c r="CY32" s="773"/>
      <c r="CZ32" s="773"/>
      <c r="DA32" s="782"/>
      <c r="DB32" s="781" t="s">
        <v>501</v>
      </c>
      <c r="DC32" s="773"/>
      <c r="DD32" s="773"/>
      <c r="DE32" s="773"/>
      <c r="DF32" s="782"/>
      <c r="DG32" s="781" t="s">
        <v>501</v>
      </c>
      <c r="DH32" s="773"/>
      <c r="DI32" s="773"/>
      <c r="DJ32" s="773"/>
      <c r="DK32" s="782"/>
      <c r="DL32" s="781" t="s">
        <v>501</v>
      </c>
      <c r="DM32" s="773"/>
      <c r="DN32" s="773"/>
      <c r="DO32" s="773"/>
      <c r="DP32" s="782"/>
      <c r="DQ32" s="781" t="s">
        <v>501</v>
      </c>
      <c r="DR32" s="773"/>
      <c r="DS32" s="773"/>
      <c r="DT32" s="773"/>
      <c r="DU32" s="782"/>
      <c r="DV32" s="778"/>
      <c r="DW32" s="779"/>
      <c r="DX32" s="779"/>
      <c r="DY32" s="779"/>
      <c r="DZ32" s="783"/>
      <c r="EA32" s="230"/>
    </row>
    <row r="33" spans="1:131" ht="26.25" customHeight="1" x14ac:dyDescent="0.2">
      <c r="A33" s="242">
        <v>6</v>
      </c>
      <c r="B33" s="784" t="s">
        <v>399</v>
      </c>
      <c r="C33" s="785"/>
      <c r="D33" s="785"/>
      <c r="E33" s="785"/>
      <c r="F33" s="785"/>
      <c r="G33" s="785"/>
      <c r="H33" s="785"/>
      <c r="I33" s="785"/>
      <c r="J33" s="785"/>
      <c r="K33" s="785"/>
      <c r="L33" s="785"/>
      <c r="M33" s="785"/>
      <c r="N33" s="785"/>
      <c r="O33" s="785"/>
      <c r="P33" s="786"/>
      <c r="Q33" s="831">
        <v>33963</v>
      </c>
      <c r="R33" s="832"/>
      <c r="S33" s="832"/>
      <c r="T33" s="832"/>
      <c r="U33" s="832"/>
      <c r="V33" s="832">
        <v>31884</v>
      </c>
      <c r="W33" s="832"/>
      <c r="X33" s="832"/>
      <c r="Y33" s="832"/>
      <c r="Z33" s="832"/>
      <c r="AA33" s="832">
        <v>2079</v>
      </c>
      <c r="AB33" s="832"/>
      <c r="AC33" s="832"/>
      <c r="AD33" s="832"/>
      <c r="AE33" s="790"/>
      <c r="AF33" s="792">
        <v>6353</v>
      </c>
      <c r="AG33" s="793"/>
      <c r="AH33" s="793"/>
      <c r="AI33" s="793"/>
      <c r="AJ33" s="794"/>
      <c r="AK33" s="844">
        <v>596</v>
      </c>
      <c r="AL33" s="844"/>
      <c r="AM33" s="844"/>
      <c r="AN33" s="844"/>
      <c r="AO33" s="844"/>
      <c r="AP33" s="848">
        <v>18495</v>
      </c>
      <c r="AQ33" s="844"/>
      <c r="AR33" s="844"/>
      <c r="AS33" s="844"/>
      <c r="AT33" s="844"/>
      <c r="AU33" s="844">
        <v>37</v>
      </c>
      <c r="AV33" s="844"/>
      <c r="AW33" s="844"/>
      <c r="AX33" s="844"/>
      <c r="AY33" s="844"/>
      <c r="AZ33" s="845">
        <v>0</v>
      </c>
      <c r="BA33" s="845"/>
      <c r="BB33" s="845"/>
      <c r="BC33" s="845"/>
      <c r="BD33" s="845"/>
      <c r="BE33" s="849" t="s">
        <v>398</v>
      </c>
      <c r="BF33" s="849"/>
      <c r="BG33" s="849"/>
      <c r="BH33" s="849"/>
      <c r="BI33" s="850"/>
      <c r="BJ33" s="232"/>
      <c r="BK33" s="232"/>
      <c r="BL33" s="232"/>
      <c r="BM33" s="232"/>
      <c r="BN33" s="232"/>
      <c r="BO33" s="241"/>
      <c r="BP33" s="241"/>
      <c r="BQ33" s="238">
        <v>27</v>
      </c>
      <c r="BR33" s="239"/>
      <c r="BS33" s="778" t="s">
        <v>590</v>
      </c>
      <c r="BT33" s="779"/>
      <c r="BU33" s="779"/>
      <c r="BV33" s="779"/>
      <c r="BW33" s="779"/>
      <c r="BX33" s="779"/>
      <c r="BY33" s="779"/>
      <c r="BZ33" s="779"/>
      <c r="CA33" s="779"/>
      <c r="CB33" s="779"/>
      <c r="CC33" s="779"/>
      <c r="CD33" s="779"/>
      <c r="CE33" s="779"/>
      <c r="CF33" s="779"/>
      <c r="CG33" s="780"/>
      <c r="CH33" s="781">
        <v>354</v>
      </c>
      <c r="CI33" s="773"/>
      <c r="CJ33" s="773"/>
      <c r="CK33" s="773"/>
      <c r="CL33" s="782"/>
      <c r="CM33" s="781">
        <v>17207</v>
      </c>
      <c r="CN33" s="773"/>
      <c r="CO33" s="773"/>
      <c r="CP33" s="773"/>
      <c r="CQ33" s="782"/>
      <c r="CR33" s="781">
        <v>120</v>
      </c>
      <c r="CS33" s="773"/>
      <c r="CT33" s="773"/>
      <c r="CU33" s="773"/>
      <c r="CV33" s="782"/>
      <c r="CW33" s="781">
        <v>3979</v>
      </c>
      <c r="CX33" s="773"/>
      <c r="CY33" s="773"/>
      <c r="CZ33" s="773"/>
      <c r="DA33" s="782"/>
      <c r="DB33" s="781">
        <v>2907</v>
      </c>
      <c r="DC33" s="773"/>
      <c r="DD33" s="773"/>
      <c r="DE33" s="773"/>
      <c r="DF33" s="782"/>
      <c r="DG33" s="781" t="s">
        <v>501</v>
      </c>
      <c r="DH33" s="773"/>
      <c r="DI33" s="773"/>
      <c r="DJ33" s="773"/>
      <c r="DK33" s="782"/>
      <c r="DL33" s="781" t="s">
        <v>501</v>
      </c>
      <c r="DM33" s="773"/>
      <c r="DN33" s="773"/>
      <c r="DO33" s="773"/>
      <c r="DP33" s="782"/>
      <c r="DQ33" s="781" t="s">
        <v>501</v>
      </c>
      <c r="DR33" s="773"/>
      <c r="DS33" s="773"/>
      <c r="DT33" s="773"/>
      <c r="DU33" s="782"/>
      <c r="DV33" s="778" t="s">
        <v>601</v>
      </c>
      <c r="DW33" s="779"/>
      <c r="DX33" s="779"/>
      <c r="DY33" s="779"/>
      <c r="DZ33" s="783"/>
      <c r="EA33" s="230"/>
    </row>
    <row r="34" spans="1:131" ht="26.25" customHeight="1" x14ac:dyDescent="0.2">
      <c r="A34" s="242">
        <v>7</v>
      </c>
      <c r="B34" s="784" t="s">
        <v>400</v>
      </c>
      <c r="C34" s="785"/>
      <c r="D34" s="785"/>
      <c r="E34" s="785"/>
      <c r="F34" s="785"/>
      <c r="G34" s="785"/>
      <c r="H34" s="785"/>
      <c r="I34" s="785"/>
      <c r="J34" s="785"/>
      <c r="K34" s="785"/>
      <c r="L34" s="785"/>
      <c r="M34" s="785"/>
      <c r="N34" s="785"/>
      <c r="O34" s="785"/>
      <c r="P34" s="786"/>
      <c r="Q34" s="831">
        <v>1600</v>
      </c>
      <c r="R34" s="832"/>
      <c r="S34" s="832"/>
      <c r="T34" s="832"/>
      <c r="U34" s="832"/>
      <c r="V34" s="832">
        <v>1565</v>
      </c>
      <c r="W34" s="832"/>
      <c r="X34" s="832"/>
      <c r="Y34" s="832"/>
      <c r="Z34" s="832"/>
      <c r="AA34" s="832">
        <v>35</v>
      </c>
      <c r="AB34" s="832"/>
      <c r="AC34" s="832"/>
      <c r="AD34" s="832"/>
      <c r="AE34" s="790"/>
      <c r="AF34" s="792">
        <v>1504</v>
      </c>
      <c r="AG34" s="793"/>
      <c r="AH34" s="793"/>
      <c r="AI34" s="793"/>
      <c r="AJ34" s="794"/>
      <c r="AK34" s="844">
        <v>1</v>
      </c>
      <c r="AL34" s="844"/>
      <c r="AM34" s="844"/>
      <c r="AN34" s="844"/>
      <c r="AO34" s="844"/>
      <c r="AP34" s="848">
        <v>4381</v>
      </c>
      <c r="AQ34" s="844"/>
      <c r="AR34" s="844"/>
      <c r="AS34" s="844"/>
      <c r="AT34" s="844"/>
      <c r="AU34" s="844">
        <v>0</v>
      </c>
      <c r="AV34" s="844"/>
      <c r="AW34" s="844"/>
      <c r="AX34" s="844"/>
      <c r="AY34" s="844"/>
      <c r="AZ34" s="845">
        <v>0</v>
      </c>
      <c r="BA34" s="845"/>
      <c r="BB34" s="845"/>
      <c r="BC34" s="845"/>
      <c r="BD34" s="845"/>
      <c r="BE34" s="849" t="s">
        <v>398</v>
      </c>
      <c r="BF34" s="849"/>
      <c r="BG34" s="849"/>
      <c r="BH34" s="849"/>
      <c r="BI34" s="850"/>
      <c r="BJ34" s="232"/>
      <c r="BK34" s="232"/>
      <c r="BL34" s="232"/>
      <c r="BM34" s="232"/>
      <c r="BN34" s="232"/>
      <c r="BO34" s="241"/>
      <c r="BP34" s="241"/>
      <c r="BQ34" s="238">
        <v>28</v>
      </c>
      <c r="BR34" s="239"/>
      <c r="BS34" s="778" t="s">
        <v>591</v>
      </c>
      <c r="BT34" s="779"/>
      <c r="BU34" s="779"/>
      <c r="BV34" s="779"/>
      <c r="BW34" s="779"/>
      <c r="BX34" s="779"/>
      <c r="BY34" s="779"/>
      <c r="BZ34" s="779"/>
      <c r="CA34" s="779"/>
      <c r="CB34" s="779"/>
      <c r="CC34" s="779"/>
      <c r="CD34" s="779"/>
      <c r="CE34" s="779"/>
      <c r="CF34" s="779"/>
      <c r="CG34" s="780"/>
      <c r="CH34" s="781">
        <v>1</v>
      </c>
      <c r="CI34" s="773"/>
      <c r="CJ34" s="773"/>
      <c r="CK34" s="773"/>
      <c r="CL34" s="782"/>
      <c r="CM34" s="781">
        <v>109</v>
      </c>
      <c r="CN34" s="773"/>
      <c r="CO34" s="773"/>
      <c r="CP34" s="773"/>
      <c r="CQ34" s="782"/>
      <c r="CR34" s="781">
        <v>90</v>
      </c>
      <c r="CS34" s="773"/>
      <c r="CT34" s="773"/>
      <c r="CU34" s="773"/>
      <c r="CV34" s="782"/>
      <c r="CW34" s="781">
        <v>158</v>
      </c>
      <c r="CX34" s="773"/>
      <c r="CY34" s="773"/>
      <c r="CZ34" s="773"/>
      <c r="DA34" s="782"/>
      <c r="DB34" s="781" t="s">
        <v>501</v>
      </c>
      <c r="DC34" s="773"/>
      <c r="DD34" s="773"/>
      <c r="DE34" s="773"/>
      <c r="DF34" s="782"/>
      <c r="DG34" s="781" t="s">
        <v>501</v>
      </c>
      <c r="DH34" s="773"/>
      <c r="DI34" s="773"/>
      <c r="DJ34" s="773"/>
      <c r="DK34" s="782"/>
      <c r="DL34" s="781" t="s">
        <v>501</v>
      </c>
      <c r="DM34" s="773"/>
      <c r="DN34" s="773"/>
      <c r="DO34" s="773"/>
      <c r="DP34" s="782"/>
      <c r="DQ34" s="781" t="s">
        <v>501</v>
      </c>
      <c r="DR34" s="773"/>
      <c r="DS34" s="773"/>
      <c r="DT34" s="773"/>
      <c r="DU34" s="782"/>
      <c r="DV34" s="778" t="s">
        <v>602</v>
      </c>
      <c r="DW34" s="779"/>
      <c r="DX34" s="779"/>
      <c r="DY34" s="779"/>
      <c r="DZ34" s="783"/>
      <c r="EA34" s="230"/>
    </row>
    <row r="35" spans="1:131" ht="26.25" customHeight="1" x14ac:dyDescent="0.2">
      <c r="A35" s="242">
        <v>8</v>
      </c>
      <c r="B35" s="784" t="s">
        <v>401</v>
      </c>
      <c r="C35" s="785"/>
      <c r="D35" s="785"/>
      <c r="E35" s="785"/>
      <c r="F35" s="785"/>
      <c r="G35" s="785"/>
      <c r="H35" s="785"/>
      <c r="I35" s="785"/>
      <c r="J35" s="785"/>
      <c r="K35" s="785"/>
      <c r="L35" s="785"/>
      <c r="M35" s="785"/>
      <c r="N35" s="785"/>
      <c r="O35" s="785"/>
      <c r="P35" s="786"/>
      <c r="Q35" s="831">
        <v>32779</v>
      </c>
      <c r="R35" s="832"/>
      <c r="S35" s="832"/>
      <c r="T35" s="832"/>
      <c r="U35" s="832"/>
      <c r="V35" s="832">
        <v>32608</v>
      </c>
      <c r="W35" s="832"/>
      <c r="X35" s="832"/>
      <c r="Y35" s="832"/>
      <c r="Z35" s="832"/>
      <c r="AA35" s="832">
        <v>171</v>
      </c>
      <c r="AB35" s="832"/>
      <c r="AC35" s="832"/>
      <c r="AD35" s="832"/>
      <c r="AE35" s="790"/>
      <c r="AF35" s="792">
        <v>26678</v>
      </c>
      <c r="AG35" s="793"/>
      <c r="AH35" s="793"/>
      <c r="AI35" s="793"/>
      <c r="AJ35" s="794"/>
      <c r="AK35" s="844">
        <v>4146</v>
      </c>
      <c r="AL35" s="844"/>
      <c r="AM35" s="844"/>
      <c r="AN35" s="844"/>
      <c r="AO35" s="844"/>
      <c r="AP35" s="848">
        <v>143966</v>
      </c>
      <c r="AQ35" s="844"/>
      <c r="AR35" s="844"/>
      <c r="AS35" s="844"/>
      <c r="AT35" s="844"/>
      <c r="AU35" s="844">
        <v>49524</v>
      </c>
      <c r="AV35" s="844"/>
      <c r="AW35" s="844"/>
      <c r="AX35" s="844"/>
      <c r="AY35" s="844"/>
      <c r="AZ35" s="845">
        <v>0</v>
      </c>
      <c r="BA35" s="845"/>
      <c r="BB35" s="845"/>
      <c r="BC35" s="845"/>
      <c r="BD35" s="845"/>
      <c r="BE35" s="849" t="s">
        <v>398</v>
      </c>
      <c r="BF35" s="849"/>
      <c r="BG35" s="849"/>
      <c r="BH35" s="849"/>
      <c r="BI35" s="850"/>
      <c r="BJ35" s="232"/>
      <c r="BK35" s="232"/>
      <c r="BL35" s="232"/>
      <c r="BM35" s="232"/>
      <c r="BN35" s="232"/>
      <c r="BO35" s="241"/>
      <c r="BP35" s="241"/>
      <c r="BQ35" s="238">
        <v>29</v>
      </c>
      <c r="BR35" s="239"/>
      <c r="BS35" s="778" t="s">
        <v>592</v>
      </c>
      <c r="BT35" s="779"/>
      <c r="BU35" s="779"/>
      <c r="BV35" s="779"/>
      <c r="BW35" s="779"/>
      <c r="BX35" s="779"/>
      <c r="BY35" s="779"/>
      <c r="BZ35" s="779"/>
      <c r="CA35" s="779"/>
      <c r="CB35" s="779"/>
      <c r="CC35" s="779"/>
      <c r="CD35" s="779"/>
      <c r="CE35" s="779"/>
      <c r="CF35" s="779"/>
      <c r="CG35" s="780"/>
      <c r="CH35" s="781">
        <v>50</v>
      </c>
      <c r="CI35" s="773"/>
      <c r="CJ35" s="773"/>
      <c r="CK35" s="773"/>
      <c r="CL35" s="782"/>
      <c r="CM35" s="781">
        <v>479</v>
      </c>
      <c r="CN35" s="773"/>
      <c r="CO35" s="773"/>
      <c r="CP35" s="773"/>
      <c r="CQ35" s="782"/>
      <c r="CR35" s="781">
        <v>1720</v>
      </c>
      <c r="CS35" s="773"/>
      <c r="CT35" s="773"/>
      <c r="CU35" s="773"/>
      <c r="CV35" s="782"/>
      <c r="CW35" s="781" t="s">
        <v>501</v>
      </c>
      <c r="CX35" s="773"/>
      <c r="CY35" s="773"/>
      <c r="CZ35" s="773"/>
      <c r="DA35" s="782"/>
      <c r="DB35" s="781" t="s">
        <v>501</v>
      </c>
      <c r="DC35" s="773"/>
      <c r="DD35" s="773"/>
      <c r="DE35" s="773"/>
      <c r="DF35" s="782"/>
      <c r="DG35" s="781" t="s">
        <v>501</v>
      </c>
      <c r="DH35" s="773"/>
      <c r="DI35" s="773"/>
      <c r="DJ35" s="773"/>
      <c r="DK35" s="782"/>
      <c r="DL35" s="781" t="s">
        <v>501</v>
      </c>
      <c r="DM35" s="773"/>
      <c r="DN35" s="773"/>
      <c r="DO35" s="773"/>
      <c r="DP35" s="782"/>
      <c r="DQ35" s="781" t="s">
        <v>501</v>
      </c>
      <c r="DR35" s="773"/>
      <c r="DS35" s="773"/>
      <c r="DT35" s="773"/>
      <c r="DU35" s="782"/>
      <c r="DV35" s="778" t="s">
        <v>603</v>
      </c>
      <c r="DW35" s="779"/>
      <c r="DX35" s="779"/>
      <c r="DY35" s="779"/>
      <c r="DZ35" s="783"/>
      <c r="EA35" s="230"/>
    </row>
    <row r="36" spans="1:131" ht="26.25" customHeight="1" x14ac:dyDescent="0.2">
      <c r="A36" s="242">
        <v>9</v>
      </c>
      <c r="B36" s="784" t="s">
        <v>143</v>
      </c>
      <c r="C36" s="785"/>
      <c r="D36" s="785"/>
      <c r="E36" s="785"/>
      <c r="F36" s="785"/>
      <c r="G36" s="785"/>
      <c r="H36" s="785"/>
      <c r="I36" s="785"/>
      <c r="J36" s="785"/>
      <c r="K36" s="785"/>
      <c r="L36" s="785"/>
      <c r="M36" s="785"/>
      <c r="N36" s="785"/>
      <c r="O36" s="785"/>
      <c r="P36" s="786"/>
      <c r="Q36" s="831">
        <v>9945</v>
      </c>
      <c r="R36" s="832"/>
      <c r="S36" s="832"/>
      <c r="T36" s="832"/>
      <c r="U36" s="832"/>
      <c r="V36" s="832">
        <v>10575</v>
      </c>
      <c r="W36" s="832"/>
      <c r="X36" s="832"/>
      <c r="Y36" s="832"/>
      <c r="Z36" s="832"/>
      <c r="AA36" s="832">
        <v>-630</v>
      </c>
      <c r="AB36" s="832"/>
      <c r="AC36" s="832"/>
      <c r="AD36" s="832"/>
      <c r="AE36" s="790"/>
      <c r="AF36" s="792">
        <v>-1718</v>
      </c>
      <c r="AG36" s="793"/>
      <c r="AH36" s="793"/>
      <c r="AI36" s="793"/>
      <c r="AJ36" s="794"/>
      <c r="AK36" s="844">
        <v>1426</v>
      </c>
      <c r="AL36" s="844"/>
      <c r="AM36" s="844"/>
      <c r="AN36" s="844"/>
      <c r="AO36" s="844"/>
      <c r="AP36" s="848">
        <v>9278</v>
      </c>
      <c r="AQ36" s="844"/>
      <c r="AR36" s="844"/>
      <c r="AS36" s="844"/>
      <c r="AT36" s="844"/>
      <c r="AU36" s="844">
        <v>1392</v>
      </c>
      <c r="AV36" s="844"/>
      <c r="AW36" s="844"/>
      <c r="AX36" s="844"/>
      <c r="AY36" s="844"/>
      <c r="AZ36" s="845">
        <v>19.399999999999999</v>
      </c>
      <c r="BA36" s="845"/>
      <c r="BB36" s="845"/>
      <c r="BC36" s="845"/>
      <c r="BD36" s="845"/>
      <c r="BE36" s="849" t="s">
        <v>398</v>
      </c>
      <c r="BF36" s="849"/>
      <c r="BG36" s="849"/>
      <c r="BH36" s="849"/>
      <c r="BI36" s="850"/>
      <c r="BJ36" s="232"/>
      <c r="BK36" s="232"/>
      <c r="BL36" s="232"/>
      <c r="BM36" s="232"/>
      <c r="BN36" s="232"/>
      <c r="BO36" s="241"/>
      <c r="BP36" s="241"/>
      <c r="BQ36" s="238">
        <v>30</v>
      </c>
      <c r="BR36" s="239"/>
      <c r="BS36" s="778" t="s">
        <v>593</v>
      </c>
      <c r="BT36" s="779"/>
      <c r="BU36" s="779"/>
      <c r="BV36" s="779"/>
      <c r="BW36" s="779"/>
      <c r="BX36" s="779"/>
      <c r="BY36" s="779"/>
      <c r="BZ36" s="779"/>
      <c r="CA36" s="779"/>
      <c r="CB36" s="779"/>
      <c r="CC36" s="779"/>
      <c r="CD36" s="779"/>
      <c r="CE36" s="779"/>
      <c r="CF36" s="779"/>
      <c r="CG36" s="780"/>
      <c r="CH36" s="781">
        <v>50</v>
      </c>
      <c r="CI36" s="773"/>
      <c r="CJ36" s="773"/>
      <c r="CK36" s="773"/>
      <c r="CL36" s="782"/>
      <c r="CM36" s="781">
        <v>-11</v>
      </c>
      <c r="CN36" s="773"/>
      <c r="CO36" s="773"/>
      <c r="CP36" s="773"/>
      <c r="CQ36" s="782"/>
      <c r="CR36" s="781">
        <v>18</v>
      </c>
      <c r="CS36" s="773"/>
      <c r="CT36" s="773"/>
      <c r="CU36" s="773"/>
      <c r="CV36" s="782"/>
      <c r="CW36" s="781" t="s">
        <v>501</v>
      </c>
      <c r="CX36" s="773"/>
      <c r="CY36" s="773"/>
      <c r="CZ36" s="773"/>
      <c r="DA36" s="782"/>
      <c r="DB36" s="781" t="s">
        <v>501</v>
      </c>
      <c r="DC36" s="773"/>
      <c r="DD36" s="773"/>
      <c r="DE36" s="773"/>
      <c r="DF36" s="782"/>
      <c r="DG36" s="781" t="s">
        <v>501</v>
      </c>
      <c r="DH36" s="773"/>
      <c r="DI36" s="773"/>
      <c r="DJ36" s="773"/>
      <c r="DK36" s="782"/>
      <c r="DL36" s="781" t="s">
        <v>501</v>
      </c>
      <c r="DM36" s="773"/>
      <c r="DN36" s="773"/>
      <c r="DO36" s="773"/>
      <c r="DP36" s="782"/>
      <c r="DQ36" s="781" t="s">
        <v>501</v>
      </c>
      <c r="DR36" s="773"/>
      <c r="DS36" s="773"/>
      <c r="DT36" s="773"/>
      <c r="DU36" s="782"/>
      <c r="DV36" s="778"/>
      <c r="DW36" s="779"/>
      <c r="DX36" s="779"/>
      <c r="DY36" s="779"/>
      <c r="DZ36" s="783"/>
      <c r="EA36" s="230"/>
    </row>
    <row r="37" spans="1:131" ht="26.25" customHeight="1" x14ac:dyDescent="0.2">
      <c r="A37" s="242">
        <v>10</v>
      </c>
      <c r="B37" s="784" t="s">
        <v>402</v>
      </c>
      <c r="C37" s="785"/>
      <c r="D37" s="785"/>
      <c r="E37" s="785"/>
      <c r="F37" s="785"/>
      <c r="G37" s="785"/>
      <c r="H37" s="785"/>
      <c r="I37" s="785"/>
      <c r="J37" s="785"/>
      <c r="K37" s="785"/>
      <c r="L37" s="785"/>
      <c r="M37" s="785"/>
      <c r="N37" s="785"/>
      <c r="O37" s="785"/>
      <c r="P37" s="786"/>
      <c r="Q37" s="831">
        <v>25220</v>
      </c>
      <c r="R37" s="832"/>
      <c r="S37" s="832"/>
      <c r="T37" s="832"/>
      <c r="U37" s="832"/>
      <c r="V37" s="832">
        <v>27248</v>
      </c>
      <c r="W37" s="832"/>
      <c r="X37" s="832"/>
      <c r="Y37" s="832"/>
      <c r="Z37" s="832"/>
      <c r="AA37" s="832">
        <v>-2028</v>
      </c>
      <c r="AB37" s="832"/>
      <c r="AC37" s="832"/>
      <c r="AD37" s="832"/>
      <c r="AE37" s="790"/>
      <c r="AF37" s="792">
        <v>3462</v>
      </c>
      <c r="AG37" s="793"/>
      <c r="AH37" s="793"/>
      <c r="AI37" s="793"/>
      <c r="AJ37" s="794"/>
      <c r="AK37" s="844">
        <v>8900</v>
      </c>
      <c r="AL37" s="844"/>
      <c r="AM37" s="844"/>
      <c r="AN37" s="844"/>
      <c r="AO37" s="844"/>
      <c r="AP37" s="848">
        <v>168260</v>
      </c>
      <c r="AQ37" s="844"/>
      <c r="AR37" s="844"/>
      <c r="AS37" s="844"/>
      <c r="AT37" s="844"/>
      <c r="AU37" s="844">
        <v>51151</v>
      </c>
      <c r="AV37" s="844"/>
      <c r="AW37" s="844"/>
      <c r="AX37" s="844"/>
      <c r="AY37" s="844"/>
      <c r="AZ37" s="845">
        <v>0</v>
      </c>
      <c r="BA37" s="845"/>
      <c r="BB37" s="845"/>
      <c r="BC37" s="845"/>
      <c r="BD37" s="845"/>
      <c r="BE37" s="849" t="s">
        <v>398</v>
      </c>
      <c r="BF37" s="849"/>
      <c r="BG37" s="849"/>
      <c r="BH37" s="849"/>
      <c r="BI37" s="850"/>
      <c r="BJ37" s="232"/>
      <c r="BK37" s="232"/>
      <c r="BL37" s="232"/>
      <c r="BM37" s="232"/>
      <c r="BN37" s="232"/>
      <c r="BO37" s="241"/>
      <c r="BP37" s="241"/>
      <c r="BQ37" s="238">
        <v>31</v>
      </c>
      <c r="BR37" s="239"/>
      <c r="BS37" s="778" t="s">
        <v>594</v>
      </c>
      <c r="BT37" s="779"/>
      <c r="BU37" s="779"/>
      <c r="BV37" s="779"/>
      <c r="BW37" s="779"/>
      <c r="BX37" s="779"/>
      <c r="BY37" s="779"/>
      <c r="BZ37" s="779"/>
      <c r="CA37" s="779"/>
      <c r="CB37" s="779"/>
      <c r="CC37" s="779"/>
      <c r="CD37" s="779"/>
      <c r="CE37" s="779"/>
      <c r="CF37" s="779"/>
      <c r="CG37" s="780"/>
      <c r="CH37" s="781">
        <v>1120</v>
      </c>
      <c r="CI37" s="773"/>
      <c r="CJ37" s="773"/>
      <c r="CK37" s="773"/>
      <c r="CL37" s="782"/>
      <c r="CM37" s="781">
        <v>8390</v>
      </c>
      <c r="CN37" s="773"/>
      <c r="CO37" s="773"/>
      <c r="CP37" s="773"/>
      <c r="CQ37" s="782"/>
      <c r="CR37" s="781">
        <v>450</v>
      </c>
      <c r="CS37" s="773"/>
      <c r="CT37" s="773"/>
      <c r="CU37" s="773"/>
      <c r="CV37" s="782"/>
      <c r="CW37" s="781" t="s">
        <v>501</v>
      </c>
      <c r="CX37" s="773"/>
      <c r="CY37" s="773"/>
      <c r="CZ37" s="773"/>
      <c r="DA37" s="782"/>
      <c r="DB37" s="781">
        <v>17071</v>
      </c>
      <c r="DC37" s="773"/>
      <c r="DD37" s="773"/>
      <c r="DE37" s="773"/>
      <c r="DF37" s="782"/>
      <c r="DG37" s="781" t="s">
        <v>501</v>
      </c>
      <c r="DH37" s="773"/>
      <c r="DI37" s="773"/>
      <c r="DJ37" s="773"/>
      <c r="DK37" s="782"/>
      <c r="DL37" s="781" t="s">
        <v>501</v>
      </c>
      <c r="DM37" s="773"/>
      <c r="DN37" s="773"/>
      <c r="DO37" s="773"/>
      <c r="DP37" s="782"/>
      <c r="DQ37" s="781" t="s">
        <v>501</v>
      </c>
      <c r="DR37" s="773"/>
      <c r="DS37" s="773"/>
      <c r="DT37" s="773"/>
      <c r="DU37" s="782"/>
      <c r="DV37" s="778"/>
      <c r="DW37" s="779"/>
      <c r="DX37" s="779"/>
      <c r="DY37" s="779"/>
      <c r="DZ37" s="783"/>
      <c r="EA37" s="230"/>
    </row>
    <row r="38" spans="1:131" ht="26.25" customHeight="1" x14ac:dyDescent="0.2">
      <c r="A38" s="242">
        <v>11</v>
      </c>
      <c r="B38" s="784" t="s">
        <v>403</v>
      </c>
      <c r="C38" s="785"/>
      <c r="D38" s="785"/>
      <c r="E38" s="785"/>
      <c r="F38" s="785"/>
      <c r="G38" s="785"/>
      <c r="H38" s="785"/>
      <c r="I38" s="785"/>
      <c r="J38" s="785"/>
      <c r="K38" s="785"/>
      <c r="L38" s="785"/>
      <c r="M38" s="785"/>
      <c r="N38" s="785"/>
      <c r="O38" s="785"/>
      <c r="P38" s="786"/>
      <c r="Q38" s="831">
        <v>14704</v>
      </c>
      <c r="R38" s="832"/>
      <c r="S38" s="832"/>
      <c r="T38" s="832"/>
      <c r="U38" s="832"/>
      <c r="V38" s="832">
        <v>14148</v>
      </c>
      <c r="W38" s="832"/>
      <c r="X38" s="832"/>
      <c r="Y38" s="832"/>
      <c r="Z38" s="832"/>
      <c r="AA38" s="832">
        <v>556</v>
      </c>
      <c r="AB38" s="832"/>
      <c r="AC38" s="832"/>
      <c r="AD38" s="832"/>
      <c r="AE38" s="790"/>
      <c r="AF38" s="792">
        <v>120840</v>
      </c>
      <c r="AG38" s="793"/>
      <c r="AH38" s="793"/>
      <c r="AI38" s="793"/>
      <c r="AJ38" s="794"/>
      <c r="AK38" s="844">
        <v>0</v>
      </c>
      <c r="AL38" s="844"/>
      <c r="AM38" s="844"/>
      <c r="AN38" s="844"/>
      <c r="AO38" s="844"/>
      <c r="AP38" s="848">
        <v>25239</v>
      </c>
      <c r="AQ38" s="844"/>
      <c r="AR38" s="844"/>
      <c r="AS38" s="844"/>
      <c r="AT38" s="844"/>
      <c r="AU38" s="844">
        <v>0</v>
      </c>
      <c r="AV38" s="844"/>
      <c r="AW38" s="844"/>
      <c r="AX38" s="844"/>
      <c r="AY38" s="844"/>
      <c r="AZ38" s="845">
        <v>0</v>
      </c>
      <c r="BA38" s="845"/>
      <c r="BB38" s="845"/>
      <c r="BC38" s="845"/>
      <c r="BD38" s="845"/>
      <c r="BE38" s="849" t="s">
        <v>398</v>
      </c>
      <c r="BF38" s="849"/>
      <c r="BG38" s="849"/>
      <c r="BH38" s="849"/>
      <c r="BI38" s="850"/>
      <c r="BJ38" s="232"/>
      <c r="BK38" s="232"/>
      <c r="BL38" s="232"/>
      <c r="BM38" s="232"/>
      <c r="BN38" s="232"/>
      <c r="BO38" s="241"/>
      <c r="BP38" s="241"/>
      <c r="BQ38" s="238">
        <v>32</v>
      </c>
      <c r="BR38" s="239"/>
      <c r="BS38" s="778" t="s">
        <v>595</v>
      </c>
      <c r="BT38" s="779"/>
      <c r="BU38" s="779"/>
      <c r="BV38" s="779"/>
      <c r="BW38" s="779"/>
      <c r="BX38" s="779"/>
      <c r="BY38" s="779"/>
      <c r="BZ38" s="779"/>
      <c r="CA38" s="779"/>
      <c r="CB38" s="779"/>
      <c r="CC38" s="779"/>
      <c r="CD38" s="779"/>
      <c r="CE38" s="779"/>
      <c r="CF38" s="779"/>
      <c r="CG38" s="780"/>
      <c r="CH38" s="781">
        <v>19</v>
      </c>
      <c r="CI38" s="773"/>
      <c r="CJ38" s="773"/>
      <c r="CK38" s="773"/>
      <c r="CL38" s="782"/>
      <c r="CM38" s="781">
        <v>279</v>
      </c>
      <c r="CN38" s="773"/>
      <c r="CO38" s="773"/>
      <c r="CP38" s="773"/>
      <c r="CQ38" s="782"/>
      <c r="CR38" s="781">
        <v>110</v>
      </c>
      <c r="CS38" s="773"/>
      <c r="CT38" s="773"/>
      <c r="CU38" s="773"/>
      <c r="CV38" s="782"/>
      <c r="CW38" s="781" t="s">
        <v>597</v>
      </c>
      <c r="CX38" s="773"/>
      <c r="CY38" s="773"/>
      <c r="CZ38" s="773"/>
      <c r="DA38" s="782"/>
      <c r="DB38" s="781" t="s">
        <v>597</v>
      </c>
      <c r="DC38" s="773"/>
      <c r="DD38" s="773"/>
      <c r="DE38" s="773"/>
      <c r="DF38" s="782"/>
      <c r="DG38" s="781" t="s">
        <v>597</v>
      </c>
      <c r="DH38" s="773"/>
      <c r="DI38" s="773"/>
      <c r="DJ38" s="773"/>
      <c r="DK38" s="782"/>
      <c r="DL38" s="781" t="s">
        <v>597</v>
      </c>
      <c r="DM38" s="773"/>
      <c r="DN38" s="773"/>
      <c r="DO38" s="773"/>
      <c r="DP38" s="782"/>
      <c r="DQ38" s="781" t="s">
        <v>501</v>
      </c>
      <c r="DR38" s="773"/>
      <c r="DS38" s="773"/>
      <c r="DT38" s="773"/>
      <c r="DU38" s="782"/>
      <c r="DV38" s="778"/>
      <c r="DW38" s="779"/>
      <c r="DX38" s="779"/>
      <c r="DY38" s="779"/>
      <c r="DZ38" s="783"/>
      <c r="EA38" s="230"/>
    </row>
    <row r="39" spans="1:131" ht="26.25" customHeight="1" x14ac:dyDescent="0.2">
      <c r="A39" s="242">
        <v>12</v>
      </c>
      <c r="B39" s="784" t="s">
        <v>404</v>
      </c>
      <c r="C39" s="785"/>
      <c r="D39" s="785"/>
      <c r="E39" s="785"/>
      <c r="F39" s="785"/>
      <c r="G39" s="785"/>
      <c r="H39" s="785"/>
      <c r="I39" s="785"/>
      <c r="J39" s="785"/>
      <c r="K39" s="785"/>
      <c r="L39" s="785"/>
      <c r="M39" s="785"/>
      <c r="N39" s="785"/>
      <c r="O39" s="785"/>
      <c r="P39" s="786"/>
      <c r="Q39" s="831">
        <v>2628</v>
      </c>
      <c r="R39" s="832"/>
      <c r="S39" s="832"/>
      <c r="T39" s="832"/>
      <c r="U39" s="832"/>
      <c r="V39" s="832">
        <v>2628</v>
      </c>
      <c r="W39" s="832"/>
      <c r="X39" s="832"/>
      <c r="Y39" s="832"/>
      <c r="Z39" s="832"/>
      <c r="AA39" s="832">
        <v>0</v>
      </c>
      <c r="AB39" s="832"/>
      <c r="AC39" s="832"/>
      <c r="AD39" s="832"/>
      <c r="AE39" s="790"/>
      <c r="AF39" s="792" t="s">
        <v>122</v>
      </c>
      <c r="AG39" s="793"/>
      <c r="AH39" s="793"/>
      <c r="AI39" s="793"/>
      <c r="AJ39" s="794"/>
      <c r="AK39" s="848">
        <v>256</v>
      </c>
      <c r="AL39" s="844"/>
      <c r="AM39" s="844"/>
      <c r="AN39" s="844"/>
      <c r="AO39" s="844"/>
      <c r="AP39" s="844">
        <v>9851</v>
      </c>
      <c r="AQ39" s="844"/>
      <c r="AR39" s="844"/>
      <c r="AS39" s="844"/>
      <c r="AT39" s="844"/>
      <c r="AU39" s="844">
        <v>4206</v>
      </c>
      <c r="AV39" s="844"/>
      <c r="AW39" s="844"/>
      <c r="AX39" s="844"/>
      <c r="AY39" s="844"/>
      <c r="AZ39" s="845">
        <v>0</v>
      </c>
      <c r="BA39" s="845"/>
      <c r="BB39" s="845"/>
      <c r="BC39" s="845"/>
      <c r="BD39" s="845"/>
      <c r="BE39" s="849" t="s">
        <v>405</v>
      </c>
      <c r="BF39" s="849"/>
      <c r="BG39" s="849"/>
      <c r="BH39" s="849"/>
      <c r="BI39" s="850"/>
      <c r="BJ39" s="232"/>
      <c r="BK39" s="232"/>
      <c r="BL39" s="232"/>
      <c r="BM39" s="232"/>
      <c r="BN39" s="232"/>
      <c r="BO39" s="241"/>
      <c r="BP39" s="241"/>
      <c r="BQ39" s="238">
        <v>33</v>
      </c>
      <c r="BR39" s="239"/>
      <c r="BS39" s="778" t="s">
        <v>596</v>
      </c>
      <c r="BT39" s="779"/>
      <c r="BU39" s="779"/>
      <c r="BV39" s="779"/>
      <c r="BW39" s="779"/>
      <c r="BX39" s="779"/>
      <c r="BY39" s="779"/>
      <c r="BZ39" s="779"/>
      <c r="CA39" s="779"/>
      <c r="CB39" s="779"/>
      <c r="CC39" s="779"/>
      <c r="CD39" s="779"/>
      <c r="CE39" s="779"/>
      <c r="CF39" s="779"/>
      <c r="CG39" s="780"/>
      <c r="CH39" s="781">
        <v>0</v>
      </c>
      <c r="CI39" s="773"/>
      <c r="CJ39" s="773"/>
      <c r="CK39" s="773"/>
      <c r="CL39" s="782"/>
      <c r="CM39" s="781">
        <v>3</v>
      </c>
      <c r="CN39" s="773"/>
      <c r="CO39" s="773"/>
      <c r="CP39" s="773"/>
      <c r="CQ39" s="782"/>
      <c r="CR39" s="781">
        <v>3</v>
      </c>
      <c r="CS39" s="773"/>
      <c r="CT39" s="773"/>
      <c r="CU39" s="773"/>
      <c r="CV39" s="782"/>
      <c r="CW39" s="781">
        <v>1117</v>
      </c>
      <c r="CX39" s="773"/>
      <c r="CY39" s="773"/>
      <c r="CZ39" s="773"/>
      <c r="DA39" s="782"/>
      <c r="DB39" s="781" t="s">
        <v>501</v>
      </c>
      <c r="DC39" s="773"/>
      <c r="DD39" s="773"/>
      <c r="DE39" s="773"/>
      <c r="DF39" s="782"/>
      <c r="DG39" s="781" t="s">
        <v>501</v>
      </c>
      <c r="DH39" s="773"/>
      <c r="DI39" s="773"/>
      <c r="DJ39" s="773"/>
      <c r="DK39" s="782"/>
      <c r="DL39" s="781" t="s">
        <v>501</v>
      </c>
      <c r="DM39" s="773"/>
      <c r="DN39" s="773"/>
      <c r="DO39" s="773"/>
      <c r="DP39" s="782"/>
      <c r="DQ39" s="781" t="s">
        <v>501</v>
      </c>
      <c r="DR39" s="773"/>
      <c r="DS39" s="773"/>
      <c r="DT39" s="773"/>
      <c r="DU39" s="782"/>
      <c r="DV39" s="778"/>
      <c r="DW39" s="779"/>
      <c r="DX39" s="779"/>
      <c r="DY39" s="779"/>
      <c r="DZ39" s="783"/>
      <c r="EA39" s="230"/>
    </row>
    <row r="40" spans="1:131" ht="26.25" customHeight="1" x14ac:dyDescent="0.2">
      <c r="A40" s="238">
        <v>13</v>
      </c>
      <c r="B40" s="784" t="s">
        <v>406</v>
      </c>
      <c r="C40" s="785"/>
      <c r="D40" s="785"/>
      <c r="E40" s="785"/>
      <c r="F40" s="785"/>
      <c r="G40" s="785"/>
      <c r="H40" s="785"/>
      <c r="I40" s="785"/>
      <c r="J40" s="785"/>
      <c r="K40" s="785"/>
      <c r="L40" s="785"/>
      <c r="M40" s="785"/>
      <c r="N40" s="785"/>
      <c r="O40" s="785"/>
      <c r="P40" s="786"/>
      <c r="Q40" s="831">
        <v>840</v>
      </c>
      <c r="R40" s="832"/>
      <c r="S40" s="832"/>
      <c r="T40" s="832"/>
      <c r="U40" s="832"/>
      <c r="V40" s="832">
        <v>840</v>
      </c>
      <c r="W40" s="832"/>
      <c r="X40" s="832"/>
      <c r="Y40" s="832"/>
      <c r="Z40" s="832"/>
      <c r="AA40" s="832">
        <v>0</v>
      </c>
      <c r="AB40" s="832"/>
      <c r="AC40" s="832"/>
      <c r="AD40" s="832"/>
      <c r="AE40" s="790"/>
      <c r="AF40" s="792" t="s">
        <v>122</v>
      </c>
      <c r="AG40" s="793"/>
      <c r="AH40" s="793"/>
      <c r="AI40" s="793"/>
      <c r="AJ40" s="794"/>
      <c r="AK40" s="848">
        <v>390</v>
      </c>
      <c r="AL40" s="844"/>
      <c r="AM40" s="844"/>
      <c r="AN40" s="844"/>
      <c r="AO40" s="844"/>
      <c r="AP40" s="844">
        <v>2036</v>
      </c>
      <c r="AQ40" s="844"/>
      <c r="AR40" s="844"/>
      <c r="AS40" s="844"/>
      <c r="AT40" s="844"/>
      <c r="AU40" s="844">
        <v>1305</v>
      </c>
      <c r="AV40" s="844"/>
      <c r="AW40" s="844"/>
      <c r="AX40" s="844"/>
      <c r="AY40" s="844"/>
      <c r="AZ40" s="845">
        <v>0</v>
      </c>
      <c r="BA40" s="845"/>
      <c r="BB40" s="845"/>
      <c r="BC40" s="845"/>
      <c r="BD40" s="845"/>
      <c r="BE40" s="849" t="s">
        <v>405</v>
      </c>
      <c r="BF40" s="849"/>
      <c r="BG40" s="849"/>
      <c r="BH40" s="849"/>
      <c r="BI40" s="850"/>
      <c r="BJ40" s="232"/>
      <c r="BK40" s="232"/>
      <c r="BL40" s="232"/>
      <c r="BM40" s="232"/>
      <c r="BN40" s="232"/>
      <c r="BO40" s="241"/>
      <c r="BP40" s="241"/>
      <c r="BQ40" s="238">
        <v>34</v>
      </c>
      <c r="BR40" s="239"/>
      <c r="BS40" s="854"/>
      <c r="BT40" s="855"/>
      <c r="BU40" s="855"/>
      <c r="BV40" s="855"/>
      <c r="BW40" s="855"/>
      <c r="BX40" s="855"/>
      <c r="BY40" s="855"/>
      <c r="BZ40" s="855"/>
      <c r="CA40" s="855"/>
      <c r="CB40" s="855"/>
      <c r="CC40" s="855"/>
      <c r="CD40" s="855"/>
      <c r="CE40" s="855"/>
      <c r="CF40" s="855"/>
      <c r="CG40" s="857"/>
      <c r="CH40" s="851"/>
      <c r="CI40" s="852"/>
      <c r="CJ40" s="852"/>
      <c r="CK40" s="852"/>
      <c r="CL40" s="853"/>
      <c r="CM40" s="851"/>
      <c r="CN40" s="852"/>
      <c r="CO40" s="852"/>
      <c r="CP40" s="852"/>
      <c r="CQ40" s="853"/>
      <c r="CR40" s="851"/>
      <c r="CS40" s="852"/>
      <c r="CT40" s="852"/>
      <c r="CU40" s="852"/>
      <c r="CV40" s="853"/>
      <c r="CW40" s="851"/>
      <c r="CX40" s="852"/>
      <c r="CY40" s="852"/>
      <c r="CZ40" s="852"/>
      <c r="DA40" s="853"/>
      <c r="DB40" s="851"/>
      <c r="DC40" s="852"/>
      <c r="DD40" s="852"/>
      <c r="DE40" s="852"/>
      <c r="DF40" s="853"/>
      <c r="DG40" s="851"/>
      <c r="DH40" s="852"/>
      <c r="DI40" s="852"/>
      <c r="DJ40" s="852"/>
      <c r="DK40" s="853"/>
      <c r="DL40" s="851"/>
      <c r="DM40" s="852"/>
      <c r="DN40" s="852"/>
      <c r="DO40" s="852"/>
      <c r="DP40" s="853"/>
      <c r="DQ40" s="851"/>
      <c r="DR40" s="852"/>
      <c r="DS40" s="852"/>
      <c r="DT40" s="852"/>
      <c r="DU40" s="853"/>
      <c r="DV40" s="854"/>
      <c r="DW40" s="855"/>
      <c r="DX40" s="855"/>
      <c r="DY40" s="855"/>
      <c r="DZ40" s="856"/>
      <c r="EA40" s="230"/>
    </row>
    <row r="41" spans="1:131" ht="26.25" customHeight="1" x14ac:dyDescent="0.2">
      <c r="A41" s="238">
        <v>14</v>
      </c>
      <c r="B41" s="784" t="s">
        <v>407</v>
      </c>
      <c r="C41" s="785"/>
      <c r="D41" s="785"/>
      <c r="E41" s="785"/>
      <c r="F41" s="785"/>
      <c r="G41" s="785"/>
      <c r="H41" s="785"/>
      <c r="I41" s="785"/>
      <c r="J41" s="785"/>
      <c r="K41" s="785"/>
      <c r="L41" s="785"/>
      <c r="M41" s="785"/>
      <c r="N41" s="785"/>
      <c r="O41" s="785"/>
      <c r="P41" s="786"/>
      <c r="Q41" s="831">
        <v>1562</v>
      </c>
      <c r="R41" s="832"/>
      <c r="S41" s="832"/>
      <c r="T41" s="832"/>
      <c r="U41" s="832"/>
      <c r="V41" s="832">
        <v>1562</v>
      </c>
      <c r="W41" s="832"/>
      <c r="X41" s="832"/>
      <c r="Y41" s="832"/>
      <c r="Z41" s="832"/>
      <c r="AA41" s="832">
        <v>0</v>
      </c>
      <c r="AB41" s="832"/>
      <c r="AC41" s="832"/>
      <c r="AD41" s="832"/>
      <c r="AE41" s="790"/>
      <c r="AF41" s="792" t="s">
        <v>122</v>
      </c>
      <c r="AG41" s="793"/>
      <c r="AH41" s="793"/>
      <c r="AI41" s="793"/>
      <c r="AJ41" s="794"/>
      <c r="AK41" s="848">
        <v>1049</v>
      </c>
      <c r="AL41" s="844"/>
      <c r="AM41" s="844"/>
      <c r="AN41" s="844"/>
      <c r="AO41" s="844"/>
      <c r="AP41" s="844">
        <v>4465</v>
      </c>
      <c r="AQ41" s="844"/>
      <c r="AR41" s="844"/>
      <c r="AS41" s="844"/>
      <c r="AT41" s="844"/>
      <c r="AU41" s="844">
        <v>4166</v>
      </c>
      <c r="AV41" s="844"/>
      <c r="AW41" s="844"/>
      <c r="AX41" s="844"/>
      <c r="AY41" s="844"/>
      <c r="AZ41" s="845">
        <v>0</v>
      </c>
      <c r="BA41" s="845"/>
      <c r="BB41" s="845"/>
      <c r="BC41" s="845"/>
      <c r="BD41" s="845"/>
      <c r="BE41" s="849" t="s">
        <v>405</v>
      </c>
      <c r="BF41" s="849"/>
      <c r="BG41" s="849"/>
      <c r="BH41" s="849"/>
      <c r="BI41" s="850"/>
      <c r="BJ41" s="232"/>
      <c r="BK41" s="232"/>
      <c r="BL41" s="232"/>
      <c r="BM41" s="232"/>
      <c r="BN41" s="232"/>
      <c r="BO41" s="241"/>
      <c r="BP41" s="241"/>
      <c r="BQ41" s="238">
        <v>35</v>
      </c>
      <c r="BR41" s="239"/>
      <c r="BS41" s="854"/>
      <c r="BT41" s="855"/>
      <c r="BU41" s="855"/>
      <c r="BV41" s="855"/>
      <c r="BW41" s="855"/>
      <c r="BX41" s="855"/>
      <c r="BY41" s="855"/>
      <c r="BZ41" s="855"/>
      <c r="CA41" s="855"/>
      <c r="CB41" s="855"/>
      <c r="CC41" s="855"/>
      <c r="CD41" s="855"/>
      <c r="CE41" s="855"/>
      <c r="CF41" s="855"/>
      <c r="CG41" s="857"/>
      <c r="CH41" s="851"/>
      <c r="CI41" s="852"/>
      <c r="CJ41" s="852"/>
      <c r="CK41" s="852"/>
      <c r="CL41" s="853"/>
      <c r="CM41" s="851"/>
      <c r="CN41" s="852"/>
      <c r="CO41" s="852"/>
      <c r="CP41" s="852"/>
      <c r="CQ41" s="853"/>
      <c r="CR41" s="851"/>
      <c r="CS41" s="852"/>
      <c r="CT41" s="852"/>
      <c r="CU41" s="852"/>
      <c r="CV41" s="853"/>
      <c r="CW41" s="851"/>
      <c r="CX41" s="852"/>
      <c r="CY41" s="852"/>
      <c r="CZ41" s="852"/>
      <c r="DA41" s="853"/>
      <c r="DB41" s="851"/>
      <c r="DC41" s="852"/>
      <c r="DD41" s="852"/>
      <c r="DE41" s="852"/>
      <c r="DF41" s="853"/>
      <c r="DG41" s="851"/>
      <c r="DH41" s="852"/>
      <c r="DI41" s="852"/>
      <c r="DJ41" s="852"/>
      <c r="DK41" s="853"/>
      <c r="DL41" s="851"/>
      <c r="DM41" s="852"/>
      <c r="DN41" s="852"/>
      <c r="DO41" s="852"/>
      <c r="DP41" s="853"/>
      <c r="DQ41" s="851"/>
      <c r="DR41" s="852"/>
      <c r="DS41" s="852"/>
      <c r="DT41" s="852"/>
      <c r="DU41" s="853"/>
      <c r="DV41" s="854"/>
      <c r="DW41" s="855"/>
      <c r="DX41" s="855"/>
      <c r="DY41" s="855"/>
      <c r="DZ41" s="856"/>
      <c r="EA41" s="230"/>
    </row>
    <row r="42" spans="1:131" ht="26.25" customHeight="1" x14ac:dyDescent="0.2">
      <c r="A42" s="238">
        <v>15</v>
      </c>
      <c r="B42" s="784" t="s">
        <v>408</v>
      </c>
      <c r="C42" s="785"/>
      <c r="D42" s="785"/>
      <c r="E42" s="785"/>
      <c r="F42" s="785"/>
      <c r="G42" s="785"/>
      <c r="H42" s="785"/>
      <c r="I42" s="785"/>
      <c r="J42" s="785"/>
      <c r="K42" s="785"/>
      <c r="L42" s="785"/>
      <c r="M42" s="785"/>
      <c r="N42" s="785"/>
      <c r="O42" s="785"/>
      <c r="P42" s="786"/>
      <c r="Q42" s="831">
        <v>3759</v>
      </c>
      <c r="R42" s="832"/>
      <c r="S42" s="832"/>
      <c r="T42" s="832"/>
      <c r="U42" s="832"/>
      <c r="V42" s="832">
        <v>3563</v>
      </c>
      <c r="W42" s="832"/>
      <c r="X42" s="832"/>
      <c r="Y42" s="832"/>
      <c r="Z42" s="832"/>
      <c r="AA42" s="832">
        <v>196</v>
      </c>
      <c r="AB42" s="832"/>
      <c r="AC42" s="832"/>
      <c r="AD42" s="832"/>
      <c r="AE42" s="790"/>
      <c r="AF42" s="792">
        <v>8361</v>
      </c>
      <c r="AG42" s="793"/>
      <c r="AH42" s="793"/>
      <c r="AI42" s="793"/>
      <c r="AJ42" s="794"/>
      <c r="AK42" s="848">
        <v>1972</v>
      </c>
      <c r="AL42" s="844"/>
      <c r="AM42" s="844"/>
      <c r="AN42" s="844"/>
      <c r="AO42" s="844"/>
      <c r="AP42" s="844">
        <v>31000</v>
      </c>
      <c r="AQ42" s="844"/>
      <c r="AR42" s="844"/>
      <c r="AS42" s="844"/>
      <c r="AT42" s="844"/>
      <c r="AU42" s="844">
        <v>8362</v>
      </c>
      <c r="AV42" s="844"/>
      <c r="AW42" s="844"/>
      <c r="AX42" s="844"/>
      <c r="AY42" s="844"/>
      <c r="AZ42" s="845">
        <v>0</v>
      </c>
      <c r="BA42" s="845"/>
      <c r="BB42" s="845"/>
      <c r="BC42" s="845"/>
      <c r="BD42" s="845"/>
      <c r="BE42" s="849" t="s">
        <v>405</v>
      </c>
      <c r="BF42" s="849"/>
      <c r="BG42" s="849"/>
      <c r="BH42" s="849"/>
      <c r="BI42" s="850"/>
      <c r="BJ42" s="232"/>
      <c r="BK42" s="232"/>
      <c r="BL42" s="232"/>
      <c r="BM42" s="232"/>
      <c r="BN42" s="232"/>
      <c r="BO42" s="241"/>
      <c r="BP42" s="241"/>
      <c r="BQ42" s="238">
        <v>36</v>
      </c>
      <c r="BR42" s="239"/>
      <c r="BS42" s="854"/>
      <c r="BT42" s="855"/>
      <c r="BU42" s="855"/>
      <c r="BV42" s="855"/>
      <c r="BW42" s="855"/>
      <c r="BX42" s="855"/>
      <c r="BY42" s="855"/>
      <c r="BZ42" s="855"/>
      <c r="CA42" s="855"/>
      <c r="CB42" s="855"/>
      <c r="CC42" s="855"/>
      <c r="CD42" s="855"/>
      <c r="CE42" s="855"/>
      <c r="CF42" s="855"/>
      <c r="CG42" s="857"/>
      <c r="CH42" s="851"/>
      <c r="CI42" s="852"/>
      <c r="CJ42" s="852"/>
      <c r="CK42" s="852"/>
      <c r="CL42" s="853"/>
      <c r="CM42" s="851"/>
      <c r="CN42" s="852"/>
      <c r="CO42" s="852"/>
      <c r="CP42" s="852"/>
      <c r="CQ42" s="853"/>
      <c r="CR42" s="851"/>
      <c r="CS42" s="852"/>
      <c r="CT42" s="852"/>
      <c r="CU42" s="852"/>
      <c r="CV42" s="853"/>
      <c r="CW42" s="851"/>
      <c r="CX42" s="852"/>
      <c r="CY42" s="852"/>
      <c r="CZ42" s="852"/>
      <c r="DA42" s="853"/>
      <c r="DB42" s="851"/>
      <c r="DC42" s="852"/>
      <c r="DD42" s="852"/>
      <c r="DE42" s="852"/>
      <c r="DF42" s="853"/>
      <c r="DG42" s="851"/>
      <c r="DH42" s="852"/>
      <c r="DI42" s="852"/>
      <c r="DJ42" s="852"/>
      <c r="DK42" s="853"/>
      <c r="DL42" s="851"/>
      <c r="DM42" s="852"/>
      <c r="DN42" s="852"/>
      <c r="DO42" s="852"/>
      <c r="DP42" s="853"/>
      <c r="DQ42" s="851"/>
      <c r="DR42" s="852"/>
      <c r="DS42" s="852"/>
      <c r="DT42" s="852"/>
      <c r="DU42" s="853"/>
      <c r="DV42" s="854"/>
      <c r="DW42" s="855"/>
      <c r="DX42" s="855"/>
      <c r="DY42" s="855"/>
      <c r="DZ42" s="856"/>
      <c r="EA42" s="230"/>
    </row>
    <row r="43" spans="1:131" ht="26.25" customHeight="1" x14ac:dyDescent="0.2">
      <c r="A43" s="238">
        <v>16</v>
      </c>
      <c r="B43" s="784"/>
      <c r="C43" s="785"/>
      <c r="D43" s="785"/>
      <c r="E43" s="785"/>
      <c r="F43" s="785"/>
      <c r="G43" s="785"/>
      <c r="H43" s="785"/>
      <c r="I43" s="785"/>
      <c r="J43" s="785"/>
      <c r="K43" s="785"/>
      <c r="L43" s="785"/>
      <c r="M43" s="785"/>
      <c r="N43" s="785"/>
      <c r="O43" s="785"/>
      <c r="P43" s="786"/>
      <c r="Q43" s="797"/>
      <c r="R43" s="798"/>
      <c r="S43" s="798"/>
      <c r="T43" s="798"/>
      <c r="U43" s="798"/>
      <c r="V43" s="798"/>
      <c r="W43" s="798"/>
      <c r="X43" s="798"/>
      <c r="Y43" s="798"/>
      <c r="Z43" s="798"/>
      <c r="AA43" s="798"/>
      <c r="AB43" s="798"/>
      <c r="AC43" s="798"/>
      <c r="AD43" s="798"/>
      <c r="AE43" s="799"/>
      <c r="AF43" s="792"/>
      <c r="AG43" s="793"/>
      <c r="AH43" s="793"/>
      <c r="AI43" s="793"/>
      <c r="AJ43" s="794"/>
      <c r="AK43" s="858"/>
      <c r="AL43" s="859"/>
      <c r="AM43" s="859"/>
      <c r="AN43" s="859"/>
      <c r="AO43" s="859"/>
      <c r="AP43" s="859"/>
      <c r="AQ43" s="859"/>
      <c r="AR43" s="859"/>
      <c r="AS43" s="859"/>
      <c r="AT43" s="859"/>
      <c r="AU43" s="859"/>
      <c r="AV43" s="859"/>
      <c r="AW43" s="859"/>
      <c r="AX43" s="859"/>
      <c r="AY43" s="859"/>
      <c r="AZ43" s="860"/>
      <c r="BA43" s="860"/>
      <c r="BB43" s="860"/>
      <c r="BC43" s="860"/>
      <c r="BD43" s="860"/>
      <c r="BE43" s="849"/>
      <c r="BF43" s="849"/>
      <c r="BG43" s="849"/>
      <c r="BH43" s="849"/>
      <c r="BI43" s="850"/>
      <c r="BJ43" s="232"/>
      <c r="BK43" s="232"/>
      <c r="BL43" s="232"/>
      <c r="BM43" s="232"/>
      <c r="BN43" s="232"/>
      <c r="BO43" s="241"/>
      <c r="BP43" s="241"/>
      <c r="BQ43" s="238">
        <v>37</v>
      </c>
      <c r="BR43" s="239"/>
      <c r="BS43" s="854"/>
      <c r="BT43" s="855"/>
      <c r="BU43" s="855"/>
      <c r="BV43" s="855"/>
      <c r="BW43" s="855"/>
      <c r="BX43" s="855"/>
      <c r="BY43" s="855"/>
      <c r="BZ43" s="855"/>
      <c r="CA43" s="855"/>
      <c r="CB43" s="855"/>
      <c r="CC43" s="855"/>
      <c r="CD43" s="855"/>
      <c r="CE43" s="855"/>
      <c r="CF43" s="855"/>
      <c r="CG43" s="857"/>
      <c r="CH43" s="851"/>
      <c r="CI43" s="852"/>
      <c r="CJ43" s="852"/>
      <c r="CK43" s="852"/>
      <c r="CL43" s="853"/>
      <c r="CM43" s="851"/>
      <c r="CN43" s="852"/>
      <c r="CO43" s="852"/>
      <c r="CP43" s="852"/>
      <c r="CQ43" s="853"/>
      <c r="CR43" s="851"/>
      <c r="CS43" s="852"/>
      <c r="CT43" s="852"/>
      <c r="CU43" s="852"/>
      <c r="CV43" s="853"/>
      <c r="CW43" s="851"/>
      <c r="CX43" s="852"/>
      <c r="CY43" s="852"/>
      <c r="CZ43" s="852"/>
      <c r="DA43" s="853"/>
      <c r="DB43" s="851"/>
      <c r="DC43" s="852"/>
      <c r="DD43" s="852"/>
      <c r="DE43" s="852"/>
      <c r="DF43" s="853"/>
      <c r="DG43" s="851"/>
      <c r="DH43" s="852"/>
      <c r="DI43" s="852"/>
      <c r="DJ43" s="852"/>
      <c r="DK43" s="853"/>
      <c r="DL43" s="851"/>
      <c r="DM43" s="852"/>
      <c r="DN43" s="852"/>
      <c r="DO43" s="852"/>
      <c r="DP43" s="853"/>
      <c r="DQ43" s="851"/>
      <c r="DR43" s="852"/>
      <c r="DS43" s="852"/>
      <c r="DT43" s="852"/>
      <c r="DU43" s="853"/>
      <c r="DV43" s="854"/>
      <c r="DW43" s="855"/>
      <c r="DX43" s="855"/>
      <c r="DY43" s="855"/>
      <c r="DZ43" s="856"/>
      <c r="EA43" s="230"/>
    </row>
    <row r="44" spans="1:131" ht="26.25" customHeight="1" x14ac:dyDescent="0.2">
      <c r="A44" s="238">
        <v>17</v>
      </c>
      <c r="B44" s="784"/>
      <c r="C44" s="785"/>
      <c r="D44" s="785"/>
      <c r="E44" s="785"/>
      <c r="F44" s="785"/>
      <c r="G44" s="785"/>
      <c r="H44" s="785"/>
      <c r="I44" s="785"/>
      <c r="J44" s="785"/>
      <c r="K44" s="785"/>
      <c r="L44" s="785"/>
      <c r="M44" s="785"/>
      <c r="N44" s="785"/>
      <c r="O44" s="785"/>
      <c r="P44" s="786"/>
      <c r="Q44" s="797"/>
      <c r="R44" s="798"/>
      <c r="S44" s="798"/>
      <c r="T44" s="798"/>
      <c r="U44" s="798"/>
      <c r="V44" s="798"/>
      <c r="W44" s="798"/>
      <c r="X44" s="798"/>
      <c r="Y44" s="798"/>
      <c r="Z44" s="798"/>
      <c r="AA44" s="798"/>
      <c r="AB44" s="798"/>
      <c r="AC44" s="798"/>
      <c r="AD44" s="798"/>
      <c r="AE44" s="799"/>
      <c r="AF44" s="792"/>
      <c r="AG44" s="793"/>
      <c r="AH44" s="793"/>
      <c r="AI44" s="793"/>
      <c r="AJ44" s="794"/>
      <c r="AK44" s="858"/>
      <c r="AL44" s="859"/>
      <c r="AM44" s="859"/>
      <c r="AN44" s="859"/>
      <c r="AO44" s="859"/>
      <c r="AP44" s="859"/>
      <c r="AQ44" s="859"/>
      <c r="AR44" s="859"/>
      <c r="AS44" s="859"/>
      <c r="AT44" s="859"/>
      <c r="AU44" s="859"/>
      <c r="AV44" s="859"/>
      <c r="AW44" s="859"/>
      <c r="AX44" s="859"/>
      <c r="AY44" s="859"/>
      <c r="AZ44" s="860"/>
      <c r="BA44" s="860"/>
      <c r="BB44" s="860"/>
      <c r="BC44" s="860"/>
      <c r="BD44" s="860"/>
      <c r="BE44" s="849"/>
      <c r="BF44" s="849"/>
      <c r="BG44" s="849"/>
      <c r="BH44" s="849"/>
      <c r="BI44" s="850"/>
      <c r="BJ44" s="232"/>
      <c r="BK44" s="232"/>
      <c r="BL44" s="232"/>
      <c r="BM44" s="232"/>
      <c r="BN44" s="232"/>
      <c r="BO44" s="241"/>
      <c r="BP44" s="241"/>
      <c r="BQ44" s="238">
        <v>38</v>
      </c>
      <c r="BR44" s="239"/>
      <c r="BS44" s="854"/>
      <c r="BT44" s="855"/>
      <c r="BU44" s="855"/>
      <c r="BV44" s="855"/>
      <c r="BW44" s="855"/>
      <c r="BX44" s="855"/>
      <c r="BY44" s="855"/>
      <c r="BZ44" s="855"/>
      <c r="CA44" s="855"/>
      <c r="CB44" s="855"/>
      <c r="CC44" s="855"/>
      <c r="CD44" s="855"/>
      <c r="CE44" s="855"/>
      <c r="CF44" s="855"/>
      <c r="CG44" s="857"/>
      <c r="CH44" s="851"/>
      <c r="CI44" s="852"/>
      <c r="CJ44" s="852"/>
      <c r="CK44" s="852"/>
      <c r="CL44" s="853"/>
      <c r="CM44" s="851"/>
      <c r="CN44" s="852"/>
      <c r="CO44" s="852"/>
      <c r="CP44" s="852"/>
      <c r="CQ44" s="853"/>
      <c r="CR44" s="851"/>
      <c r="CS44" s="852"/>
      <c r="CT44" s="852"/>
      <c r="CU44" s="852"/>
      <c r="CV44" s="853"/>
      <c r="CW44" s="851"/>
      <c r="CX44" s="852"/>
      <c r="CY44" s="852"/>
      <c r="CZ44" s="852"/>
      <c r="DA44" s="853"/>
      <c r="DB44" s="851"/>
      <c r="DC44" s="852"/>
      <c r="DD44" s="852"/>
      <c r="DE44" s="852"/>
      <c r="DF44" s="853"/>
      <c r="DG44" s="851"/>
      <c r="DH44" s="852"/>
      <c r="DI44" s="852"/>
      <c r="DJ44" s="852"/>
      <c r="DK44" s="853"/>
      <c r="DL44" s="851"/>
      <c r="DM44" s="852"/>
      <c r="DN44" s="852"/>
      <c r="DO44" s="852"/>
      <c r="DP44" s="853"/>
      <c r="DQ44" s="851"/>
      <c r="DR44" s="852"/>
      <c r="DS44" s="852"/>
      <c r="DT44" s="852"/>
      <c r="DU44" s="853"/>
      <c r="DV44" s="854"/>
      <c r="DW44" s="855"/>
      <c r="DX44" s="855"/>
      <c r="DY44" s="855"/>
      <c r="DZ44" s="856"/>
      <c r="EA44" s="230"/>
    </row>
    <row r="45" spans="1:131" ht="26.25" customHeight="1" x14ac:dyDescent="0.2">
      <c r="A45" s="238">
        <v>18</v>
      </c>
      <c r="B45" s="784"/>
      <c r="C45" s="785"/>
      <c r="D45" s="785"/>
      <c r="E45" s="785"/>
      <c r="F45" s="785"/>
      <c r="G45" s="785"/>
      <c r="H45" s="785"/>
      <c r="I45" s="785"/>
      <c r="J45" s="785"/>
      <c r="K45" s="785"/>
      <c r="L45" s="785"/>
      <c r="M45" s="785"/>
      <c r="N45" s="785"/>
      <c r="O45" s="785"/>
      <c r="P45" s="786"/>
      <c r="Q45" s="797"/>
      <c r="R45" s="798"/>
      <c r="S45" s="798"/>
      <c r="T45" s="798"/>
      <c r="U45" s="798"/>
      <c r="V45" s="798"/>
      <c r="W45" s="798"/>
      <c r="X45" s="798"/>
      <c r="Y45" s="798"/>
      <c r="Z45" s="798"/>
      <c r="AA45" s="798"/>
      <c r="AB45" s="798"/>
      <c r="AC45" s="798"/>
      <c r="AD45" s="798"/>
      <c r="AE45" s="799"/>
      <c r="AF45" s="792"/>
      <c r="AG45" s="793"/>
      <c r="AH45" s="793"/>
      <c r="AI45" s="793"/>
      <c r="AJ45" s="794"/>
      <c r="AK45" s="858"/>
      <c r="AL45" s="859"/>
      <c r="AM45" s="859"/>
      <c r="AN45" s="859"/>
      <c r="AO45" s="859"/>
      <c r="AP45" s="859"/>
      <c r="AQ45" s="859"/>
      <c r="AR45" s="859"/>
      <c r="AS45" s="859"/>
      <c r="AT45" s="859"/>
      <c r="AU45" s="859"/>
      <c r="AV45" s="859"/>
      <c r="AW45" s="859"/>
      <c r="AX45" s="859"/>
      <c r="AY45" s="859"/>
      <c r="AZ45" s="860"/>
      <c r="BA45" s="860"/>
      <c r="BB45" s="860"/>
      <c r="BC45" s="860"/>
      <c r="BD45" s="860"/>
      <c r="BE45" s="849"/>
      <c r="BF45" s="849"/>
      <c r="BG45" s="849"/>
      <c r="BH45" s="849"/>
      <c r="BI45" s="850"/>
      <c r="BJ45" s="232"/>
      <c r="BK45" s="232"/>
      <c r="BL45" s="232"/>
      <c r="BM45" s="232"/>
      <c r="BN45" s="232"/>
      <c r="BO45" s="241"/>
      <c r="BP45" s="241"/>
      <c r="BQ45" s="238">
        <v>39</v>
      </c>
      <c r="BR45" s="239"/>
      <c r="BS45" s="854"/>
      <c r="BT45" s="855"/>
      <c r="BU45" s="855"/>
      <c r="BV45" s="855"/>
      <c r="BW45" s="855"/>
      <c r="BX45" s="855"/>
      <c r="BY45" s="855"/>
      <c r="BZ45" s="855"/>
      <c r="CA45" s="855"/>
      <c r="CB45" s="855"/>
      <c r="CC45" s="855"/>
      <c r="CD45" s="855"/>
      <c r="CE45" s="855"/>
      <c r="CF45" s="855"/>
      <c r="CG45" s="857"/>
      <c r="CH45" s="851"/>
      <c r="CI45" s="852"/>
      <c r="CJ45" s="852"/>
      <c r="CK45" s="852"/>
      <c r="CL45" s="853"/>
      <c r="CM45" s="851"/>
      <c r="CN45" s="852"/>
      <c r="CO45" s="852"/>
      <c r="CP45" s="852"/>
      <c r="CQ45" s="853"/>
      <c r="CR45" s="851"/>
      <c r="CS45" s="852"/>
      <c r="CT45" s="852"/>
      <c r="CU45" s="852"/>
      <c r="CV45" s="853"/>
      <c r="CW45" s="851"/>
      <c r="CX45" s="852"/>
      <c r="CY45" s="852"/>
      <c r="CZ45" s="852"/>
      <c r="DA45" s="853"/>
      <c r="DB45" s="851"/>
      <c r="DC45" s="852"/>
      <c r="DD45" s="852"/>
      <c r="DE45" s="852"/>
      <c r="DF45" s="853"/>
      <c r="DG45" s="851"/>
      <c r="DH45" s="852"/>
      <c r="DI45" s="852"/>
      <c r="DJ45" s="852"/>
      <c r="DK45" s="853"/>
      <c r="DL45" s="851"/>
      <c r="DM45" s="852"/>
      <c r="DN45" s="852"/>
      <c r="DO45" s="852"/>
      <c r="DP45" s="853"/>
      <c r="DQ45" s="851"/>
      <c r="DR45" s="852"/>
      <c r="DS45" s="852"/>
      <c r="DT45" s="852"/>
      <c r="DU45" s="853"/>
      <c r="DV45" s="854"/>
      <c r="DW45" s="855"/>
      <c r="DX45" s="855"/>
      <c r="DY45" s="855"/>
      <c r="DZ45" s="856"/>
      <c r="EA45" s="230"/>
    </row>
    <row r="46" spans="1:131" ht="26.25" customHeight="1" x14ac:dyDescent="0.2">
      <c r="A46" s="238">
        <v>19</v>
      </c>
      <c r="B46" s="784"/>
      <c r="C46" s="785"/>
      <c r="D46" s="785"/>
      <c r="E46" s="785"/>
      <c r="F46" s="785"/>
      <c r="G46" s="785"/>
      <c r="H46" s="785"/>
      <c r="I46" s="785"/>
      <c r="J46" s="785"/>
      <c r="K46" s="785"/>
      <c r="L46" s="785"/>
      <c r="M46" s="785"/>
      <c r="N46" s="785"/>
      <c r="O46" s="785"/>
      <c r="P46" s="786"/>
      <c r="Q46" s="797"/>
      <c r="R46" s="798"/>
      <c r="S46" s="798"/>
      <c r="T46" s="798"/>
      <c r="U46" s="798"/>
      <c r="V46" s="798"/>
      <c r="W46" s="798"/>
      <c r="X46" s="798"/>
      <c r="Y46" s="798"/>
      <c r="Z46" s="798"/>
      <c r="AA46" s="798"/>
      <c r="AB46" s="798"/>
      <c r="AC46" s="798"/>
      <c r="AD46" s="798"/>
      <c r="AE46" s="799"/>
      <c r="AF46" s="792"/>
      <c r="AG46" s="793"/>
      <c r="AH46" s="793"/>
      <c r="AI46" s="793"/>
      <c r="AJ46" s="794"/>
      <c r="AK46" s="858"/>
      <c r="AL46" s="859"/>
      <c r="AM46" s="859"/>
      <c r="AN46" s="859"/>
      <c r="AO46" s="859"/>
      <c r="AP46" s="859"/>
      <c r="AQ46" s="859"/>
      <c r="AR46" s="859"/>
      <c r="AS46" s="859"/>
      <c r="AT46" s="859"/>
      <c r="AU46" s="859"/>
      <c r="AV46" s="859"/>
      <c r="AW46" s="859"/>
      <c r="AX46" s="859"/>
      <c r="AY46" s="859"/>
      <c r="AZ46" s="860"/>
      <c r="BA46" s="860"/>
      <c r="BB46" s="860"/>
      <c r="BC46" s="860"/>
      <c r="BD46" s="860"/>
      <c r="BE46" s="849"/>
      <c r="BF46" s="849"/>
      <c r="BG46" s="849"/>
      <c r="BH46" s="849"/>
      <c r="BI46" s="850"/>
      <c r="BJ46" s="232"/>
      <c r="BK46" s="232"/>
      <c r="BL46" s="232"/>
      <c r="BM46" s="232"/>
      <c r="BN46" s="232"/>
      <c r="BO46" s="241"/>
      <c r="BP46" s="241"/>
      <c r="BQ46" s="238">
        <v>40</v>
      </c>
      <c r="BR46" s="239"/>
      <c r="BS46" s="854"/>
      <c r="BT46" s="855"/>
      <c r="BU46" s="855"/>
      <c r="BV46" s="855"/>
      <c r="BW46" s="855"/>
      <c r="BX46" s="855"/>
      <c r="BY46" s="855"/>
      <c r="BZ46" s="855"/>
      <c r="CA46" s="855"/>
      <c r="CB46" s="855"/>
      <c r="CC46" s="855"/>
      <c r="CD46" s="855"/>
      <c r="CE46" s="855"/>
      <c r="CF46" s="855"/>
      <c r="CG46" s="857"/>
      <c r="CH46" s="851"/>
      <c r="CI46" s="852"/>
      <c r="CJ46" s="852"/>
      <c r="CK46" s="852"/>
      <c r="CL46" s="853"/>
      <c r="CM46" s="851"/>
      <c r="CN46" s="852"/>
      <c r="CO46" s="852"/>
      <c r="CP46" s="852"/>
      <c r="CQ46" s="853"/>
      <c r="CR46" s="851"/>
      <c r="CS46" s="852"/>
      <c r="CT46" s="852"/>
      <c r="CU46" s="852"/>
      <c r="CV46" s="853"/>
      <c r="CW46" s="851"/>
      <c r="CX46" s="852"/>
      <c r="CY46" s="852"/>
      <c r="CZ46" s="852"/>
      <c r="DA46" s="853"/>
      <c r="DB46" s="851"/>
      <c r="DC46" s="852"/>
      <c r="DD46" s="852"/>
      <c r="DE46" s="852"/>
      <c r="DF46" s="853"/>
      <c r="DG46" s="851"/>
      <c r="DH46" s="852"/>
      <c r="DI46" s="852"/>
      <c r="DJ46" s="852"/>
      <c r="DK46" s="853"/>
      <c r="DL46" s="851"/>
      <c r="DM46" s="852"/>
      <c r="DN46" s="852"/>
      <c r="DO46" s="852"/>
      <c r="DP46" s="853"/>
      <c r="DQ46" s="851"/>
      <c r="DR46" s="852"/>
      <c r="DS46" s="852"/>
      <c r="DT46" s="852"/>
      <c r="DU46" s="853"/>
      <c r="DV46" s="854"/>
      <c r="DW46" s="855"/>
      <c r="DX46" s="855"/>
      <c r="DY46" s="855"/>
      <c r="DZ46" s="856"/>
      <c r="EA46" s="230"/>
    </row>
    <row r="47" spans="1:131" ht="26.25" customHeight="1" x14ac:dyDescent="0.2">
      <c r="A47" s="238">
        <v>20</v>
      </c>
      <c r="B47" s="784"/>
      <c r="C47" s="785"/>
      <c r="D47" s="785"/>
      <c r="E47" s="785"/>
      <c r="F47" s="785"/>
      <c r="G47" s="785"/>
      <c r="H47" s="785"/>
      <c r="I47" s="785"/>
      <c r="J47" s="785"/>
      <c r="K47" s="785"/>
      <c r="L47" s="785"/>
      <c r="M47" s="785"/>
      <c r="N47" s="785"/>
      <c r="O47" s="785"/>
      <c r="P47" s="786"/>
      <c r="Q47" s="797"/>
      <c r="R47" s="798"/>
      <c r="S47" s="798"/>
      <c r="T47" s="798"/>
      <c r="U47" s="798"/>
      <c r="V47" s="798"/>
      <c r="W47" s="798"/>
      <c r="X47" s="798"/>
      <c r="Y47" s="798"/>
      <c r="Z47" s="798"/>
      <c r="AA47" s="798"/>
      <c r="AB47" s="798"/>
      <c r="AC47" s="798"/>
      <c r="AD47" s="798"/>
      <c r="AE47" s="799"/>
      <c r="AF47" s="792"/>
      <c r="AG47" s="793"/>
      <c r="AH47" s="793"/>
      <c r="AI47" s="793"/>
      <c r="AJ47" s="794"/>
      <c r="AK47" s="858"/>
      <c r="AL47" s="859"/>
      <c r="AM47" s="859"/>
      <c r="AN47" s="859"/>
      <c r="AO47" s="859"/>
      <c r="AP47" s="859"/>
      <c r="AQ47" s="859"/>
      <c r="AR47" s="859"/>
      <c r="AS47" s="859"/>
      <c r="AT47" s="859"/>
      <c r="AU47" s="859"/>
      <c r="AV47" s="859"/>
      <c r="AW47" s="859"/>
      <c r="AX47" s="859"/>
      <c r="AY47" s="859"/>
      <c r="AZ47" s="860"/>
      <c r="BA47" s="860"/>
      <c r="BB47" s="860"/>
      <c r="BC47" s="860"/>
      <c r="BD47" s="860"/>
      <c r="BE47" s="849"/>
      <c r="BF47" s="849"/>
      <c r="BG47" s="849"/>
      <c r="BH47" s="849"/>
      <c r="BI47" s="850"/>
      <c r="BJ47" s="232"/>
      <c r="BK47" s="232"/>
      <c r="BL47" s="232"/>
      <c r="BM47" s="232"/>
      <c r="BN47" s="232"/>
      <c r="BO47" s="241"/>
      <c r="BP47" s="241"/>
      <c r="BQ47" s="238">
        <v>41</v>
      </c>
      <c r="BR47" s="239"/>
      <c r="BS47" s="854"/>
      <c r="BT47" s="855"/>
      <c r="BU47" s="855"/>
      <c r="BV47" s="855"/>
      <c r="BW47" s="855"/>
      <c r="BX47" s="855"/>
      <c r="BY47" s="855"/>
      <c r="BZ47" s="855"/>
      <c r="CA47" s="855"/>
      <c r="CB47" s="855"/>
      <c r="CC47" s="855"/>
      <c r="CD47" s="855"/>
      <c r="CE47" s="855"/>
      <c r="CF47" s="855"/>
      <c r="CG47" s="857"/>
      <c r="CH47" s="851"/>
      <c r="CI47" s="852"/>
      <c r="CJ47" s="852"/>
      <c r="CK47" s="852"/>
      <c r="CL47" s="853"/>
      <c r="CM47" s="851"/>
      <c r="CN47" s="852"/>
      <c r="CO47" s="852"/>
      <c r="CP47" s="852"/>
      <c r="CQ47" s="853"/>
      <c r="CR47" s="851"/>
      <c r="CS47" s="852"/>
      <c r="CT47" s="852"/>
      <c r="CU47" s="852"/>
      <c r="CV47" s="853"/>
      <c r="CW47" s="851"/>
      <c r="CX47" s="852"/>
      <c r="CY47" s="852"/>
      <c r="CZ47" s="852"/>
      <c r="DA47" s="853"/>
      <c r="DB47" s="851"/>
      <c r="DC47" s="852"/>
      <c r="DD47" s="852"/>
      <c r="DE47" s="852"/>
      <c r="DF47" s="853"/>
      <c r="DG47" s="851"/>
      <c r="DH47" s="852"/>
      <c r="DI47" s="852"/>
      <c r="DJ47" s="852"/>
      <c r="DK47" s="853"/>
      <c r="DL47" s="851"/>
      <c r="DM47" s="852"/>
      <c r="DN47" s="852"/>
      <c r="DO47" s="852"/>
      <c r="DP47" s="853"/>
      <c r="DQ47" s="851"/>
      <c r="DR47" s="852"/>
      <c r="DS47" s="852"/>
      <c r="DT47" s="852"/>
      <c r="DU47" s="853"/>
      <c r="DV47" s="854"/>
      <c r="DW47" s="855"/>
      <c r="DX47" s="855"/>
      <c r="DY47" s="855"/>
      <c r="DZ47" s="856"/>
      <c r="EA47" s="230"/>
    </row>
    <row r="48" spans="1:131" ht="26.25" customHeight="1" x14ac:dyDescent="0.2">
      <c r="A48" s="238">
        <v>21</v>
      </c>
      <c r="B48" s="784"/>
      <c r="C48" s="785"/>
      <c r="D48" s="785"/>
      <c r="E48" s="785"/>
      <c r="F48" s="785"/>
      <c r="G48" s="785"/>
      <c r="H48" s="785"/>
      <c r="I48" s="785"/>
      <c r="J48" s="785"/>
      <c r="K48" s="785"/>
      <c r="L48" s="785"/>
      <c r="M48" s="785"/>
      <c r="N48" s="785"/>
      <c r="O48" s="785"/>
      <c r="P48" s="786"/>
      <c r="Q48" s="797"/>
      <c r="R48" s="798"/>
      <c r="S48" s="798"/>
      <c r="T48" s="798"/>
      <c r="U48" s="798"/>
      <c r="V48" s="798"/>
      <c r="W48" s="798"/>
      <c r="X48" s="798"/>
      <c r="Y48" s="798"/>
      <c r="Z48" s="798"/>
      <c r="AA48" s="798"/>
      <c r="AB48" s="798"/>
      <c r="AC48" s="798"/>
      <c r="AD48" s="798"/>
      <c r="AE48" s="799"/>
      <c r="AF48" s="792"/>
      <c r="AG48" s="793"/>
      <c r="AH48" s="793"/>
      <c r="AI48" s="793"/>
      <c r="AJ48" s="794"/>
      <c r="AK48" s="858"/>
      <c r="AL48" s="859"/>
      <c r="AM48" s="859"/>
      <c r="AN48" s="859"/>
      <c r="AO48" s="859"/>
      <c r="AP48" s="859"/>
      <c r="AQ48" s="859"/>
      <c r="AR48" s="859"/>
      <c r="AS48" s="859"/>
      <c r="AT48" s="859"/>
      <c r="AU48" s="859"/>
      <c r="AV48" s="859"/>
      <c r="AW48" s="859"/>
      <c r="AX48" s="859"/>
      <c r="AY48" s="859"/>
      <c r="AZ48" s="860"/>
      <c r="BA48" s="860"/>
      <c r="BB48" s="860"/>
      <c r="BC48" s="860"/>
      <c r="BD48" s="860"/>
      <c r="BE48" s="849"/>
      <c r="BF48" s="849"/>
      <c r="BG48" s="849"/>
      <c r="BH48" s="849"/>
      <c r="BI48" s="850"/>
      <c r="BJ48" s="232"/>
      <c r="BK48" s="232"/>
      <c r="BL48" s="232"/>
      <c r="BM48" s="232"/>
      <c r="BN48" s="232"/>
      <c r="BO48" s="241"/>
      <c r="BP48" s="241"/>
      <c r="BQ48" s="238">
        <v>42</v>
      </c>
      <c r="BR48" s="239"/>
      <c r="BS48" s="854"/>
      <c r="BT48" s="855"/>
      <c r="BU48" s="855"/>
      <c r="BV48" s="855"/>
      <c r="BW48" s="855"/>
      <c r="BX48" s="855"/>
      <c r="BY48" s="855"/>
      <c r="BZ48" s="855"/>
      <c r="CA48" s="855"/>
      <c r="CB48" s="855"/>
      <c r="CC48" s="855"/>
      <c r="CD48" s="855"/>
      <c r="CE48" s="855"/>
      <c r="CF48" s="855"/>
      <c r="CG48" s="857"/>
      <c r="CH48" s="851"/>
      <c r="CI48" s="852"/>
      <c r="CJ48" s="852"/>
      <c r="CK48" s="852"/>
      <c r="CL48" s="853"/>
      <c r="CM48" s="851"/>
      <c r="CN48" s="852"/>
      <c r="CO48" s="852"/>
      <c r="CP48" s="852"/>
      <c r="CQ48" s="853"/>
      <c r="CR48" s="851"/>
      <c r="CS48" s="852"/>
      <c r="CT48" s="852"/>
      <c r="CU48" s="852"/>
      <c r="CV48" s="853"/>
      <c r="CW48" s="851"/>
      <c r="CX48" s="852"/>
      <c r="CY48" s="852"/>
      <c r="CZ48" s="852"/>
      <c r="DA48" s="853"/>
      <c r="DB48" s="851"/>
      <c r="DC48" s="852"/>
      <c r="DD48" s="852"/>
      <c r="DE48" s="852"/>
      <c r="DF48" s="853"/>
      <c r="DG48" s="851"/>
      <c r="DH48" s="852"/>
      <c r="DI48" s="852"/>
      <c r="DJ48" s="852"/>
      <c r="DK48" s="853"/>
      <c r="DL48" s="851"/>
      <c r="DM48" s="852"/>
      <c r="DN48" s="852"/>
      <c r="DO48" s="852"/>
      <c r="DP48" s="853"/>
      <c r="DQ48" s="851"/>
      <c r="DR48" s="852"/>
      <c r="DS48" s="852"/>
      <c r="DT48" s="852"/>
      <c r="DU48" s="853"/>
      <c r="DV48" s="854"/>
      <c r="DW48" s="855"/>
      <c r="DX48" s="855"/>
      <c r="DY48" s="855"/>
      <c r="DZ48" s="856"/>
      <c r="EA48" s="230"/>
    </row>
    <row r="49" spans="1:131" ht="26.25" customHeight="1" x14ac:dyDescent="0.2">
      <c r="A49" s="238">
        <v>22</v>
      </c>
      <c r="B49" s="784"/>
      <c r="C49" s="785"/>
      <c r="D49" s="785"/>
      <c r="E49" s="785"/>
      <c r="F49" s="785"/>
      <c r="G49" s="785"/>
      <c r="H49" s="785"/>
      <c r="I49" s="785"/>
      <c r="J49" s="785"/>
      <c r="K49" s="785"/>
      <c r="L49" s="785"/>
      <c r="M49" s="785"/>
      <c r="N49" s="785"/>
      <c r="O49" s="785"/>
      <c r="P49" s="786"/>
      <c r="Q49" s="797"/>
      <c r="R49" s="798"/>
      <c r="S49" s="798"/>
      <c r="T49" s="798"/>
      <c r="U49" s="798"/>
      <c r="V49" s="798"/>
      <c r="W49" s="798"/>
      <c r="X49" s="798"/>
      <c r="Y49" s="798"/>
      <c r="Z49" s="798"/>
      <c r="AA49" s="798"/>
      <c r="AB49" s="798"/>
      <c r="AC49" s="798"/>
      <c r="AD49" s="798"/>
      <c r="AE49" s="799"/>
      <c r="AF49" s="792"/>
      <c r="AG49" s="793"/>
      <c r="AH49" s="793"/>
      <c r="AI49" s="793"/>
      <c r="AJ49" s="794"/>
      <c r="AK49" s="858"/>
      <c r="AL49" s="859"/>
      <c r="AM49" s="859"/>
      <c r="AN49" s="859"/>
      <c r="AO49" s="859"/>
      <c r="AP49" s="859"/>
      <c r="AQ49" s="859"/>
      <c r="AR49" s="859"/>
      <c r="AS49" s="859"/>
      <c r="AT49" s="859"/>
      <c r="AU49" s="859"/>
      <c r="AV49" s="859"/>
      <c r="AW49" s="859"/>
      <c r="AX49" s="859"/>
      <c r="AY49" s="859"/>
      <c r="AZ49" s="860"/>
      <c r="BA49" s="860"/>
      <c r="BB49" s="860"/>
      <c r="BC49" s="860"/>
      <c r="BD49" s="860"/>
      <c r="BE49" s="849"/>
      <c r="BF49" s="849"/>
      <c r="BG49" s="849"/>
      <c r="BH49" s="849"/>
      <c r="BI49" s="850"/>
      <c r="BJ49" s="232"/>
      <c r="BK49" s="232"/>
      <c r="BL49" s="232"/>
      <c r="BM49" s="232"/>
      <c r="BN49" s="232"/>
      <c r="BO49" s="241"/>
      <c r="BP49" s="241"/>
      <c r="BQ49" s="238">
        <v>43</v>
      </c>
      <c r="BR49" s="239"/>
      <c r="BS49" s="854"/>
      <c r="BT49" s="855"/>
      <c r="BU49" s="855"/>
      <c r="BV49" s="855"/>
      <c r="BW49" s="855"/>
      <c r="BX49" s="855"/>
      <c r="BY49" s="855"/>
      <c r="BZ49" s="855"/>
      <c r="CA49" s="855"/>
      <c r="CB49" s="855"/>
      <c r="CC49" s="855"/>
      <c r="CD49" s="855"/>
      <c r="CE49" s="855"/>
      <c r="CF49" s="855"/>
      <c r="CG49" s="857"/>
      <c r="CH49" s="851"/>
      <c r="CI49" s="852"/>
      <c r="CJ49" s="852"/>
      <c r="CK49" s="852"/>
      <c r="CL49" s="853"/>
      <c r="CM49" s="851"/>
      <c r="CN49" s="852"/>
      <c r="CO49" s="852"/>
      <c r="CP49" s="852"/>
      <c r="CQ49" s="853"/>
      <c r="CR49" s="851"/>
      <c r="CS49" s="852"/>
      <c r="CT49" s="852"/>
      <c r="CU49" s="852"/>
      <c r="CV49" s="853"/>
      <c r="CW49" s="851"/>
      <c r="CX49" s="852"/>
      <c r="CY49" s="852"/>
      <c r="CZ49" s="852"/>
      <c r="DA49" s="853"/>
      <c r="DB49" s="851"/>
      <c r="DC49" s="852"/>
      <c r="DD49" s="852"/>
      <c r="DE49" s="852"/>
      <c r="DF49" s="853"/>
      <c r="DG49" s="851"/>
      <c r="DH49" s="852"/>
      <c r="DI49" s="852"/>
      <c r="DJ49" s="852"/>
      <c r="DK49" s="853"/>
      <c r="DL49" s="851"/>
      <c r="DM49" s="852"/>
      <c r="DN49" s="852"/>
      <c r="DO49" s="852"/>
      <c r="DP49" s="853"/>
      <c r="DQ49" s="851"/>
      <c r="DR49" s="852"/>
      <c r="DS49" s="852"/>
      <c r="DT49" s="852"/>
      <c r="DU49" s="853"/>
      <c r="DV49" s="854"/>
      <c r="DW49" s="855"/>
      <c r="DX49" s="855"/>
      <c r="DY49" s="855"/>
      <c r="DZ49" s="856"/>
      <c r="EA49" s="230"/>
    </row>
    <row r="50" spans="1:131" ht="26.25" customHeight="1" x14ac:dyDescent="0.2">
      <c r="A50" s="238">
        <v>23</v>
      </c>
      <c r="B50" s="784"/>
      <c r="C50" s="785"/>
      <c r="D50" s="785"/>
      <c r="E50" s="785"/>
      <c r="F50" s="785"/>
      <c r="G50" s="785"/>
      <c r="H50" s="785"/>
      <c r="I50" s="785"/>
      <c r="J50" s="785"/>
      <c r="K50" s="785"/>
      <c r="L50" s="785"/>
      <c r="M50" s="785"/>
      <c r="N50" s="785"/>
      <c r="O50" s="785"/>
      <c r="P50" s="786"/>
      <c r="Q50" s="861"/>
      <c r="R50" s="862"/>
      <c r="S50" s="862"/>
      <c r="T50" s="862"/>
      <c r="U50" s="862"/>
      <c r="V50" s="862"/>
      <c r="W50" s="862"/>
      <c r="X50" s="862"/>
      <c r="Y50" s="862"/>
      <c r="Z50" s="862"/>
      <c r="AA50" s="862"/>
      <c r="AB50" s="862"/>
      <c r="AC50" s="862"/>
      <c r="AD50" s="862"/>
      <c r="AE50" s="863"/>
      <c r="AF50" s="792"/>
      <c r="AG50" s="793"/>
      <c r="AH50" s="793"/>
      <c r="AI50" s="793"/>
      <c r="AJ50" s="794"/>
      <c r="AK50" s="865"/>
      <c r="AL50" s="862"/>
      <c r="AM50" s="862"/>
      <c r="AN50" s="862"/>
      <c r="AO50" s="862"/>
      <c r="AP50" s="862"/>
      <c r="AQ50" s="862"/>
      <c r="AR50" s="862"/>
      <c r="AS50" s="862"/>
      <c r="AT50" s="862"/>
      <c r="AU50" s="862"/>
      <c r="AV50" s="862"/>
      <c r="AW50" s="862"/>
      <c r="AX50" s="862"/>
      <c r="AY50" s="862"/>
      <c r="AZ50" s="864"/>
      <c r="BA50" s="864"/>
      <c r="BB50" s="864"/>
      <c r="BC50" s="864"/>
      <c r="BD50" s="864"/>
      <c r="BE50" s="849"/>
      <c r="BF50" s="849"/>
      <c r="BG50" s="849"/>
      <c r="BH50" s="849"/>
      <c r="BI50" s="850"/>
      <c r="BJ50" s="232"/>
      <c r="BK50" s="232"/>
      <c r="BL50" s="232"/>
      <c r="BM50" s="232"/>
      <c r="BN50" s="232"/>
      <c r="BO50" s="241"/>
      <c r="BP50" s="241"/>
      <c r="BQ50" s="238">
        <v>44</v>
      </c>
      <c r="BR50" s="239"/>
      <c r="BS50" s="854"/>
      <c r="BT50" s="855"/>
      <c r="BU50" s="855"/>
      <c r="BV50" s="855"/>
      <c r="BW50" s="855"/>
      <c r="BX50" s="855"/>
      <c r="BY50" s="855"/>
      <c r="BZ50" s="855"/>
      <c r="CA50" s="855"/>
      <c r="CB50" s="855"/>
      <c r="CC50" s="855"/>
      <c r="CD50" s="855"/>
      <c r="CE50" s="855"/>
      <c r="CF50" s="855"/>
      <c r="CG50" s="857"/>
      <c r="CH50" s="851"/>
      <c r="CI50" s="852"/>
      <c r="CJ50" s="852"/>
      <c r="CK50" s="852"/>
      <c r="CL50" s="853"/>
      <c r="CM50" s="851"/>
      <c r="CN50" s="852"/>
      <c r="CO50" s="852"/>
      <c r="CP50" s="852"/>
      <c r="CQ50" s="853"/>
      <c r="CR50" s="851"/>
      <c r="CS50" s="852"/>
      <c r="CT50" s="852"/>
      <c r="CU50" s="852"/>
      <c r="CV50" s="853"/>
      <c r="CW50" s="851"/>
      <c r="CX50" s="852"/>
      <c r="CY50" s="852"/>
      <c r="CZ50" s="852"/>
      <c r="DA50" s="853"/>
      <c r="DB50" s="851"/>
      <c r="DC50" s="852"/>
      <c r="DD50" s="852"/>
      <c r="DE50" s="852"/>
      <c r="DF50" s="853"/>
      <c r="DG50" s="851"/>
      <c r="DH50" s="852"/>
      <c r="DI50" s="852"/>
      <c r="DJ50" s="852"/>
      <c r="DK50" s="853"/>
      <c r="DL50" s="851"/>
      <c r="DM50" s="852"/>
      <c r="DN50" s="852"/>
      <c r="DO50" s="852"/>
      <c r="DP50" s="853"/>
      <c r="DQ50" s="851"/>
      <c r="DR50" s="852"/>
      <c r="DS50" s="852"/>
      <c r="DT50" s="852"/>
      <c r="DU50" s="853"/>
      <c r="DV50" s="854"/>
      <c r="DW50" s="855"/>
      <c r="DX50" s="855"/>
      <c r="DY50" s="855"/>
      <c r="DZ50" s="856"/>
      <c r="EA50" s="230"/>
    </row>
    <row r="51" spans="1:131" ht="26.25" customHeight="1" x14ac:dyDescent="0.2">
      <c r="A51" s="238">
        <v>24</v>
      </c>
      <c r="B51" s="784"/>
      <c r="C51" s="785"/>
      <c r="D51" s="785"/>
      <c r="E51" s="785"/>
      <c r="F51" s="785"/>
      <c r="G51" s="785"/>
      <c r="H51" s="785"/>
      <c r="I51" s="785"/>
      <c r="J51" s="785"/>
      <c r="K51" s="785"/>
      <c r="L51" s="785"/>
      <c r="M51" s="785"/>
      <c r="N51" s="785"/>
      <c r="O51" s="785"/>
      <c r="P51" s="786"/>
      <c r="Q51" s="861"/>
      <c r="R51" s="862"/>
      <c r="S51" s="862"/>
      <c r="T51" s="862"/>
      <c r="U51" s="862"/>
      <c r="V51" s="862"/>
      <c r="W51" s="862"/>
      <c r="X51" s="862"/>
      <c r="Y51" s="862"/>
      <c r="Z51" s="862"/>
      <c r="AA51" s="862"/>
      <c r="AB51" s="862"/>
      <c r="AC51" s="862"/>
      <c r="AD51" s="862"/>
      <c r="AE51" s="863"/>
      <c r="AF51" s="792"/>
      <c r="AG51" s="793"/>
      <c r="AH51" s="793"/>
      <c r="AI51" s="793"/>
      <c r="AJ51" s="794"/>
      <c r="AK51" s="865"/>
      <c r="AL51" s="862"/>
      <c r="AM51" s="862"/>
      <c r="AN51" s="862"/>
      <c r="AO51" s="862"/>
      <c r="AP51" s="862"/>
      <c r="AQ51" s="862"/>
      <c r="AR51" s="862"/>
      <c r="AS51" s="862"/>
      <c r="AT51" s="862"/>
      <c r="AU51" s="862"/>
      <c r="AV51" s="862"/>
      <c r="AW51" s="862"/>
      <c r="AX51" s="862"/>
      <c r="AY51" s="862"/>
      <c r="AZ51" s="864"/>
      <c r="BA51" s="864"/>
      <c r="BB51" s="864"/>
      <c r="BC51" s="864"/>
      <c r="BD51" s="864"/>
      <c r="BE51" s="849"/>
      <c r="BF51" s="849"/>
      <c r="BG51" s="849"/>
      <c r="BH51" s="849"/>
      <c r="BI51" s="850"/>
      <c r="BJ51" s="232"/>
      <c r="BK51" s="232"/>
      <c r="BL51" s="232"/>
      <c r="BM51" s="232"/>
      <c r="BN51" s="232"/>
      <c r="BO51" s="241"/>
      <c r="BP51" s="241"/>
      <c r="BQ51" s="238">
        <v>45</v>
      </c>
      <c r="BR51" s="239"/>
      <c r="BS51" s="854"/>
      <c r="BT51" s="855"/>
      <c r="BU51" s="855"/>
      <c r="BV51" s="855"/>
      <c r="BW51" s="855"/>
      <c r="BX51" s="855"/>
      <c r="BY51" s="855"/>
      <c r="BZ51" s="855"/>
      <c r="CA51" s="855"/>
      <c r="CB51" s="855"/>
      <c r="CC51" s="855"/>
      <c r="CD51" s="855"/>
      <c r="CE51" s="855"/>
      <c r="CF51" s="855"/>
      <c r="CG51" s="857"/>
      <c r="CH51" s="851"/>
      <c r="CI51" s="852"/>
      <c r="CJ51" s="852"/>
      <c r="CK51" s="852"/>
      <c r="CL51" s="853"/>
      <c r="CM51" s="851"/>
      <c r="CN51" s="852"/>
      <c r="CO51" s="852"/>
      <c r="CP51" s="852"/>
      <c r="CQ51" s="853"/>
      <c r="CR51" s="851"/>
      <c r="CS51" s="852"/>
      <c r="CT51" s="852"/>
      <c r="CU51" s="852"/>
      <c r="CV51" s="853"/>
      <c r="CW51" s="851"/>
      <c r="CX51" s="852"/>
      <c r="CY51" s="852"/>
      <c r="CZ51" s="852"/>
      <c r="DA51" s="853"/>
      <c r="DB51" s="851"/>
      <c r="DC51" s="852"/>
      <c r="DD51" s="852"/>
      <c r="DE51" s="852"/>
      <c r="DF51" s="853"/>
      <c r="DG51" s="851"/>
      <c r="DH51" s="852"/>
      <c r="DI51" s="852"/>
      <c r="DJ51" s="852"/>
      <c r="DK51" s="853"/>
      <c r="DL51" s="851"/>
      <c r="DM51" s="852"/>
      <c r="DN51" s="852"/>
      <c r="DO51" s="852"/>
      <c r="DP51" s="853"/>
      <c r="DQ51" s="851"/>
      <c r="DR51" s="852"/>
      <c r="DS51" s="852"/>
      <c r="DT51" s="852"/>
      <c r="DU51" s="853"/>
      <c r="DV51" s="854"/>
      <c r="DW51" s="855"/>
      <c r="DX51" s="855"/>
      <c r="DY51" s="855"/>
      <c r="DZ51" s="856"/>
      <c r="EA51" s="230"/>
    </row>
    <row r="52" spans="1:131" ht="26.25" customHeight="1" x14ac:dyDescent="0.2">
      <c r="A52" s="238">
        <v>25</v>
      </c>
      <c r="B52" s="784"/>
      <c r="C52" s="785"/>
      <c r="D52" s="785"/>
      <c r="E52" s="785"/>
      <c r="F52" s="785"/>
      <c r="G52" s="785"/>
      <c r="H52" s="785"/>
      <c r="I52" s="785"/>
      <c r="J52" s="785"/>
      <c r="K52" s="785"/>
      <c r="L52" s="785"/>
      <c r="M52" s="785"/>
      <c r="N52" s="785"/>
      <c r="O52" s="785"/>
      <c r="P52" s="786"/>
      <c r="Q52" s="861"/>
      <c r="R52" s="862"/>
      <c r="S52" s="862"/>
      <c r="T52" s="862"/>
      <c r="U52" s="862"/>
      <c r="V52" s="862"/>
      <c r="W52" s="862"/>
      <c r="X52" s="862"/>
      <c r="Y52" s="862"/>
      <c r="Z52" s="862"/>
      <c r="AA52" s="862"/>
      <c r="AB52" s="862"/>
      <c r="AC52" s="862"/>
      <c r="AD52" s="862"/>
      <c r="AE52" s="863"/>
      <c r="AF52" s="792"/>
      <c r="AG52" s="793"/>
      <c r="AH52" s="793"/>
      <c r="AI52" s="793"/>
      <c r="AJ52" s="794"/>
      <c r="AK52" s="865"/>
      <c r="AL52" s="862"/>
      <c r="AM52" s="862"/>
      <c r="AN52" s="862"/>
      <c r="AO52" s="862"/>
      <c r="AP52" s="862"/>
      <c r="AQ52" s="862"/>
      <c r="AR52" s="862"/>
      <c r="AS52" s="862"/>
      <c r="AT52" s="862"/>
      <c r="AU52" s="862"/>
      <c r="AV52" s="862"/>
      <c r="AW52" s="862"/>
      <c r="AX52" s="862"/>
      <c r="AY52" s="862"/>
      <c r="AZ52" s="864"/>
      <c r="BA52" s="864"/>
      <c r="BB52" s="864"/>
      <c r="BC52" s="864"/>
      <c r="BD52" s="864"/>
      <c r="BE52" s="849"/>
      <c r="BF52" s="849"/>
      <c r="BG52" s="849"/>
      <c r="BH52" s="849"/>
      <c r="BI52" s="850"/>
      <c r="BJ52" s="232"/>
      <c r="BK52" s="232"/>
      <c r="BL52" s="232"/>
      <c r="BM52" s="232"/>
      <c r="BN52" s="232"/>
      <c r="BO52" s="241"/>
      <c r="BP52" s="241"/>
      <c r="BQ52" s="238">
        <v>46</v>
      </c>
      <c r="BR52" s="239"/>
      <c r="BS52" s="854"/>
      <c r="BT52" s="855"/>
      <c r="BU52" s="855"/>
      <c r="BV52" s="855"/>
      <c r="BW52" s="855"/>
      <c r="BX52" s="855"/>
      <c r="BY52" s="855"/>
      <c r="BZ52" s="855"/>
      <c r="CA52" s="855"/>
      <c r="CB52" s="855"/>
      <c r="CC52" s="855"/>
      <c r="CD52" s="855"/>
      <c r="CE52" s="855"/>
      <c r="CF52" s="855"/>
      <c r="CG52" s="857"/>
      <c r="CH52" s="851"/>
      <c r="CI52" s="852"/>
      <c r="CJ52" s="852"/>
      <c r="CK52" s="852"/>
      <c r="CL52" s="853"/>
      <c r="CM52" s="851"/>
      <c r="CN52" s="852"/>
      <c r="CO52" s="852"/>
      <c r="CP52" s="852"/>
      <c r="CQ52" s="853"/>
      <c r="CR52" s="851"/>
      <c r="CS52" s="852"/>
      <c r="CT52" s="852"/>
      <c r="CU52" s="852"/>
      <c r="CV52" s="853"/>
      <c r="CW52" s="851"/>
      <c r="CX52" s="852"/>
      <c r="CY52" s="852"/>
      <c r="CZ52" s="852"/>
      <c r="DA52" s="853"/>
      <c r="DB52" s="851"/>
      <c r="DC52" s="852"/>
      <c r="DD52" s="852"/>
      <c r="DE52" s="852"/>
      <c r="DF52" s="853"/>
      <c r="DG52" s="851"/>
      <c r="DH52" s="852"/>
      <c r="DI52" s="852"/>
      <c r="DJ52" s="852"/>
      <c r="DK52" s="853"/>
      <c r="DL52" s="851"/>
      <c r="DM52" s="852"/>
      <c r="DN52" s="852"/>
      <c r="DO52" s="852"/>
      <c r="DP52" s="853"/>
      <c r="DQ52" s="851"/>
      <c r="DR52" s="852"/>
      <c r="DS52" s="852"/>
      <c r="DT52" s="852"/>
      <c r="DU52" s="853"/>
      <c r="DV52" s="854"/>
      <c r="DW52" s="855"/>
      <c r="DX52" s="855"/>
      <c r="DY52" s="855"/>
      <c r="DZ52" s="856"/>
      <c r="EA52" s="230"/>
    </row>
    <row r="53" spans="1:131" ht="26.25" customHeight="1" x14ac:dyDescent="0.2">
      <c r="A53" s="238">
        <v>26</v>
      </c>
      <c r="B53" s="784"/>
      <c r="C53" s="785"/>
      <c r="D53" s="785"/>
      <c r="E53" s="785"/>
      <c r="F53" s="785"/>
      <c r="G53" s="785"/>
      <c r="H53" s="785"/>
      <c r="I53" s="785"/>
      <c r="J53" s="785"/>
      <c r="K53" s="785"/>
      <c r="L53" s="785"/>
      <c r="M53" s="785"/>
      <c r="N53" s="785"/>
      <c r="O53" s="785"/>
      <c r="P53" s="786"/>
      <c r="Q53" s="861"/>
      <c r="R53" s="862"/>
      <c r="S53" s="862"/>
      <c r="T53" s="862"/>
      <c r="U53" s="862"/>
      <c r="V53" s="862"/>
      <c r="W53" s="862"/>
      <c r="X53" s="862"/>
      <c r="Y53" s="862"/>
      <c r="Z53" s="862"/>
      <c r="AA53" s="862"/>
      <c r="AB53" s="862"/>
      <c r="AC53" s="862"/>
      <c r="AD53" s="862"/>
      <c r="AE53" s="863"/>
      <c r="AF53" s="792"/>
      <c r="AG53" s="793"/>
      <c r="AH53" s="793"/>
      <c r="AI53" s="793"/>
      <c r="AJ53" s="794"/>
      <c r="AK53" s="865"/>
      <c r="AL53" s="862"/>
      <c r="AM53" s="862"/>
      <c r="AN53" s="862"/>
      <c r="AO53" s="862"/>
      <c r="AP53" s="862"/>
      <c r="AQ53" s="862"/>
      <c r="AR53" s="862"/>
      <c r="AS53" s="862"/>
      <c r="AT53" s="862"/>
      <c r="AU53" s="862"/>
      <c r="AV53" s="862"/>
      <c r="AW53" s="862"/>
      <c r="AX53" s="862"/>
      <c r="AY53" s="862"/>
      <c r="AZ53" s="864"/>
      <c r="BA53" s="864"/>
      <c r="BB53" s="864"/>
      <c r="BC53" s="864"/>
      <c r="BD53" s="864"/>
      <c r="BE53" s="849"/>
      <c r="BF53" s="849"/>
      <c r="BG53" s="849"/>
      <c r="BH53" s="849"/>
      <c r="BI53" s="850"/>
      <c r="BJ53" s="232"/>
      <c r="BK53" s="232"/>
      <c r="BL53" s="232"/>
      <c r="BM53" s="232"/>
      <c r="BN53" s="232"/>
      <c r="BO53" s="241"/>
      <c r="BP53" s="241"/>
      <c r="BQ53" s="238">
        <v>47</v>
      </c>
      <c r="BR53" s="239"/>
      <c r="BS53" s="854"/>
      <c r="BT53" s="855"/>
      <c r="BU53" s="855"/>
      <c r="BV53" s="855"/>
      <c r="BW53" s="855"/>
      <c r="BX53" s="855"/>
      <c r="BY53" s="855"/>
      <c r="BZ53" s="855"/>
      <c r="CA53" s="855"/>
      <c r="CB53" s="855"/>
      <c r="CC53" s="855"/>
      <c r="CD53" s="855"/>
      <c r="CE53" s="855"/>
      <c r="CF53" s="855"/>
      <c r="CG53" s="857"/>
      <c r="CH53" s="851"/>
      <c r="CI53" s="852"/>
      <c r="CJ53" s="852"/>
      <c r="CK53" s="852"/>
      <c r="CL53" s="853"/>
      <c r="CM53" s="851"/>
      <c r="CN53" s="852"/>
      <c r="CO53" s="852"/>
      <c r="CP53" s="852"/>
      <c r="CQ53" s="853"/>
      <c r="CR53" s="851"/>
      <c r="CS53" s="852"/>
      <c r="CT53" s="852"/>
      <c r="CU53" s="852"/>
      <c r="CV53" s="853"/>
      <c r="CW53" s="851"/>
      <c r="CX53" s="852"/>
      <c r="CY53" s="852"/>
      <c r="CZ53" s="852"/>
      <c r="DA53" s="853"/>
      <c r="DB53" s="851"/>
      <c r="DC53" s="852"/>
      <c r="DD53" s="852"/>
      <c r="DE53" s="852"/>
      <c r="DF53" s="853"/>
      <c r="DG53" s="851"/>
      <c r="DH53" s="852"/>
      <c r="DI53" s="852"/>
      <c r="DJ53" s="852"/>
      <c r="DK53" s="853"/>
      <c r="DL53" s="851"/>
      <c r="DM53" s="852"/>
      <c r="DN53" s="852"/>
      <c r="DO53" s="852"/>
      <c r="DP53" s="853"/>
      <c r="DQ53" s="851"/>
      <c r="DR53" s="852"/>
      <c r="DS53" s="852"/>
      <c r="DT53" s="852"/>
      <c r="DU53" s="853"/>
      <c r="DV53" s="854"/>
      <c r="DW53" s="855"/>
      <c r="DX53" s="855"/>
      <c r="DY53" s="855"/>
      <c r="DZ53" s="856"/>
      <c r="EA53" s="230"/>
    </row>
    <row r="54" spans="1:131" ht="26.25" customHeight="1" x14ac:dyDescent="0.2">
      <c r="A54" s="238">
        <v>27</v>
      </c>
      <c r="B54" s="784"/>
      <c r="C54" s="785"/>
      <c r="D54" s="785"/>
      <c r="E54" s="785"/>
      <c r="F54" s="785"/>
      <c r="G54" s="785"/>
      <c r="H54" s="785"/>
      <c r="I54" s="785"/>
      <c r="J54" s="785"/>
      <c r="K54" s="785"/>
      <c r="L54" s="785"/>
      <c r="M54" s="785"/>
      <c r="N54" s="785"/>
      <c r="O54" s="785"/>
      <c r="P54" s="786"/>
      <c r="Q54" s="861"/>
      <c r="R54" s="862"/>
      <c r="S54" s="862"/>
      <c r="T54" s="862"/>
      <c r="U54" s="862"/>
      <c r="V54" s="862"/>
      <c r="W54" s="862"/>
      <c r="X54" s="862"/>
      <c r="Y54" s="862"/>
      <c r="Z54" s="862"/>
      <c r="AA54" s="862"/>
      <c r="AB54" s="862"/>
      <c r="AC54" s="862"/>
      <c r="AD54" s="862"/>
      <c r="AE54" s="863"/>
      <c r="AF54" s="792"/>
      <c r="AG54" s="793"/>
      <c r="AH54" s="793"/>
      <c r="AI54" s="793"/>
      <c r="AJ54" s="794"/>
      <c r="AK54" s="865"/>
      <c r="AL54" s="862"/>
      <c r="AM54" s="862"/>
      <c r="AN54" s="862"/>
      <c r="AO54" s="862"/>
      <c r="AP54" s="862"/>
      <c r="AQ54" s="862"/>
      <c r="AR54" s="862"/>
      <c r="AS54" s="862"/>
      <c r="AT54" s="862"/>
      <c r="AU54" s="862"/>
      <c r="AV54" s="862"/>
      <c r="AW54" s="862"/>
      <c r="AX54" s="862"/>
      <c r="AY54" s="862"/>
      <c r="AZ54" s="864"/>
      <c r="BA54" s="864"/>
      <c r="BB54" s="864"/>
      <c r="BC54" s="864"/>
      <c r="BD54" s="864"/>
      <c r="BE54" s="849"/>
      <c r="BF54" s="849"/>
      <c r="BG54" s="849"/>
      <c r="BH54" s="849"/>
      <c r="BI54" s="850"/>
      <c r="BJ54" s="232"/>
      <c r="BK54" s="232"/>
      <c r="BL54" s="232"/>
      <c r="BM54" s="232"/>
      <c r="BN54" s="232"/>
      <c r="BO54" s="241"/>
      <c r="BP54" s="241"/>
      <c r="BQ54" s="238">
        <v>48</v>
      </c>
      <c r="BR54" s="239"/>
      <c r="BS54" s="854"/>
      <c r="BT54" s="855"/>
      <c r="BU54" s="855"/>
      <c r="BV54" s="855"/>
      <c r="BW54" s="855"/>
      <c r="BX54" s="855"/>
      <c r="BY54" s="855"/>
      <c r="BZ54" s="855"/>
      <c r="CA54" s="855"/>
      <c r="CB54" s="855"/>
      <c r="CC54" s="855"/>
      <c r="CD54" s="855"/>
      <c r="CE54" s="855"/>
      <c r="CF54" s="855"/>
      <c r="CG54" s="857"/>
      <c r="CH54" s="851"/>
      <c r="CI54" s="852"/>
      <c r="CJ54" s="852"/>
      <c r="CK54" s="852"/>
      <c r="CL54" s="853"/>
      <c r="CM54" s="851"/>
      <c r="CN54" s="852"/>
      <c r="CO54" s="852"/>
      <c r="CP54" s="852"/>
      <c r="CQ54" s="853"/>
      <c r="CR54" s="851"/>
      <c r="CS54" s="852"/>
      <c r="CT54" s="852"/>
      <c r="CU54" s="852"/>
      <c r="CV54" s="853"/>
      <c r="CW54" s="851"/>
      <c r="CX54" s="852"/>
      <c r="CY54" s="852"/>
      <c r="CZ54" s="852"/>
      <c r="DA54" s="853"/>
      <c r="DB54" s="851"/>
      <c r="DC54" s="852"/>
      <c r="DD54" s="852"/>
      <c r="DE54" s="852"/>
      <c r="DF54" s="853"/>
      <c r="DG54" s="851"/>
      <c r="DH54" s="852"/>
      <c r="DI54" s="852"/>
      <c r="DJ54" s="852"/>
      <c r="DK54" s="853"/>
      <c r="DL54" s="851"/>
      <c r="DM54" s="852"/>
      <c r="DN54" s="852"/>
      <c r="DO54" s="852"/>
      <c r="DP54" s="853"/>
      <c r="DQ54" s="851"/>
      <c r="DR54" s="852"/>
      <c r="DS54" s="852"/>
      <c r="DT54" s="852"/>
      <c r="DU54" s="853"/>
      <c r="DV54" s="854"/>
      <c r="DW54" s="855"/>
      <c r="DX54" s="855"/>
      <c r="DY54" s="855"/>
      <c r="DZ54" s="856"/>
      <c r="EA54" s="230"/>
    </row>
    <row r="55" spans="1:131" ht="26.25" customHeight="1" x14ac:dyDescent="0.2">
      <c r="A55" s="238">
        <v>28</v>
      </c>
      <c r="B55" s="784"/>
      <c r="C55" s="785"/>
      <c r="D55" s="785"/>
      <c r="E55" s="785"/>
      <c r="F55" s="785"/>
      <c r="G55" s="785"/>
      <c r="H55" s="785"/>
      <c r="I55" s="785"/>
      <c r="J55" s="785"/>
      <c r="K55" s="785"/>
      <c r="L55" s="785"/>
      <c r="M55" s="785"/>
      <c r="N55" s="785"/>
      <c r="O55" s="785"/>
      <c r="P55" s="786"/>
      <c r="Q55" s="861"/>
      <c r="R55" s="862"/>
      <c r="S55" s="862"/>
      <c r="T55" s="862"/>
      <c r="U55" s="862"/>
      <c r="V55" s="862"/>
      <c r="W55" s="862"/>
      <c r="X55" s="862"/>
      <c r="Y55" s="862"/>
      <c r="Z55" s="862"/>
      <c r="AA55" s="862"/>
      <c r="AB55" s="862"/>
      <c r="AC55" s="862"/>
      <c r="AD55" s="862"/>
      <c r="AE55" s="863"/>
      <c r="AF55" s="792"/>
      <c r="AG55" s="793"/>
      <c r="AH55" s="793"/>
      <c r="AI55" s="793"/>
      <c r="AJ55" s="794"/>
      <c r="AK55" s="865"/>
      <c r="AL55" s="862"/>
      <c r="AM55" s="862"/>
      <c r="AN55" s="862"/>
      <c r="AO55" s="862"/>
      <c r="AP55" s="862"/>
      <c r="AQ55" s="862"/>
      <c r="AR55" s="862"/>
      <c r="AS55" s="862"/>
      <c r="AT55" s="862"/>
      <c r="AU55" s="862"/>
      <c r="AV55" s="862"/>
      <c r="AW55" s="862"/>
      <c r="AX55" s="862"/>
      <c r="AY55" s="862"/>
      <c r="AZ55" s="864"/>
      <c r="BA55" s="864"/>
      <c r="BB55" s="864"/>
      <c r="BC55" s="864"/>
      <c r="BD55" s="864"/>
      <c r="BE55" s="849"/>
      <c r="BF55" s="849"/>
      <c r="BG55" s="849"/>
      <c r="BH55" s="849"/>
      <c r="BI55" s="850"/>
      <c r="BJ55" s="232"/>
      <c r="BK55" s="232"/>
      <c r="BL55" s="232"/>
      <c r="BM55" s="232"/>
      <c r="BN55" s="232"/>
      <c r="BO55" s="241"/>
      <c r="BP55" s="241"/>
      <c r="BQ55" s="238">
        <v>49</v>
      </c>
      <c r="BR55" s="239"/>
      <c r="BS55" s="854"/>
      <c r="BT55" s="855"/>
      <c r="BU55" s="855"/>
      <c r="BV55" s="855"/>
      <c r="BW55" s="855"/>
      <c r="BX55" s="855"/>
      <c r="BY55" s="855"/>
      <c r="BZ55" s="855"/>
      <c r="CA55" s="855"/>
      <c r="CB55" s="855"/>
      <c r="CC55" s="855"/>
      <c r="CD55" s="855"/>
      <c r="CE55" s="855"/>
      <c r="CF55" s="855"/>
      <c r="CG55" s="857"/>
      <c r="CH55" s="851"/>
      <c r="CI55" s="852"/>
      <c r="CJ55" s="852"/>
      <c r="CK55" s="852"/>
      <c r="CL55" s="853"/>
      <c r="CM55" s="851"/>
      <c r="CN55" s="852"/>
      <c r="CO55" s="852"/>
      <c r="CP55" s="852"/>
      <c r="CQ55" s="853"/>
      <c r="CR55" s="851"/>
      <c r="CS55" s="852"/>
      <c r="CT55" s="852"/>
      <c r="CU55" s="852"/>
      <c r="CV55" s="853"/>
      <c r="CW55" s="851"/>
      <c r="CX55" s="852"/>
      <c r="CY55" s="852"/>
      <c r="CZ55" s="852"/>
      <c r="DA55" s="853"/>
      <c r="DB55" s="851"/>
      <c r="DC55" s="852"/>
      <c r="DD55" s="852"/>
      <c r="DE55" s="852"/>
      <c r="DF55" s="853"/>
      <c r="DG55" s="851"/>
      <c r="DH55" s="852"/>
      <c r="DI55" s="852"/>
      <c r="DJ55" s="852"/>
      <c r="DK55" s="853"/>
      <c r="DL55" s="851"/>
      <c r="DM55" s="852"/>
      <c r="DN55" s="852"/>
      <c r="DO55" s="852"/>
      <c r="DP55" s="853"/>
      <c r="DQ55" s="851"/>
      <c r="DR55" s="852"/>
      <c r="DS55" s="852"/>
      <c r="DT55" s="852"/>
      <c r="DU55" s="853"/>
      <c r="DV55" s="854"/>
      <c r="DW55" s="855"/>
      <c r="DX55" s="855"/>
      <c r="DY55" s="855"/>
      <c r="DZ55" s="856"/>
      <c r="EA55" s="230"/>
    </row>
    <row r="56" spans="1:131" ht="26.25" customHeight="1" x14ac:dyDescent="0.2">
      <c r="A56" s="238">
        <v>29</v>
      </c>
      <c r="B56" s="784"/>
      <c r="C56" s="785"/>
      <c r="D56" s="785"/>
      <c r="E56" s="785"/>
      <c r="F56" s="785"/>
      <c r="G56" s="785"/>
      <c r="H56" s="785"/>
      <c r="I56" s="785"/>
      <c r="J56" s="785"/>
      <c r="K56" s="785"/>
      <c r="L56" s="785"/>
      <c r="M56" s="785"/>
      <c r="N56" s="785"/>
      <c r="O56" s="785"/>
      <c r="P56" s="786"/>
      <c r="Q56" s="861"/>
      <c r="R56" s="862"/>
      <c r="S56" s="862"/>
      <c r="T56" s="862"/>
      <c r="U56" s="862"/>
      <c r="V56" s="862"/>
      <c r="W56" s="862"/>
      <c r="X56" s="862"/>
      <c r="Y56" s="862"/>
      <c r="Z56" s="862"/>
      <c r="AA56" s="862"/>
      <c r="AB56" s="862"/>
      <c r="AC56" s="862"/>
      <c r="AD56" s="862"/>
      <c r="AE56" s="863"/>
      <c r="AF56" s="792"/>
      <c r="AG56" s="793"/>
      <c r="AH56" s="793"/>
      <c r="AI56" s="793"/>
      <c r="AJ56" s="794"/>
      <c r="AK56" s="865"/>
      <c r="AL56" s="862"/>
      <c r="AM56" s="862"/>
      <c r="AN56" s="862"/>
      <c r="AO56" s="862"/>
      <c r="AP56" s="862"/>
      <c r="AQ56" s="862"/>
      <c r="AR56" s="862"/>
      <c r="AS56" s="862"/>
      <c r="AT56" s="862"/>
      <c r="AU56" s="862"/>
      <c r="AV56" s="862"/>
      <c r="AW56" s="862"/>
      <c r="AX56" s="862"/>
      <c r="AY56" s="862"/>
      <c r="AZ56" s="864"/>
      <c r="BA56" s="864"/>
      <c r="BB56" s="864"/>
      <c r="BC56" s="864"/>
      <c r="BD56" s="864"/>
      <c r="BE56" s="849"/>
      <c r="BF56" s="849"/>
      <c r="BG56" s="849"/>
      <c r="BH56" s="849"/>
      <c r="BI56" s="850"/>
      <c r="BJ56" s="232"/>
      <c r="BK56" s="232"/>
      <c r="BL56" s="232"/>
      <c r="BM56" s="232"/>
      <c r="BN56" s="232"/>
      <c r="BO56" s="241"/>
      <c r="BP56" s="241"/>
      <c r="BQ56" s="238">
        <v>50</v>
      </c>
      <c r="BR56" s="239"/>
      <c r="BS56" s="854"/>
      <c r="BT56" s="855"/>
      <c r="BU56" s="855"/>
      <c r="BV56" s="855"/>
      <c r="BW56" s="855"/>
      <c r="BX56" s="855"/>
      <c r="BY56" s="855"/>
      <c r="BZ56" s="855"/>
      <c r="CA56" s="855"/>
      <c r="CB56" s="855"/>
      <c r="CC56" s="855"/>
      <c r="CD56" s="855"/>
      <c r="CE56" s="855"/>
      <c r="CF56" s="855"/>
      <c r="CG56" s="857"/>
      <c r="CH56" s="851"/>
      <c r="CI56" s="852"/>
      <c r="CJ56" s="852"/>
      <c r="CK56" s="852"/>
      <c r="CL56" s="853"/>
      <c r="CM56" s="851"/>
      <c r="CN56" s="852"/>
      <c r="CO56" s="852"/>
      <c r="CP56" s="852"/>
      <c r="CQ56" s="853"/>
      <c r="CR56" s="851"/>
      <c r="CS56" s="852"/>
      <c r="CT56" s="852"/>
      <c r="CU56" s="852"/>
      <c r="CV56" s="853"/>
      <c r="CW56" s="851"/>
      <c r="CX56" s="852"/>
      <c r="CY56" s="852"/>
      <c r="CZ56" s="852"/>
      <c r="DA56" s="853"/>
      <c r="DB56" s="851"/>
      <c r="DC56" s="852"/>
      <c r="DD56" s="852"/>
      <c r="DE56" s="852"/>
      <c r="DF56" s="853"/>
      <c r="DG56" s="851"/>
      <c r="DH56" s="852"/>
      <c r="DI56" s="852"/>
      <c r="DJ56" s="852"/>
      <c r="DK56" s="853"/>
      <c r="DL56" s="851"/>
      <c r="DM56" s="852"/>
      <c r="DN56" s="852"/>
      <c r="DO56" s="852"/>
      <c r="DP56" s="853"/>
      <c r="DQ56" s="851"/>
      <c r="DR56" s="852"/>
      <c r="DS56" s="852"/>
      <c r="DT56" s="852"/>
      <c r="DU56" s="853"/>
      <c r="DV56" s="854"/>
      <c r="DW56" s="855"/>
      <c r="DX56" s="855"/>
      <c r="DY56" s="855"/>
      <c r="DZ56" s="856"/>
      <c r="EA56" s="230"/>
    </row>
    <row r="57" spans="1:131" ht="26.25" customHeight="1" x14ac:dyDescent="0.2">
      <c r="A57" s="238">
        <v>30</v>
      </c>
      <c r="B57" s="784"/>
      <c r="C57" s="785"/>
      <c r="D57" s="785"/>
      <c r="E57" s="785"/>
      <c r="F57" s="785"/>
      <c r="G57" s="785"/>
      <c r="H57" s="785"/>
      <c r="I57" s="785"/>
      <c r="J57" s="785"/>
      <c r="K57" s="785"/>
      <c r="L57" s="785"/>
      <c r="M57" s="785"/>
      <c r="N57" s="785"/>
      <c r="O57" s="785"/>
      <c r="P57" s="786"/>
      <c r="Q57" s="861"/>
      <c r="R57" s="862"/>
      <c r="S57" s="862"/>
      <c r="T57" s="862"/>
      <c r="U57" s="862"/>
      <c r="V57" s="862"/>
      <c r="W57" s="862"/>
      <c r="X57" s="862"/>
      <c r="Y57" s="862"/>
      <c r="Z57" s="862"/>
      <c r="AA57" s="862"/>
      <c r="AB57" s="862"/>
      <c r="AC57" s="862"/>
      <c r="AD57" s="862"/>
      <c r="AE57" s="863"/>
      <c r="AF57" s="792"/>
      <c r="AG57" s="793"/>
      <c r="AH57" s="793"/>
      <c r="AI57" s="793"/>
      <c r="AJ57" s="794"/>
      <c r="AK57" s="865"/>
      <c r="AL57" s="862"/>
      <c r="AM57" s="862"/>
      <c r="AN57" s="862"/>
      <c r="AO57" s="862"/>
      <c r="AP57" s="862"/>
      <c r="AQ57" s="862"/>
      <c r="AR57" s="862"/>
      <c r="AS57" s="862"/>
      <c r="AT57" s="862"/>
      <c r="AU57" s="862"/>
      <c r="AV57" s="862"/>
      <c r="AW57" s="862"/>
      <c r="AX57" s="862"/>
      <c r="AY57" s="862"/>
      <c r="AZ57" s="864"/>
      <c r="BA57" s="864"/>
      <c r="BB57" s="864"/>
      <c r="BC57" s="864"/>
      <c r="BD57" s="864"/>
      <c r="BE57" s="849"/>
      <c r="BF57" s="849"/>
      <c r="BG57" s="849"/>
      <c r="BH57" s="849"/>
      <c r="BI57" s="850"/>
      <c r="BJ57" s="232"/>
      <c r="BK57" s="232"/>
      <c r="BL57" s="232"/>
      <c r="BM57" s="232"/>
      <c r="BN57" s="232"/>
      <c r="BO57" s="241"/>
      <c r="BP57" s="241"/>
      <c r="BQ57" s="238">
        <v>51</v>
      </c>
      <c r="BR57" s="239"/>
      <c r="BS57" s="854"/>
      <c r="BT57" s="855"/>
      <c r="BU57" s="855"/>
      <c r="BV57" s="855"/>
      <c r="BW57" s="855"/>
      <c r="BX57" s="855"/>
      <c r="BY57" s="855"/>
      <c r="BZ57" s="855"/>
      <c r="CA57" s="855"/>
      <c r="CB57" s="855"/>
      <c r="CC57" s="855"/>
      <c r="CD57" s="855"/>
      <c r="CE57" s="855"/>
      <c r="CF57" s="855"/>
      <c r="CG57" s="857"/>
      <c r="CH57" s="851"/>
      <c r="CI57" s="852"/>
      <c r="CJ57" s="852"/>
      <c r="CK57" s="852"/>
      <c r="CL57" s="853"/>
      <c r="CM57" s="851"/>
      <c r="CN57" s="852"/>
      <c r="CO57" s="852"/>
      <c r="CP57" s="852"/>
      <c r="CQ57" s="853"/>
      <c r="CR57" s="851"/>
      <c r="CS57" s="852"/>
      <c r="CT57" s="852"/>
      <c r="CU57" s="852"/>
      <c r="CV57" s="853"/>
      <c r="CW57" s="851"/>
      <c r="CX57" s="852"/>
      <c r="CY57" s="852"/>
      <c r="CZ57" s="852"/>
      <c r="DA57" s="853"/>
      <c r="DB57" s="851"/>
      <c r="DC57" s="852"/>
      <c r="DD57" s="852"/>
      <c r="DE57" s="852"/>
      <c r="DF57" s="853"/>
      <c r="DG57" s="851"/>
      <c r="DH57" s="852"/>
      <c r="DI57" s="852"/>
      <c r="DJ57" s="852"/>
      <c r="DK57" s="853"/>
      <c r="DL57" s="851"/>
      <c r="DM57" s="852"/>
      <c r="DN57" s="852"/>
      <c r="DO57" s="852"/>
      <c r="DP57" s="853"/>
      <c r="DQ57" s="851"/>
      <c r="DR57" s="852"/>
      <c r="DS57" s="852"/>
      <c r="DT57" s="852"/>
      <c r="DU57" s="853"/>
      <c r="DV57" s="854"/>
      <c r="DW57" s="855"/>
      <c r="DX57" s="855"/>
      <c r="DY57" s="855"/>
      <c r="DZ57" s="856"/>
      <c r="EA57" s="230"/>
    </row>
    <row r="58" spans="1:131" ht="26.25" customHeight="1" x14ac:dyDescent="0.2">
      <c r="A58" s="238">
        <v>31</v>
      </c>
      <c r="B58" s="784"/>
      <c r="C58" s="785"/>
      <c r="D58" s="785"/>
      <c r="E58" s="785"/>
      <c r="F58" s="785"/>
      <c r="G58" s="785"/>
      <c r="H58" s="785"/>
      <c r="I58" s="785"/>
      <c r="J58" s="785"/>
      <c r="K58" s="785"/>
      <c r="L58" s="785"/>
      <c r="M58" s="785"/>
      <c r="N58" s="785"/>
      <c r="O58" s="785"/>
      <c r="P58" s="786"/>
      <c r="Q58" s="861"/>
      <c r="R58" s="862"/>
      <c r="S58" s="862"/>
      <c r="T58" s="862"/>
      <c r="U58" s="862"/>
      <c r="V58" s="862"/>
      <c r="W58" s="862"/>
      <c r="X58" s="862"/>
      <c r="Y58" s="862"/>
      <c r="Z58" s="862"/>
      <c r="AA58" s="862"/>
      <c r="AB58" s="862"/>
      <c r="AC58" s="862"/>
      <c r="AD58" s="862"/>
      <c r="AE58" s="863"/>
      <c r="AF58" s="792"/>
      <c r="AG58" s="793"/>
      <c r="AH58" s="793"/>
      <c r="AI58" s="793"/>
      <c r="AJ58" s="794"/>
      <c r="AK58" s="865"/>
      <c r="AL58" s="862"/>
      <c r="AM58" s="862"/>
      <c r="AN58" s="862"/>
      <c r="AO58" s="862"/>
      <c r="AP58" s="862"/>
      <c r="AQ58" s="862"/>
      <c r="AR58" s="862"/>
      <c r="AS58" s="862"/>
      <c r="AT58" s="862"/>
      <c r="AU58" s="862"/>
      <c r="AV58" s="862"/>
      <c r="AW58" s="862"/>
      <c r="AX58" s="862"/>
      <c r="AY58" s="862"/>
      <c r="AZ58" s="864"/>
      <c r="BA58" s="864"/>
      <c r="BB58" s="864"/>
      <c r="BC58" s="864"/>
      <c r="BD58" s="864"/>
      <c r="BE58" s="849"/>
      <c r="BF58" s="849"/>
      <c r="BG58" s="849"/>
      <c r="BH58" s="849"/>
      <c r="BI58" s="850"/>
      <c r="BJ58" s="232"/>
      <c r="BK58" s="232"/>
      <c r="BL58" s="232"/>
      <c r="BM58" s="232"/>
      <c r="BN58" s="232"/>
      <c r="BO58" s="241"/>
      <c r="BP58" s="241"/>
      <c r="BQ58" s="238">
        <v>52</v>
      </c>
      <c r="BR58" s="239"/>
      <c r="BS58" s="854"/>
      <c r="BT58" s="855"/>
      <c r="BU58" s="855"/>
      <c r="BV58" s="855"/>
      <c r="BW58" s="855"/>
      <c r="BX58" s="855"/>
      <c r="BY58" s="855"/>
      <c r="BZ58" s="855"/>
      <c r="CA58" s="855"/>
      <c r="CB58" s="855"/>
      <c r="CC58" s="855"/>
      <c r="CD58" s="855"/>
      <c r="CE58" s="855"/>
      <c r="CF58" s="855"/>
      <c r="CG58" s="857"/>
      <c r="CH58" s="851"/>
      <c r="CI58" s="852"/>
      <c r="CJ58" s="852"/>
      <c r="CK58" s="852"/>
      <c r="CL58" s="853"/>
      <c r="CM58" s="851"/>
      <c r="CN58" s="852"/>
      <c r="CO58" s="852"/>
      <c r="CP58" s="852"/>
      <c r="CQ58" s="853"/>
      <c r="CR58" s="851"/>
      <c r="CS58" s="852"/>
      <c r="CT58" s="852"/>
      <c r="CU58" s="852"/>
      <c r="CV58" s="853"/>
      <c r="CW58" s="851"/>
      <c r="CX58" s="852"/>
      <c r="CY58" s="852"/>
      <c r="CZ58" s="852"/>
      <c r="DA58" s="853"/>
      <c r="DB58" s="851"/>
      <c r="DC58" s="852"/>
      <c r="DD58" s="852"/>
      <c r="DE58" s="852"/>
      <c r="DF58" s="853"/>
      <c r="DG58" s="851"/>
      <c r="DH58" s="852"/>
      <c r="DI58" s="852"/>
      <c r="DJ58" s="852"/>
      <c r="DK58" s="853"/>
      <c r="DL58" s="851"/>
      <c r="DM58" s="852"/>
      <c r="DN58" s="852"/>
      <c r="DO58" s="852"/>
      <c r="DP58" s="853"/>
      <c r="DQ58" s="851"/>
      <c r="DR58" s="852"/>
      <c r="DS58" s="852"/>
      <c r="DT58" s="852"/>
      <c r="DU58" s="853"/>
      <c r="DV58" s="854"/>
      <c r="DW58" s="855"/>
      <c r="DX58" s="855"/>
      <c r="DY58" s="855"/>
      <c r="DZ58" s="856"/>
      <c r="EA58" s="230"/>
    </row>
    <row r="59" spans="1:131" ht="26.25" customHeight="1" x14ac:dyDescent="0.2">
      <c r="A59" s="238">
        <v>32</v>
      </c>
      <c r="B59" s="784"/>
      <c r="C59" s="785"/>
      <c r="D59" s="785"/>
      <c r="E59" s="785"/>
      <c r="F59" s="785"/>
      <c r="G59" s="785"/>
      <c r="H59" s="785"/>
      <c r="I59" s="785"/>
      <c r="J59" s="785"/>
      <c r="K59" s="785"/>
      <c r="L59" s="785"/>
      <c r="M59" s="785"/>
      <c r="N59" s="785"/>
      <c r="O59" s="785"/>
      <c r="P59" s="786"/>
      <c r="Q59" s="861"/>
      <c r="R59" s="862"/>
      <c r="S59" s="862"/>
      <c r="T59" s="862"/>
      <c r="U59" s="862"/>
      <c r="V59" s="862"/>
      <c r="W59" s="862"/>
      <c r="X59" s="862"/>
      <c r="Y59" s="862"/>
      <c r="Z59" s="862"/>
      <c r="AA59" s="862"/>
      <c r="AB59" s="862"/>
      <c r="AC59" s="862"/>
      <c r="AD59" s="862"/>
      <c r="AE59" s="863"/>
      <c r="AF59" s="792"/>
      <c r="AG59" s="793"/>
      <c r="AH59" s="793"/>
      <c r="AI59" s="793"/>
      <c r="AJ59" s="794"/>
      <c r="AK59" s="865"/>
      <c r="AL59" s="862"/>
      <c r="AM59" s="862"/>
      <c r="AN59" s="862"/>
      <c r="AO59" s="862"/>
      <c r="AP59" s="862"/>
      <c r="AQ59" s="862"/>
      <c r="AR59" s="862"/>
      <c r="AS59" s="862"/>
      <c r="AT59" s="862"/>
      <c r="AU59" s="862"/>
      <c r="AV59" s="862"/>
      <c r="AW59" s="862"/>
      <c r="AX59" s="862"/>
      <c r="AY59" s="862"/>
      <c r="AZ59" s="864"/>
      <c r="BA59" s="864"/>
      <c r="BB59" s="864"/>
      <c r="BC59" s="864"/>
      <c r="BD59" s="864"/>
      <c r="BE59" s="849"/>
      <c r="BF59" s="849"/>
      <c r="BG59" s="849"/>
      <c r="BH59" s="849"/>
      <c r="BI59" s="850"/>
      <c r="BJ59" s="232"/>
      <c r="BK59" s="232"/>
      <c r="BL59" s="232"/>
      <c r="BM59" s="232"/>
      <c r="BN59" s="232"/>
      <c r="BO59" s="241"/>
      <c r="BP59" s="241"/>
      <c r="BQ59" s="238">
        <v>53</v>
      </c>
      <c r="BR59" s="239"/>
      <c r="BS59" s="854"/>
      <c r="BT59" s="855"/>
      <c r="BU59" s="855"/>
      <c r="BV59" s="855"/>
      <c r="BW59" s="855"/>
      <c r="BX59" s="855"/>
      <c r="BY59" s="855"/>
      <c r="BZ59" s="855"/>
      <c r="CA59" s="855"/>
      <c r="CB59" s="855"/>
      <c r="CC59" s="855"/>
      <c r="CD59" s="855"/>
      <c r="CE59" s="855"/>
      <c r="CF59" s="855"/>
      <c r="CG59" s="857"/>
      <c r="CH59" s="851"/>
      <c r="CI59" s="852"/>
      <c r="CJ59" s="852"/>
      <c r="CK59" s="852"/>
      <c r="CL59" s="853"/>
      <c r="CM59" s="851"/>
      <c r="CN59" s="852"/>
      <c r="CO59" s="852"/>
      <c r="CP59" s="852"/>
      <c r="CQ59" s="853"/>
      <c r="CR59" s="851"/>
      <c r="CS59" s="852"/>
      <c r="CT59" s="852"/>
      <c r="CU59" s="852"/>
      <c r="CV59" s="853"/>
      <c r="CW59" s="851"/>
      <c r="CX59" s="852"/>
      <c r="CY59" s="852"/>
      <c r="CZ59" s="852"/>
      <c r="DA59" s="853"/>
      <c r="DB59" s="851"/>
      <c r="DC59" s="852"/>
      <c r="DD59" s="852"/>
      <c r="DE59" s="852"/>
      <c r="DF59" s="853"/>
      <c r="DG59" s="851"/>
      <c r="DH59" s="852"/>
      <c r="DI59" s="852"/>
      <c r="DJ59" s="852"/>
      <c r="DK59" s="853"/>
      <c r="DL59" s="851"/>
      <c r="DM59" s="852"/>
      <c r="DN59" s="852"/>
      <c r="DO59" s="852"/>
      <c r="DP59" s="853"/>
      <c r="DQ59" s="851"/>
      <c r="DR59" s="852"/>
      <c r="DS59" s="852"/>
      <c r="DT59" s="852"/>
      <c r="DU59" s="853"/>
      <c r="DV59" s="854"/>
      <c r="DW59" s="855"/>
      <c r="DX59" s="855"/>
      <c r="DY59" s="855"/>
      <c r="DZ59" s="856"/>
      <c r="EA59" s="230"/>
    </row>
    <row r="60" spans="1:131" ht="26.25" customHeight="1" x14ac:dyDescent="0.2">
      <c r="A60" s="238">
        <v>33</v>
      </c>
      <c r="B60" s="784"/>
      <c r="C60" s="785"/>
      <c r="D60" s="785"/>
      <c r="E60" s="785"/>
      <c r="F60" s="785"/>
      <c r="G60" s="785"/>
      <c r="H60" s="785"/>
      <c r="I60" s="785"/>
      <c r="J60" s="785"/>
      <c r="K60" s="785"/>
      <c r="L60" s="785"/>
      <c r="M60" s="785"/>
      <c r="N60" s="785"/>
      <c r="O60" s="785"/>
      <c r="P60" s="786"/>
      <c r="Q60" s="861"/>
      <c r="R60" s="862"/>
      <c r="S60" s="862"/>
      <c r="T60" s="862"/>
      <c r="U60" s="862"/>
      <c r="V60" s="862"/>
      <c r="W60" s="862"/>
      <c r="X60" s="862"/>
      <c r="Y60" s="862"/>
      <c r="Z60" s="862"/>
      <c r="AA60" s="862"/>
      <c r="AB60" s="862"/>
      <c r="AC60" s="862"/>
      <c r="AD60" s="862"/>
      <c r="AE60" s="863"/>
      <c r="AF60" s="792"/>
      <c r="AG60" s="793"/>
      <c r="AH60" s="793"/>
      <c r="AI60" s="793"/>
      <c r="AJ60" s="794"/>
      <c r="AK60" s="865"/>
      <c r="AL60" s="862"/>
      <c r="AM60" s="862"/>
      <c r="AN60" s="862"/>
      <c r="AO60" s="862"/>
      <c r="AP60" s="862"/>
      <c r="AQ60" s="862"/>
      <c r="AR60" s="862"/>
      <c r="AS60" s="862"/>
      <c r="AT60" s="862"/>
      <c r="AU60" s="862"/>
      <c r="AV60" s="862"/>
      <c r="AW60" s="862"/>
      <c r="AX60" s="862"/>
      <c r="AY60" s="862"/>
      <c r="AZ60" s="864"/>
      <c r="BA60" s="864"/>
      <c r="BB60" s="864"/>
      <c r="BC60" s="864"/>
      <c r="BD60" s="864"/>
      <c r="BE60" s="849"/>
      <c r="BF60" s="849"/>
      <c r="BG60" s="849"/>
      <c r="BH60" s="849"/>
      <c r="BI60" s="850"/>
      <c r="BJ60" s="232"/>
      <c r="BK60" s="232"/>
      <c r="BL60" s="232"/>
      <c r="BM60" s="232"/>
      <c r="BN60" s="232"/>
      <c r="BO60" s="241"/>
      <c r="BP60" s="241"/>
      <c r="BQ60" s="238">
        <v>54</v>
      </c>
      <c r="BR60" s="239"/>
      <c r="BS60" s="854"/>
      <c r="BT60" s="855"/>
      <c r="BU60" s="855"/>
      <c r="BV60" s="855"/>
      <c r="BW60" s="855"/>
      <c r="BX60" s="855"/>
      <c r="BY60" s="855"/>
      <c r="BZ60" s="855"/>
      <c r="CA60" s="855"/>
      <c r="CB60" s="855"/>
      <c r="CC60" s="855"/>
      <c r="CD60" s="855"/>
      <c r="CE60" s="855"/>
      <c r="CF60" s="855"/>
      <c r="CG60" s="857"/>
      <c r="CH60" s="851"/>
      <c r="CI60" s="852"/>
      <c r="CJ60" s="852"/>
      <c r="CK60" s="852"/>
      <c r="CL60" s="853"/>
      <c r="CM60" s="851"/>
      <c r="CN60" s="852"/>
      <c r="CO60" s="852"/>
      <c r="CP60" s="852"/>
      <c r="CQ60" s="853"/>
      <c r="CR60" s="851"/>
      <c r="CS60" s="852"/>
      <c r="CT60" s="852"/>
      <c r="CU60" s="852"/>
      <c r="CV60" s="853"/>
      <c r="CW60" s="851"/>
      <c r="CX60" s="852"/>
      <c r="CY60" s="852"/>
      <c r="CZ60" s="852"/>
      <c r="DA60" s="853"/>
      <c r="DB60" s="851"/>
      <c r="DC60" s="852"/>
      <c r="DD60" s="852"/>
      <c r="DE60" s="852"/>
      <c r="DF60" s="853"/>
      <c r="DG60" s="851"/>
      <c r="DH60" s="852"/>
      <c r="DI60" s="852"/>
      <c r="DJ60" s="852"/>
      <c r="DK60" s="853"/>
      <c r="DL60" s="851"/>
      <c r="DM60" s="852"/>
      <c r="DN60" s="852"/>
      <c r="DO60" s="852"/>
      <c r="DP60" s="853"/>
      <c r="DQ60" s="851"/>
      <c r="DR60" s="852"/>
      <c r="DS60" s="852"/>
      <c r="DT60" s="852"/>
      <c r="DU60" s="853"/>
      <c r="DV60" s="854"/>
      <c r="DW60" s="855"/>
      <c r="DX60" s="855"/>
      <c r="DY60" s="855"/>
      <c r="DZ60" s="856"/>
      <c r="EA60" s="230"/>
    </row>
    <row r="61" spans="1:131" ht="26.25" customHeight="1" thickBot="1" x14ac:dyDescent="0.25">
      <c r="A61" s="238">
        <v>34</v>
      </c>
      <c r="B61" s="784"/>
      <c r="C61" s="785"/>
      <c r="D61" s="785"/>
      <c r="E61" s="785"/>
      <c r="F61" s="785"/>
      <c r="G61" s="785"/>
      <c r="H61" s="785"/>
      <c r="I61" s="785"/>
      <c r="J61" s="785"/>
      <c r="K61" s="785"/>
      <c r="L61" s="785"/>
      <c r="M61" s="785"/>
      <c r="N61" s="785"/>
      <c r="O61" s="785"/>
      <c r="P61" s="786"/>
      <c r="Q61" s="861"/>
      <c r="R61" s="862"/>
      <c r="S61" s="862"/>
      <c r="T61" s="862"/>
      <c r="U61" s="862"/>
      <c r="V61" s="862"/>
      <c r="W61" s="862"/>
      <c r="X61" s="862"/>
      <c r="Y61" s="862"/>
      <c r="Z61" s="862"/>
      <c r="AA61" s="862"/>
      <c r="AB61" s="862"/>
      <c r="AC61" s="862"/>
      <c r="AD61" s="862"/>
      <c r="AE61" s="863"/>
      <c r="AF61" s="792"/>
      <c r="AG61" s="793"/>
      <c r="AH61" s="793"/>
      <c r="AI61" s="793"/>
      <c r="AJ61" s="794"/>
      <c r="AK61" s="865"/>
      <c r="AL61" s="862"/>
      <c r="AM61" s="862"/>
      <c r="AN61" s="862"/>
      <c r="AO61" s="862"/>
      <c r="AP61" s="862"/>
      <c r="AQ61" s="862"/>
      <c r="AR61" s="862"/>
      <c r="AS61" s="862"/>
      <c r="AT61" s="862"/>
      <c r="AU61" s="862"/>
      <c r="AV61" s="862"/>
      <c r="AW61" s="862"/>
      <c r="AX61" s="862"/>
      <c r="AY61" s="862"/>
      <c r="AZ61" s="864"/>
      <c r="BA61" s="864"/>
      <c r="BB61" s="864"/>
      <c r="BC61" s="864"/>
      <c r="BD61" s="864"/>
      <c r="BE61" s="849"/>
      <c r="BF61" s="849"/>
      <c r="BG61" s="849"/>
      <c r="BH61" s="849"/>
      <c r="BI61" s="850"/>
      <c r="BJ61" s="232"/>
      <c r="BK61" s="232"/>
      <c r="BL61" s="232"/>
      <c r="BM61" s="232"/>
      <c r="BN61" s="232"/>
      <c r="BO61" s="241"/>
      <c r="BP61" s="241"/>
      <c r="BQ61" s="238">
        <v>55</v>
      </c>
      <c r="BR61" s="239"/>
      <c r="BS61" s="854"/>
      <c r="BT61" s="855"/>
      <c r="BU61" s="855"/>
      <c r="BV61" s="855"/>
      <c r="BW61" s="855"/>
      <c r="BX61" s="855"/>
      <c r="BY61" s="855"/>
      <c r="BZ61" s="855"/>
      <c r="CA61" s="855"/>
      <c r="CB61" s="855"/>
      <c r="CC61" s="855"/>
      <c r="CD61" s="855"/>
      <c r="CE61" s="855"/>
      <c r="CF61" s="855"/>
      <c r="CG61" s="857"/>
      <c r="CH61" s="851"/>
      <c r="CI61" s="852"/>
      <c r="CJ61" s="852"/>
      <c r="CK61" s="852"/>
      <c r="CL61" s="853"/>
      <c r="CM61" s="851"/>
      <c r="CN61" s="852"/>
      <c r="CO61" s="852"/>
      <c r="CP61" s="852"/>
      <c r="CQ61" s="853"/>
      <c r="CR61" s="851"/>
      <c r="CS61" s="852"/>
      <c r="CT61" s="852"/>
      <c r="CU61" s="852"/>
      <c r="CV61" s="853"/>
      <c r="CW61" s="851"/>
      <c r="CX61" s="852"/>
      <c r="CY61" s="852"/>
      <c r="CZ61" s="852"/>
      <c r="DA61" s="853"/>
      <c r="DB61" s="851"/>
      <c r="DC61" s="852"/>
      <c r="DD61" s="852"/>
      <c r="DE61" s="852"/>
      <c r="DF61" s="853"/>
      <c r="DG61" s="851"/>
      <c r="DH61" s="852"/>
      <c r="DI61" s="852"/>
      <c r="DJ61" s="852"/>
      <c r="DK61" s="853"/>
      <c r="DL61" s="851"/>
      <c r="DM61" s="852"/>
      <c r="DN61" s="852"/>
      <c r="DO61" s="852"/>
      <c r="DP61" s="853"/>
      <c r="DQ61" s="851"/>
      <c r="DR61" s="852"/>
      <c r="DS61" s="852"/>
      <c r="DT61" s="852"/>
      <c r="DU61" s="853"/>
      <c r="DV61" s="854"/>
      <c r="DW61" s="855"/>
      <c r="DX61" s="855"/>
      <c r="DY61" s="855"/>
      <c r="DZ61" s="856"/>
      <c r="EA61" s="230"/>
    </row>
    <row r="62" spans="1:131" ht="26.25" customHeight="1" x14ac:dyDescent="0.2">
      <c r="A62" s="238">
        <v>35</v>
      </c>
      <c r="B62" s="784"/>
      <c r="C62" s="785"/>
      <c r="D62" s="785"/>
      <c r="E62" s="785"/>
      <c r="F62" s="785"/>
      <c r="G62" s="785"/>
      <c r="H62" s="785"/>
      <c r="I62" s="785"/>
      <c r="J62" s="785"/>
      <c r="K62" s="785"/>
      <c r="L62" s="785"/>
      <c r="M62" s="785"/>
      <c r="N62" s="785"/>
      <c r="O62" s="785"/>
      <c r="P62" s="786"/>
      <c r="Q62" s="861"/>
      <c r="R62" s="862"/>
      <c r="S62" s="862"/>
      <c r="T62" s="862"/>
      <c r="U62" s="862"/>
      <c r="V62" s="862"/>
      <c r="W62" s="862"/>
      <c r="X62" s="862"/>
      <c r="Y62" s="862"/>
      <c r="Z62" s="862"/>
      <c r="AA62" s="862"/>
      <c r="AB62" s="862"/>
      <c r="AC62" s="862"/>
      <c r="AD62" s="862"/>
      <c r="AE62" s="863"/>
      <c r="AF62" s="792"/>
      <c r="AG62" s="793"/>
      <c r="AH62" s="793"/>
      <c r="AI62" s="793"/>
      <c r="AJ62" s="794"/>
      <c r="AK62" s="865"/>
      <c r="AL62" s="862"/>
      <c r="AM62" s="862"/>
      <c r="AN62" s="862"/>
      <c r="AO62" s="862"/>
      <c r="AP62" s="862"/>
      <c r="AQ62" s="862"/>
      <c r="AR62" s="862"/>
      <c r="AS62" s="862"/>
      <c r="AT62" s="862"/>
      <c r="AU62" s="862"/>
      <c r="AV62" s="862"/>
      <c r="AW62" s="862"/>
      <c r="AX62" s="862"/>
      <c r="AY62" s="862"/>
      <c r="AZ62" s="864"/>
      <c r="BA62" s="864"/>
      <c r="BB62" s="864"/>
      <c r="BC62" s="864"/>
      <c r="BD62" s="864"/>
      <c r="BE62" s="849"/>
      <c r="BF62" s="849"/>
      <c r="BG62" s="849"/>
      <c r="BH62" s="849"/>
      <c r="BI62" s="850"/>
      <c r="BJ62" s="873" t="s">
        <v>409</v>
      </c>
      <c r="BK62" s="817"/>
      <c r="BL62" s="817"/>
      <c r="BM62" s="817"/>
      <c r="BN62" s="818"/>
      <c r="BO62" s="241"/>
      <c r="BP62" s="241"/>
      <c r="BQ62" s="238">
        <v>56</v>
      </c>
      <c r="BR62" s="239"/>
      <c r="BS62" s="854"/>
      <c r="BT62" s="855"/>
      <c r="BU62" s="855"/>
      <c r="BV62" s="855"/>
      <c r="BW62" s="855"/>
      <c r="BX62" s="855"/>
      <c r="BY62" s="855"/>
      <c r="BZ62" s="855"/>
      <c r="CA62" s="855"/>
      <c r="CB62" s="855"/>
      <c r="CC62" s="855"/>
      <c r="CD62" s="855"/>
      <c r="CE62" s="855"/>
      <c r="CF62" s="855"/>
      <c r="CG62" s="857"/>
      <c r="CH62" s="851"/>
      <c r="CI62" s="852"/>
      <c r="CJ62" s="852"/>
      <c r="CK62" s="852"/>
      <c r="CL62" s="853"/>
      <c r="CM62" s="851"/>
      <c r="CN62" s="852"/>
      <c r="CO62" s="852"/>
      <c r="CP62" s="852"/>
      <c r="CQ62" s="853"/>
      <c r="CR62" s="851"/>
      <c r="CS62" s="852"/>
      <c r="CT62" s="852"/>
      <c r="CU62" s="852"/>
      <c r="CV62" s="853"/>
      <c r="CW62" s="851"/>
      <c r="CX62" s="852"/>
      <c r="CY62" s="852"/>
      <c r="CZ62" s="852"/>
      <c r="DA62" s="853"/>
      <c r="DB62" s="851"/>
      <c r="DC62" s="852"/>
      <c r="DD62" s="852"/>
      <c r="DE62" s="852"/>
      <c r="DF62" s="853"/>
      <c r="DG62" s="851"/>
      <c r="DH62" s="852"/>
      <c r="DI62" s="852"/>
      <c r="DJ62" s="852"/>
      <c r="DK62" s="853"/>
      <c r="DL62" s="851"/>
      <c r="DM62" s="852"/>
      <c r="DN62" s="852"/>
      <c r="DO62" s="852"/>
      <c r="DP62" s="853"/>
      <c r="DQ62" s="851"/>
      <c r="DR62" s="852"/>
      <c r="DS62" s="852"/>
      <c r="DT62" s="852"/>
      <c r="DU62" s="853"/>
      <c r="DV62" s="854"/>
      <c r="DW62" s="855"/>
      <c r="DX62" s="855"/>
      <c r="DY62" s="855"/>
      <c r="DZ62" s="856"/>
      <c r="EA62" s="230"/>
    </row>
    <row r="63" spans="1:131" ht="26.25" customHeight="1" thickBot="1" x14ac:dyDescent="0.25">
      <c r="A63" s="240" t="s">
        <v>381</v>
      </c>
      <c r="B63" s="800" t="s">
        <v>410</v>
      </c>
      <c r="C63" s="801"/>
      <c r="D63" s="801"/>
      <c r="E63" s="801"/>
      <c r="F63" s="801"/>
      <c r="G63" s="801"/>
      <c r="H63" s="801"/>
      <c r="I63" s="801"/>
      <c r="J63" s="801"/>
      <c r="K63" s="801"/>
      <c r="L63" s="801"/>
      <c r="M63" s="801"/>
      <c r="N63" s="801"/>
      <c r="O63" s="801"/>
      <c r="P63" s="802"/>
      <c r="Q63" s="866"/>
      <c r="R63" s="867"/>
      <c r="S63" s="867"/>
      <c r="T63" s="867"/>
      <c r="U63" s="867"/>
      <c r="V63" s="867"/>
      <c r="W63" s="867"/>
      <c r="X63" s="867"/>
      <c r="Y63" s="867"/>
      <c r="Z63" s="867"/>
      <c r="AA63" s="867"/>
      <c r="AB63" s="867"/>
      <c r="AC63" s="867"/>
      <c r="AD63" s="867"/>
      <c r="AE63" s="868"/>
      <c r="AF63" s="869">
        <v>201703</v>
      </c>
      <c r="AG63" s="870"/>
      <c r="AH63" s="870"/>
      <c r="AI63" s="870"/>
      <c r="AJ63" s="871"/>
      <c r="AK63" s="872"/>
      <c r="AL63" s="867"/>
      <c r="AM63" s="867"/>
      <c r="AN63" s="867"/>
      <c r="AO63" s="867"/>
      <c r="AP63" s="870">
        <v>602917</v>
      </c>
      <c r="AQ63" s="870"/>
      <c r="AR63" s="870"/>
      <c r="AS63" s="870"/>
      <c r="AT63" s="870"/>
      <c r="AU63" s="870">
        <v>186154</v>
      </c>
      <c r="AV63" s="870"/>
      <c r="AW63" s="870"/>
      <c r="AX63" s="870"/>
      <c r="AY63" s="870"/>
      <c r="AZ63" s="874"/>
      <c r="BA63" s="874"/>
      <c r="BB63" s="874"/>
      <c r="BC63" s="874"/>
      <c r="BD63" s="874"/>
      <c r="BE63" s="875"/>
      <c r="BF63" s="875"/>
      <c r="BG63" s="875"/>
      <c r="BH63" s="875"/>
      <c r="BI63" s="876"/>
      <c r="BJ63" s="877" t="s">
        <v>122</v>
      </c>
      <c r="BK63" s="878"/>
      <c r="BL63" s="878"/>
      <c r="BM63" s="878"/>
      <c r="BN63" s="879"/>
      <c r="BO63" s="241"/>
      <c r="BP63" s="241"/>
      <c r="BQ63" s="238">
        <v>57</v>
      </c>
      <c r="BR63" s="239"/>
      <c r="BS63" s="854"/>
      <c r="BT63" s="855"/>
      <c r="BU63" s="855"/>
      <c r="BV63" s="855"/>
      <c r="BW63" s="855"/>
      <c r="BX63" s="855"/>
      <c r="BY63" s="855"/>
      <c r="BZ63" s="855"/>
      <c r="CA63" s="855"/>
      <c r="CB63" s="855"/>
      <c r="CC63" s="855"/>
      <c r="CD63" s="855"/>
      <c r="CE63" s="855"/>
      <c r="CF63" s="855"/>
      <c r="CG63" s="857"/>
      <c r="CH63" s="851"/>
      <c r="CI63" s="852"/>
      <c r="CJ63" s="852"/>
      <c r="CK63" s="852"/>
      <c r="CL63" s="853"/>
      <c r="CM63" s="851"/>
      <c r="CN63" s="852"/>
      <c r="CO63" s="852"/>
      <c r="CP63" s="852"/>
      <c r="CQ63" s="853"/>
      <c r="CR63" s="851"/>
      <c r="CS63" s="852"/>
      <c r="CT63" s="852"/>
      <c r="CU63" s="852"/>
      <c r="CV63" s="853"/>
      <c r="CW63" s="851"/>
      <c r="CX63" s="852"/>
      <c r="CY63" s="852"/>
      <c r="CZ63" s="852"/>
      <c r="DA63" s="853"/>
      <c r="DB63" s="851"/>
      <c r="DC63" s="852"/>
      <c r="DD63" s="852"/>
      <c r="DE63" s="852"/>
      <c r="DF63" s="853"/>
      <c r="DG63" s="851"/>
      <c r="DH63" s="852"/>
      <c r="DI63" s="852"/>
      <c r="DJ63" s="852"/>
      <c r="DK63" s="853"/>
      <c r="DL63" s="851"/>
      <c r="DM63" s="852"/>
      <c r="DN63" s="852"/>
      <c r="DO63" s="852"/>
      <c r="DP63" s="853"/>
      <c r="DQ63" s="851"/>
      <c r="DR63" s="852"/>
      <c r="DS63" s="852"/>
      <c r="DT63" s="852"/>
      <c r="DU63" s="853"/>
      <c r="DV63" s="854"/>
      <c r="DW63" s="855"/>
      <c r="DX63" s="855"/>
      <c r="DY63" s="855"/>
      <c r="DZ63" s="85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54"/>
      <c r="BT64" s="855"/>
      <c r="BU64" s="855"/>
      <c r="BV64" s="855"/>
      <c r="BW64" s="855"/>
      <c r="BX64" s="855"/>
      <c r="BY64" s="855"/>
      <c r="BZ64" s="855"/>
      <c r="CA64" s="855"/>
      <c r="CB64" s="855"/>
      <c r="CC64" s="855"/>
      <c r="CD64" s="855"/>
      <c r="CE64" s="855"/>
      <c r="CF64" s="855"/>
      <c r="CG64" s="857"/>
      <c r="CH64" s="851"/>
      <c r="CI64" s="852"/>
      <c r="CJ64" s="852"/>
      <c r="CK64" s="852"/>
      <c r="CL64" s="853"/>
      <c r="CM64" s="851"/>
      <c r="CN64" s="852"/>
      <c r="CO64" s="852"/>
      <c r="CP64" s="852"/>
      <c r="CQ64" s="853"/>
      <c r="CR64" s="851"/>
      <c r="CS64" s="852"/>
      <c r="CT64" s="852"/>
      <c r="CU64" s="852"/>
      <c r="CV64" s="853"/>
      <c r="CW64" s="851"/>
      <c r="CX64" s="852"/>
      <c r="CY64" s="852"/>
      <c r="CZ64" s="852"/>
      <c r="DA64" s="853"/>
      <c r="DB64" s="851"/>
      <c r="DC64" s="852"/>
      <c r="DD64" s="852"/>
      <c r="DE64" s="852"/>
      <c r="DF64" s="853"/>
      <c r="DG64" s="851"/>
      <c r="DH64" s="852"/>
      <c r="DI64" s="852"/>
      <c r="DJ64" s="852"/>
      <c r="DK64" s="853"/>
      <c r="DL64" s="851"/>
      <c r="DM64" s="852"/>
      <c r="DN64" s="852"/>
      <c r="DO64" s="852"/>
      <c r="DP64" s="853"/>
      <c r="DQ64" s="851"/>
      <c r="DR64" s="852"/>
      <c r="DS64" s="852"/>
      <c r="DT64" s="852"/>
      <c r="DU64" s="853"/>
      <c r="DV64" s="854"/>
      <c r="DW64" s="855"/>
      <c r="DX64" s="855"/>
      <c r="DY64" s="855"/>
      <c r="DZ64" s="856"/>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54"/>
      <c r="BT65" s="855"/>
      <c r="BU65" s="855"/>
      <c r="BV65" s="855"/>
      <c r="BW65" s="855"/>
      <c r="BX65" s="855"/>
      <c r="BY65" s="855"/>
      <c r="BZ65" s="855"/>
      <c r="CA65" s="855"/>
      <c r="CB65" s="855"/>
      <c r="CC65" s="855"/>
      <c r="CD65" s="855"/>
      <c r="CE65" s="855"/>
      <c r="CF65" s="855"/>
      <c r="CG65" s="857"/>
      <c r="CH65" s="851"/>
      <c r="CI65" s="852"/>
      <c r="CJ65" s="852"/>
      <c r="CK65" s="852"/>
      <c r="CL65" s="853"/>
      <c r="CM65" s="851"/>
      <c r="CN65" s="852"/>
      <c r="CO65" s="852"/>
      <c r="CP65" s="852"/>
      <c r="CQ65" s="853"/>
      <c r="CR65" s="851"/>
      <c r="CS65" s="852"/>
      <c r="CT65" s="852"/>
      <c r="CU65" s="852"/>
      <c r="CV65" s="853"/>
      <c r="CW65" s="851"/>
      <c r="CX65" s="852"/>
      <c r="CY65" s="852"/>
      <c r="CZ65" s="852"/>
      <c r="DA65" s="853"/>
      <c r="DB65" s="851"/>
      <c r="DC65" s="852"/>
      <c r="DD65" s="852"/>
      <c r="DE65" s="852"/>
      <c r="DF65" s="853"/>
      <c r="DG65" s="851"/>
      <c r="DH65" s="852"/>
      <c r="DI65" s="852"/>
      <c r="DJ65" s="852"/>
      <c r="DK65" s="853"/>
      <c r="DL65" s="851"/>
      <c r="DM65" s="852"/>
      <c r="DN65" s="852"/>
      <c r="DO65" s="852"/>
      <c r="DP65" s="853"/>
      <c r="DQ65" s="851"/>
      <c r="DR65" s="852"/>
      <c r="DS65" s="852"/>
      <c r="DT65" s="852"/>
      <c r="DU65" s="853"/>
      <c r="DV65" s="854"/>
      <c r="DW65" s="855"/>
      <c r="DX65" s="855"/>
      <c r="DY65" s="855"/>
      <c r="DZ65" s="856"/>
      <c r="EA65" s="230"/>
    </row>
    <row r="66" spans="1:131" ht="26.25" customHeight="1" x14ac:dyDescent="0.2">
      <c r="A66" s="727" t="s">
        <v>412</v>
      </c>
      <c r="B66" s="728"/>
      <c r="C66" s="728"/>
      <c r="D66" s="728"/>
      <c r="E66" s="728"/>
      <c r="F66" s="728"/>
      <c r="G66" s="728"/>
      <c r="H66" s="728"/>
      <c r="I66" s="728"/>
      <c r="J66" s="728"/>
      <c r="K66" s="728"/>
      <c r="L66" s="728"/>
      <c r="M66" s="728"/>
      <c r="N66" s="728"/>
      <c r="O66" s="728"/>
      <c r="P66" s="729"/>
      <c r="Q66" s="733" t="s">
        <v>385</v>
      </c>
      <c r="R66" s="734"/>
      <c r="S66" s="734"/>
      <c r="T66" s="734"/>
      <c r="U66" s="735"/>
      <c r="V66" s="733" t="s">
        <v>386</v>
      </c>
      <c r="W66" s="734"/>
      <c r="X66" s="734"/>
      <c r="Y66" s="734"/>
      <c r="Z66" s="735"/>
      <c r="AA66" s="733" t="s">
        <v>387</v>
      </c>
      <c r="AB66" s="734"/>
      <c r="AC66" s="734"/>
      <c r="AD66" s="734"/>
      <c r="AE66" s="735"/>
      <c r="AF66" s="880" t="s">
        <v>388</v>
      </c>
      <c r="AG66" s="826"/>
      <c r="AH66" s="826"/>
      <c r="AI66" s="826"/>
      <c r="AJ66" s="881"/>
      <c r="AK66" s="733" t="s">
        <v>389</v>
      </c>
      <c r="AL66" s="728"/>
      <c r="AM66" s="728"/>
      <c r="AN66" s="728"/>
      <c r="AO66" s="729"/>
      <c r="AP66" s="733" t="s">
        <v>390</v>
      </c>
      <c r="AQ66" s="734"/>
      <c r="AR66" s="734"/>
      <c r="AS66" s="734"/>
      <c r="AT66" s="735"/>
      <c r="AU66" s="733" t="s">
        <v>413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85"/>
      <c r="BT66" s="886"/>
      <c r="BU66" s="886"/>
      <c r="BV66" s="886"/>
      <c r="BW66" s="886"/>
      <c r="BX66" s="886"/>
      <c r="BY66" s="886"/>
      <c r="BZ66" s="886"/>
      <c r="CA66" s="886"/>
      <c r="CB66" s="886"/>
      <c r="CC66" s="886"/>
      <c r="CD66" s="886"/>
      <c r="CE66" s="886"/>
      <c r="CF66" s="886"/>
      <c r="CG66" s="891"/>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82"/>
      <c r="AG67" s="829"/>
      <c r="AH67" s="829"/>
      <c r="AI67" s="829"/>
      <c r="AJ67" s="883"/>
      <c r="AK67" s="884"/>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85"/>
      <c r="BT67" s="886"/>
      <c r="BU67" s="886"/>
      <c r="BV67" s="886"/>
      <c r="BW67" s="886"/>
      <c r="BX67" s="886"/>
      <c r="BY67" s="886"/>
      <c r="BZ67" s="886"/>
      <c r="CA67" s="886"/>
      <c r="CB67" s="886"/>
      <c r="CC67" s="886"/>
      <c r="CD67" s="886"/>
      <c r="CE67" s="886"/>
      <c r="CF67" s="886"/>
      <c r="CG67" s="891"/>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230"/>
    </row>
    <row r="68" spans="1:131" ht="26.25" customHeight="1" thickTop="1" x14ac:dyDescent="0.2">
      <c r="A68" s="236">
        <v>1</v>
      </c>
      <c r="B68" s="895" t="s">
        <v>567</v>
      </c>
      <c r="C68" s="896"/>
      <c r="D68" s="896"/>
      <c r="E68" s="896"/>
      <c r="F68" s="896"/>
      <c r="G68" s="896"/>
      <c r="H68" s="896"/>
      <c r="I68" s="896"/>
      <c r="J68" s="896"/>
      <c r="K68" s="896"/>
      <c r="L68" s="896"/>
      <c r="M68" s="896"/>
      <c r="N68" s="896"/>
      <c r="O68" s="896"/>
      <c r="P68" s="897"/>
      <c r="Q68" s="898">
        <v>3540</v>
      </c>
      <c r="R68" s="892"/>
      <c r="S68" s="892"/>
      <c r="T68" s="892"/>
      <c r="U68" s="892"/>
      <c r="V68" s="892">
        <v>3472</v>
      </c>
      <c r="W68" s="892"/>
      <c r="X68" s="892"/>
      <c r="Y68" s="892"/>
      <c r="Z68" s="892"/>
      <c r="AA68" s="892">
        <f>Q68-V68</f>
        <v>68</v>
      </c>
      <c r="AB68" s="892"/>
      <c r="AC68" s="892"/>
      <c r="AD68" s="892"/>
      <c r="AE68" s="892"/>
      <c r="AF68" s="892">
        <f>AA68</f>
        <v>68</v>
      </c>
      <c r="AG68" s="892"/>
      <c r="AH68" s="892"/>
      <c r="AI68" s="892"/>
      <c r="AJ68" s="892"/>
      <c r="AK68" s="892">
        <v>370</v>
      </c>
      <c r="AL68" s="892"/>
      <c r="AM68" s="892"/>
      <c r="AN68" s="892"/>
      <c r="AO68" s="892"/>
      <c r="AP68" s="892">
        <v>32</v>
      </c>
      <c r="AQ68" s="892"/>
      <c r="AR68" s="892"/>
      <c r="AS68" s="892"/>
      <c r="AT68" s="892"/>
      <c r="AU68" s="892">
        <f>AP68</f>
        <v>32</v>
      </c>
      <c r="AV68" s="892"/>
      <c r="AW68" s="892"/>
      <c r="AX68" s="892"/>
      <c r="AY68" s="892"/>
      <c r="AZ68" s="893"/>
      <c r="BA68" s="893"/>
      <c r="BB68" s="893"/>
      <c r="BC68" s="893"/>
      <c r="BD68" s="894"/>
      <c r="BE68" s="241"/>
      <c r="BF68" s="241"/>
      <c r="BG68" s="241"/>
      <c r="BH68" s="241"/>
      <c r="BI68" s="241"/>
      <c r="BJ68" s="241"/>
      <c r="BK68" s="241"/>
      <c r="BL68" s="241"/>
      <c r="BM68" s="241"/>
      <c r="BN68" s="241"/>
      <c r="BO68" s="241"/>
      <c r="BP68" s="241"/>
      <c r="BQ68" s="238">
        <v>62</v>
      </c>
      <c r="BR68" s="243"/>
      <c r="BS68" s="885"/>
      <c r="BT68" s="886"/>
      <c r="BU68" s="886"/>
      <c r="BV68" s="886"/>
      <c r="BW68" s="886"/>
      <c r="BX68" s="886"/>
      <c r="BY68" s="886"/>
      <c r="BZ68" s="886"/>
      <c r="CA68" s="886"/>
      <c r="CB68" s="886"/>
      <c r="CC68" s="886"/>
      <c r="CD68" s="886"/>
      <c r="CE68" s="886"/>
      <c r="CF68" s="886"/>
      <c r="CG68" s="891"/>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230"/>
    </row>
    <row r="69" spans="1:131" ht="26.25" customHeight="1" x14ac:dyDescent="0.2">
      <c r="A69" s="238">
        <v>2</v>
      </c>
      <c r="B69" s="899"/>
      <c r="C69" s="900"/>
      <c r="D69" s="900"/>
      <c r="E69" s="900"/>
      <c r="F69" s="900"/>
      <c r="G69" s="900"/>
      <c r="H69" s="900"/>
      <c r="I69" s="900"/>
      <c r="J69" s="900"/>
      <c r="K69" s="900"/>
      <c r="L69" s="900"/>
      <c r="M69" s="900"/>
      <c r="N69" s="900"/>
      <c r="O69" s="900"/>
      <c r="P69" s="901"/>
      <c r="Q69" s="902"/>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49"/>
      <c r="BA69" s="849"/>
      <c r="BB69" s="849"/>
      <c r="BC69" s="849"/>
      <c r="BD69" s="850"/>
      <c r="BE69" s="241"/>
      <c r="BF69" s="241"/>
      <c r="BG69" s="241"/>
      <c r="BH69" s="241"/>
      <c r="BI69" s="241"/>
      <c r="BJ69" s="241"/>
      <c r="BK69" s="241"/>
      <c r="BL69" s="241"/>
      <c r="BM69" s="241"/>
      <c r="BN69" s="241"/>
      <c r="BO69" s="241"/>
      <c r="BP69" s="241"/>
      <c r="BQ69" s="238">
        <v>63</v>
      </c>
      <c r="BR69" s="243"/>
      <c r="BS69" s="885"/>
      <c r="BT69" s="886"/>
      <c r="BU69" s="886"/>
      <c r="BV69" s="886"/>
      <c r="BW69" s="886"/>
      <c r="BX69" s="886"/>
      <c r="BY69" s="886"/>
      <c r="BZ69" s="886"/>
      <c r="CA69" s="886"/>
      <c r="CB69" s="886"/>
      <c r="CC69" s="886"/>
      <c r="CD69" s="886"/>
      <c r="CE69" s="886"/>
      <c r="CF69" s="886"/>
      <c r="CG69" s="891"/>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230"/>
    </row>
    <row r="70" spans="1:131" ht="26.25" customHeight="1" x14ac:dyDescent="0.2">
      <c r="A70" s="238">
        <v>3</v>
      </c>
      <c r="B70" s="899"/>
      <c r="C70" s="900"/>
      <c r="D70" s="900"/>
      <c r="E70" s="900"/>
      <c r="F70" s="900"/>
      <c r="G70" s="900"/>
      <c r="H70" s="900"/>
      <c r="I70" s="900"/>
      <c r="J70" s="900"/>
      <c r="K70" s="900"/>
      <c r="L70" s="900"/>
      <c r="M70" s="900"/>
      <c r="N70" s="900"/>
      <c r="O70" s="900"/>
      <c r="P70" s="901"/>
      <c r="Q70" s="902"/>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49"/>
      <c r="BA70" s="849"/>
      <c r="BB70" s="849"/>
      <c r="BC70" s="849"/>
      <c r="BD70" s="850"/>
      <c r="BE70" s="241"/>
      <c r="BF70" s="241"/>
      <c r="BG70" s="241"/>
      <c r="BH70" s="241"/>
      <c r="BI70" s="241"/>
      <c r="BJ70" s="241"/>
      <c r="BK70" s="241"/>
      <c r="BL70" s="241"/>
      <c r="BM70" s="241"/>
      <c r="BN70" s="241"/>
      <c r="BO70" s="241"/>
      <c r="BP70" s="241"/>
      <c r="BQ70" s="238">
        <v>64</v>
      </c>
      <c r="BR70" s="243"/>
      <c r="BS70" s="885"/>
      <c r="BT70" s="886"/>
      <c r="BU70" s="886"/>
      <c r="BV70" s="886"/>
      <c r="BW70" s="886"/>
      <c r="BX70" s="886"/>
      <c r="BY70" s="886"/>
      <c r="BZ70" s="886"/>
      <c r="CA70" s="886"/>
      <c r="CB70" s="886"/>
      <c r="CC70" s="886"/>
      <c r="CD70" s="886"/>
      <c r="CE70" s="886"/>
      <c r="CF70" s="886"/>
      <c r="CG70" s="891"/>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230"/>
    </row>
    <row r="71" spans="1:131" ht="26.25" customHeight="1" x14ac:dyDescent="0.2">
      <c r="A71" s="238">
        <v>4</v>
      </c>
      <c r="B71" s="899"/>
      <c r="C71" s="900"/>
      <c r="D71" s="900"/>
      <c r="E71" s="900"/>
      <c r="F71" s="900"/>
      <c r="G71" s="900"/>
      <c r="H71" s="900"/>
      <c r="I71" s="900"/>
      <c r="J71" s="900"/>
      <c r="K71" s="900"/>
      <c r="L71" s="900"/>
      <c r="M71" s="900"/>
      <c r="N71" s="900"/>
      <c r="O71" s="900"/>
      <c r="P71" s="901"/>
      <c r="Q71" s="902"/>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49"/>
      <c r="BA71" s="849"/>
      <c r="BB71" s="849"/>
      <c r="BC71" s="849"/>
      <c r="BD71" s="850"/>
      <c r="BE71" s="241"/>
      <c r="BF71" s="241"/>
      <c r="BG71" s="241"/>
      <c r="BH71" s="241"/>
      <c r="BI71" s="241"/>
      <c r="BJ71" s="241"/>
      <c r="BK71" s="241"/>
      <c r="BL71" s="241"/>
      <c r="BM71" s="241"/>
      <c r="BN71" s="241"/>
      <c r="BO71" s="241"/>
      <c r="BP71" s="241"/>
      <c r="BQ71" s="238">
        <v>65</v>
      </c>
      <c r="BR71" s="243"/>
      <c r="BS71" s="885"/>
      <c r="BT71" s="886"/>
      <c r="BU71" s="886"/>
      <c r="BV71" s="886"/>
      <c r="BW71" s="886"/>
      <c r="BX71" s="886"/>
      <c r="BY71" s="886"/>
      <c r="BZ71" s="886"/>
      <c r="CA71" s="886"/>
      <c r="CB71" s="886"/>
      <c r="CC71" s="886"/>
      <c r="CD71" s="886"/>
      <c r="CE71" s="886"/>
      <c r="CF71" s="886"/>
      <c r="CG71" s="891"/>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230"/>
    </row>
    <row r="72" spans="1:131" ht="26.25" customHeight="1" x14ac:dyDescent="0.2">
      <c r="A72" s="238">
        <v>5</v>
      </c>
      <c r="B72" s="899"/>
      <c r="C72" s="900"/>
      <c r="D72" s="900"/>
      <c r="E72" s="900"/>
      <c r="F72" s="900"/>
      <c r="G72" s="900"/>
      <c r="H72" s="900"/>
      <c r="I72" s="900"/>
      <c r="J72" s="900"/>
      <c r="K72" s="900"/>
      <c r="L72" s="900"/>
      <c r="M72" s="900"/>
      <c r="N72" s="900"/>
      <c r="O72" s="900"/>
      <c r="P72" s="901"/>
      <c r="Q72" s="902"/>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49"/>
      <c r="BA72" s="849"/>
      <c r="BB72" s="849"/>
      <c r="BC72" s="849"/>
      <c r="BD72" s="850"/>
      <c r="BE72" s="241"/>
      <c r="BF72" s="241"/>
      <c r="BG72" s="241"/>
      <c r="BH72" s="241"/>
      <c r="BI72" s="241"/>
      <c r="BJ72" s="241"/>
      <c r="BK72" s="241"/>
      <c r="BL72" s="241"/>
      <c r="BM72" s="241"/>
      <c r="BN72" s="241"/>
      <c r="BO72" s="241"/>
      <c r="BP72" s="241"/>
      <c r="BQ72" s="238">
        <v>66</v>
      </c>
      <c r="BR72" s="243"/>
      <c r="BS72" s="885"/>
      <c r="BT72" s="886"/>
      <c r="BU72" s="886"/>
      <c r="BV72" s="886"/>
      <c r="BW72" s="886"/>
      <c r="BX72" s="886"/>
      <c r="BY72" s="886"/>
      <c r="BZ72" s="886"/>
      <c r="CA72" s="886"/>
      <c r="CB72" s="886"/>
      <c r="CC72" s="886"/>
      <c r="CD72" s="886"/>
      <c r="CE72" s="886"/>
      <c r="CF72" s="886"/>
      <c r="CG72" s="891"/>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230"/>
    </row>
    <row r="73" spans="1:131" ht="26.25" customHeight="1" x14ac:dyDescent="0.2">
      <c r="A73" s="238">
        <v>6</v>
      </c>
      <c r="B73" s="899"/>
      <c r="C73" s="900"/>
      <c r="D73" s="900"/>
      <c r="E73" s="900"/>
      <c r="F73" s="900"/>
      <c r="G73" s="900"/>
      <c r="H73" s="900"/>
      <c r="I73" s="900"/>
      <c r="J73" s="900"/>
      <c r="K73" s="900"/>
      <c r="L73" s="900"/>
      <c r="M73" s="900"/>
      <c r="N73" s="900"/>
      <c r="O73" s="900"/>
      <c r="P73" s="901"/>
      <c r="Q73" s="902"/>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49"/>
      <c r="BA73" s="849"/>
      <c r="BB73" s="849"/>
      <c r="BC73" s="849"/>
      <c r="BD73" s="850"/>
      <c r="BE73" s="241"/>
      <c r="BF73" s="241"/>
      <c r="BG73" s="241"/>
      <c r="BH73" s="241"/>
      <c r="BI73" s="241"/>
      <c r="BJ73" s="241"/>
      <c r="BK73" s="241"/>
      <c r="BL73" s="241"/>
      <c r="BM73" s="241"/>
      <c r="BN73" s="241"/>
      <c r="BO73" s="241"/>
      <c r="BP73" s="241"/>
      <c r="BQ73" s="238">
        <v>67</v>
      </c>
      <c r="BR73" s="243"/>
      <c r="BS73" s="885"/>
      <c r="BT73" s="886"/>
      <c r="BU73" s="886"/>
      <c r="BV73" s="886"/>
      <c r="BW73" s="886"/>
      <c r="BX73" s="886"/>
      <c r="BY73" s="886"/>
      <c r="BZ73" s="886"/>
      <c r="CA73" s="886"/>
      <c r="CB73" s="886"/>
      <c r="CC73" s="886"/>
      <c r="CD73" s="886"/>
      <c r="CE73" s="886"/>
      <c r="CF73" s="886"/>
      <c r="CG73" s="891"/>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230"/>
    </row>
    <row r="74" spans="1:131" ht="26.25" customHeight="1" x14ac:dyDescent="0.2">
      <c r="A74" s="238">
        <v>7</v>
      </c>
      <c r="B74" s="899"/>
      <c r="C74" s="900"/>
      <c r="D74" s="900"/>
      <c r="E74" s="900"/>
      <c r="F74" s="900"/>
      <c r="G74" s="900"/>
      <c r="H74" s="900"/>
      <c r="I74" s="900"/>
      <c r="J74" s="900"/>
      <c r="K74" s="900"/>
      <c r="L74" s="900"/>
      <c r="M74" s="900"/>
      <c r="N74" s="900"/>
      <c r="O74" s="900"/>
      <c r="P74" s="901"/>
      <c r="Q74" s="902"/>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49"/>
      <c r="BA74" s="849"/>
      <c r="BB74" s="849"/>
      <c r="BC74" s="849"/>
      <c r="BD74" s="850"/>
      <c r="BE74" s="241"/>
      <c r="BF74" s="241"/>
      <c r="BG74" s="241"/>
      <c r="BH74" s="241"/>
      <c r="BI74" s="241"/>
      <c r="BJ74" s="241"/>
      <c r="BK74" s="241"/>
      <c r="BL74" s="241"/>
      <c r="BM74" s="241"/>
      <c r="BN74" s="241"/>
      <c r="BO74" s="241"/>
      <c r="BP74" s="241"/>
      <c r="BQ74" s="238">
        <v>68</v>
      </c>
      <c r="BR74" s="243"/>
      <c r="BS74" s="885"/>
      <c r="BT74" s="886"/>
      <c r="BU74" s="886"/>
      <c r="BV74" s="886"/>
      <c r="BW74" s="886"/>
      <c r="BX74" s="886"/>
      <c r="BY74" s="886"/>
      <c r="BZ74" s="886"/>
      <c r="CA74" s="886"/>
      <c r="CB74" s="886"/>
      <c r="CC74" s="886"/>
      <c r="CD74" s="886"/>
      <c r="CE74" s="886"/>
      <c r="CF74" s="886"/>
      <c r="CG74" s="891"/>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230"/>
    </row>
    <row r="75" spans="1:131" ht="26.25" customHeight="1" x14ac:dyDescent="0.2">
      <c r="A75" s="238">
        <v>8</v>
      </c>
      <c r="B75" s="899"/>
      <c r="C75" s="900"/>
      <c r="D75" s="900"/>
      <c r="E75" s="900"/>
      <c r="F75" s="900"/>
      <c r="G75" s="900"/>
      <c r="H75" s="900"/>
      <c r="I75" s="900"/>
      <c r="J75" s="900"/>
      <c r="K75" s="900"/>
      <c r="L75" s="900"/>
      <c r="M75" s="900"/>
      <c r="N75" s="900"/>
      <c r="O75" s="900"/>
      <c r="P75" s="901"/>
      <c r="Q75" s="903"/>
      <c r="R75" s="904"/>
      <c r="S75" s="904"/>
      <c r="T75" s="904"/>
      <c r="U75" s="858"/>
      <c r="V75" s="905"/>
      <c r="W75" s="904"/>
      <c r="X75" s="904"/>
      <c r="Y75" s="904"/>
      <c r="Z75" s="858"/>
      <c r="AA75" s="905"/>
      <c r="AB75" s="904"/>
      <c r="AC75" s="904"/>
      <c r="AD75" s="904"/>
      <c r="AE75" s="858"/>
      <c r="AF75" s="905"/>
      <c r="AG75" s="904"/>
      <c r="AH75" s="904"/>
      <c r="AI75" s="904"/>
      <c r="AJ75" s="858"/>
      <c r="AK75" s="905"/>
      <c r="AL75" s="904"/>
      <c r="AM75" s="904"/>
      <c r="AN75" s="904"/>
      <c r="AO75" s="858"/>
      <c r="AP75" s="905"/>
      <c r="AQ75" s="904"/>
      <c r="AR75" s="904"/>
      <c r="AS75" s="904"/>
      <c r="AT75" s="858"/>
      <c r="AU75" s="905"/>
      <c r="AV75" s="904"/>
      <c r="AW75" s="904"/>
      <c r="AX75" s="904"/>
      <c r="AY75" s="858"/>
      <c r="AZ75" s="849"/>
      <c r="BA75" s="849"/>
      <c r="BB75" s="849"/>
      <c r="BC75" s="849"/>
      <c r="BD75" s="850"/>
      <c r="BE75" s="241"/>
      <c r="BF75" s="241"/>
      <c r="BG75" s="241"/>
      <c r="BH75" s="241"/>
      <c r="BI75" s="241"/>
      <c r="BJ75" s="241"/>
      <c r="BK75" s="241"/>
      <c r="BL75" s="241"/>
      <c r="BM75" s="241"/>
      <c r="BN75" s="241"/>
      <c r="BO75" s="241"/>
      <c r="BP75" s="241"/>
      <c r="BQ75" s="238">
        <v>69</v>
      </c>
      <c r="BR75" s="243"/>
      <c r="BS75" s="885"/>
      <c r="BT75" s="886"/>
      <c r="BU75" s="886"/>
      <c r="BV75" s="886"/>
      <c r="BW75" s="886"/>
      <c r="BX75" s="886"/>
      <c r="BY75" s="886"/>
      <c r="BZ75" s="886"/>
      <c r="CA75" s="886"/>
      <c r="CB75" s="886"/>
      <c r="CC75" s="886"/>
      <c r="CD75" s="886"/>
      <c r="CE75" s="886"/>
      <c r="CF75" s="886"/>
      <c r="CG75" s="891"/>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230"/>
    </row>
    <row r="76" spans="1:131" ht="26.25" customHeight="1" x14ac:dyDescent="0.2">
      <c r="A76" s="238">
        <v>9</v>
      </c>
      <c r="B76" s="899"/>
      <c r="C76" s="900"/>
      <c r="D76" s="900"/>
      <c r="E76" s="900"/>
      <c r="F76" s="900"/>
      <c r="G76" s="900"/>
      <c r="H76" s="900"/>
      <c r="I76" s="900"/>
      <c r="J76" s="900"/>
      <c r="K76" s="900"/>
      <c r="L76" s="900"/>
      <c r="M76" s="900"/>
      <c r="N76" s="900"/>
      <c r="O76" s="900"/>
      <c r="P76" s="901"/>
      <c r="Q76" s="903"/>
      <c r="R76" s="904"/>
      <c r="S76" s="904"/>
      <c r="T76" s="904"/>
      <c r="U76" s="858"/>
      <c r="V76" s="905"/>
      <c r="W76" s="904"/>
      <c r="X76" s="904"/>
      <c r="Y76" s="904"/>
      <c r="Z76" s="858"/>
      <c r="AA76" s="905"/>
      <c r="AB76" s="904"/>
      <c r="AC76" s="904"/>
      <c r="AD76" s="904"/>
      <c r="AE76" s="858"/>
      <c r="AF76" s="905"/>
      <c r="AG76" s="904"/>
      <c r="AH76" s="904"/>
      <c r="AI76" s="904"/>
      <c r="AJ76" s="858"/>
      <c r="AK76" s="905"/>
      <c r="AL76" s="904"/>
      <c r="AM76" s="904"/>
      <c r="AN76" s="904"/>
      <c r="AO76" s="858"/>
      <c r="AP76" s="905"/>
      <c r="AQ76" s="904"/>
      <c r="AR76" s="904"/>
      <c r="AS76" s="904"/>
      <c r="AT76" s="858"/>
      <c r="AU76" s="905"/>
      <c r="AV76" s="904"/>
      <c r="AW76" s="904"/>
      <c r="AX76" s="904"/>
      <c r="AY76" s="858"/>
      <c r="AZ76" s="849"/>
      <c r="BA76" s="849"/>
      <c r="BB76" s="849"/>
      <c r="BC76" s="849"/>
      <c r="BD76" s="850"/>
      <c r="BE76" s="241"/>
      <c r="BF76" s="241"/>
      <c r="BG76" s="241"/>
      <c r="BH76" s="241"/>
      <c r="BI76" s="241"/>
      <c r="BJ76" s="241"/>
      <c r="BK76" s="241"/>
      <c r="BL76" s="241"/>
      <c r="BM76" s="241"/>
      <c r="BN76" s="241"/>
      <c r="BO76" s="241"/>
      <c r="BP76" s="241"/>
      <c r="BQ76" s="238">
        <v>70</v>
      </c>
      <c r="BR76" s="243"/>
      <c r="BS76" s="885"/>
      <c r="BT76" s="886"/>
      <c r="BU76" s="886"/>
      <c r="BV76" s="886"/>
      <c r="BW76" s="886"/>
      <c r="BX76" s="886"/>
      <c r="BY76" s="886"/>
      <c r="BZ76" s="886"/>
      <c r="CA76" s="886"/>
      <c r="CB76" s="886"/>
      <c r="CC76" s="886"/>
      <c r="CD76" s="886"/>
      <c r="CE76" s="886"/>
      <c r="CF76" s="886"/>
      <c r="CG76" s="891"/>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230"/>
    </row>
    <row r="77" spans="1:131" ht="26.25" customHeight="1" x14ac:dyDescent="0.2">
      <c r="A77" s="238">
        <v>10</v>
      </c>
      <c r="B77" s="899"/>
      <c r="C77" s="900"/>
      <c r="D77" s="900"/>
      <c r="E77" s="900"/>
      <c r="F77" s="900"/>
      <c r="G77" s="900"/>
      <c r="H77" s="900"/>
      <c r="I77" s="900"/>
      <c r="J77" s="900"/>
      <c r="K77" s="900"/>
      <c r="L77" s="900"/>
      <c r="M77" s="900"/>
      <c r="N77" s="900"/>
      <c r="O77" s="900"/>
      <c r="P77" s="901"/>
      <c r="Q77" s="903"/>
      <c r="R77" s="904"/>
      <c r="S77" s="904"/>
      <c r="T77" s="904"/>
      <c r="U77" s="858"/>
      <c r="V77" s="905"/>
      <c r="W77" s="904"/>
      <c r="X77" s="904"/>
      <c r="Y77" s="904"/>
      <c r="Z77" s="858"/>
      <c r="AA77" s="905"/>
      <c r="AB77" s="904"/>
      <c r="AC77" s="904"/>
      <c r="AD77" s="904"/>
      <c r="AE77" s="858"/>
      <c r="AF77" s="905"/>
      <c r="AG77" s="904"/>
      <c r="AH77" s="904"/>
      <c r="AI77" s="904"/>
      <c r="AJ77" s="858"/>
      <c r="AK77" s="905"/>
      <c r="AL77" s="904"/>
      <c r="AM77" s="904"/>
      <c r="AN77" s="904"/>
      <c r="AO77" s="858"/>
      <c r="AP77" s="905"/>
      <c r="AQ77" s="904"/>
      <c r="AR77" s="904"/>
      <c r="AS77" s="904"/>
      <c r="AT77" s="858"/>
      <c r="AU77" s="905"/>
      <c r="AV77" s="904"/>
      <c r="AW77" s="904"/>
      <c r="AX77" s="904"/>
      <c r="AY77" s="858"/>
      <c r="AZ77" s="849"/>
      <c r="BA77" s="849"/>
      <c r="BB77" s="849"/>
      <c r="BC77" s="849"/>
      <c r="BD77" s="850"/>
      <c r="BE77" s="241"/>
      <c r="BF77" s="241"/>
      <c r="BG77" s="241"/>
      <c r="BH77" s="241"/>
      <c r="BI77" s="241"/>
      <c r="BJ77" s="241"/>
      <c r="BK77" s="241"/>
      <c r="BL77" s="241"/>
      <c r="BM77" s="241"/>
      <c r="BN77" s="241"/>
      <c r="BO77" s="241"/>
      <c r="BP77" s="241"/>
      <c r="BQ77" s="238">
        <v>71</v>
      </c>
      <c r="BR77" s="243"/>
      <c r="BS77" s="885"/>
      <c r="BT77" s="886"/>
      <c r="BU77" s="886"/>
      <c r="BV77" s="886"/>
      <c r="BW77" s="886"/>
      <c r="BX77" s="886"/>
      <c r="BY77" s="886"/>
      <c r="BZ77" s="886"/>
      <c r="CA77" s="886"/>
      <c r="CB77" s="886"/>
      <c r="CC77" s="886"/>
      <c r="CD77" s="886"/>
      <c r="CE77" s="886"/>
      <c r="CF77" s="886"/>
      <c r="CG77" s="891"/>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230"/>
    </row>
    <row r="78" spans="1:131" ht="26.25" customHeight="1" x14ac:dyDescent="0.2">
      <c r="A78" s="238">
        <v>11</v>
      </c>
      <c r="B78" s="899"/>
      <c r="C78" s="900"/>
      <c r="D78" s="900"/>
      <c r="E78" s="900"/>
      <c r="F78" s="900"/>
      <c r="G78" s="900"/>
      <c r="H78" s="900"/>
      <c r="I78" s="900"/>
      <c r="J78" s="900"/>
      <c r="K78" s="900"/>
      <c r="L78" s="900"/>
      <c r="M78" s="900"/>
      <c r="N78" s="900"/>
      <c r="O78" s="900"/>
      <c r="P78" s="901"/>
      <c r="Q78" s="902"/>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49"/>
      <c r="BA78" s="849"/>
      <c r="BB78" s="849"/>
      <c r="BC78" s="849"/>
      <c r="BD78" s="850"/>
      <c r="BE78" s="241"/>
      <c r="BF78" s="241"/>
      <c r="BG78" s="241"/>
      <c r="BH78" s="241"/>
      <c r="BI78" s="241"/>
      <c r="BJ78" s="230"/>
      <c r="BK78" s="230"/>
      <c r="BL78" s="230"/>
      <c r="BM78" s="230"/>
      <c r="BN78" s="230"/>
      <c r="BO78" s="241"/>
      <c r="BP78" s="241"/>
      <c r="BQ78" s="238">
        <v>72</v>
      </c>
      <c r="BR78" s="243"/>
      <c r="BS78" s="885"/>
      <c r="BT78" s="886"/>
      <c r="BU78" s="886"/>
      <c r="BV78" s="886"/>
      <c r="BW78" s="886"/>
      <c r="BX78" s="886"/>
      <c r="BY78" s="886"/>
      <c r="BZ78" s="886"/>
      <c r="CA78" s="886"/>
      <c r="CB78" s="886"/>
      <c r="CC78" s="886"/>
      <c r="CD78" s="886"/>
      <c r="CE78" s="886"/>
      <c r="CF78" s="886"/>
      <c r="CG78" s="891"/>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230"/>
    </row>
    <row r="79" spans="1:131" ht="26.25" customHeight="1" x14ac:dyDescent="0.2">
      <c r="A79" s="238">
        <v>12</v>
      </c>
      <c r="B79" s="899"/>
      <c r="C79" s="900"/>
      <c r="D79" s="900"/>
      <c r="E79" s="900"/>
      <c r="F79" s="900"/>
      <c r="G79" s="900"/>
      <c r="H79" s="900"/>
      <c r="I79" s="900"/>
      <c r="J79" s="900"/>
      <c r="K79" s="900"/>
      <c r="L79" s="900"/>
      <c r="M79" s="900"/>
      <c r="N79" s="900"/>
      <c r="O79" s="900"/>
      <c r="P79" s="901"/>
      <c r="Q79" s="902"/>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49"/>
      <c r="BA79" s="849"/>
      <c r="BB79" s="849"/>
      <c r="BC79" s="849"/>
      <c r="BD79" s="850"/>
      <c r="BE79" s="241"/>
      <c r="BF79" s="241"/>
      <c r="BG79" s="241"/>
      <c r="BH79" s="241"/>
      <c r="BI79" s="241"/>
      <c r="BJ79" s="230"/>
      <c r="BK79" s="230"/>
      <c r="BL79" s="230"/>
      <c r="BM79" s="230"/>
      <c r="BN79" s="230"/>
      <c r="BO79" s="241"/>
      <c r="BP79" s="241"/>
      <c r="BQ79" s="238">
        <v>73</v>
      </c>
      <c r="BR79" s="243"/>
      <c r="BS79" s="885"/>
      <c r="BT79" s="886"/>
      <c r="BU79" s="886"/>
      <c r="BV79" s="886"/>
      <c r="BW79" s="886"/>
      <c r="BX79" s="886"/>
      <c r="BY79" s="886"/>
      <c r="BZ79" s="886"/>
      <c r="CA79" s="886"/>
      <c r="CB79" s="886"/>
      <c r="CC79" s="886"/>
      <c r="CD79" s="886"/>
      <c r="CE79" s="886"/>
      <c r="CF79" s="886"/>
      <c r="CG79" s="891"/>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230"/>
    </row>
    <row r="80" spans="1:131" ht="26.25" customHeight="1" x14ac:dyDescent="0.2">
      <c r="A80" s="238">
        <v>13</v>
      </c>
      <c r="B80" s="899"/>
      <c r="C80" s="900"/>
      <c r="D80" s="900"/>
      <c r="E80" s="900"/>
      <c r="F80" s="900"/>
      <c r="G80" s="900"/>
      <c r="H80" s="900"/>
      <c r="I80" s="900"/>
      <c r="J80" s="900"/>
      <c r="K80" s="900"/>
      <c r="L80" s="900"/>
      <c r="M80" s="900"/>
      <c r="N80" s="900"/>
      <c r="O80" s="900"/>
      <c r="P80" s="901"/>
      <c r="Q80" s="902"/>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49"/>
      <c r="BA80" s="849"/>
      <c r="BB80" s="849"/>
      <c r="BC80" s="849"/>
      <c r="BD80" s="850"/>
      <c r="BE80" s="241"/>
      <c r="BF80" s="241"/>
      <c r="BG80" s="241"/>
      <c r="BH80" s="241"/>
      <c r="BI80" s="241"/>
      <c r="BJ80" s="241"/>
      <c r="BK80" s="241"/>
      <c r="BL80" s="241"/>
      <c r="BM80" s="241"/>
      <c r="BN80" s="241"/>
      <c r="BO80" s="241"/>
      <c r="BP80" s="241"/>
      <c r="BQ80" s="238">
        <v>74</v>
      </c>
      <c r="BR80" s="243"/>
      <c r="BS80" s="885"/>
      <c r="BT80" s="886"/>
      <c r="BU80" s="886"/>
      <c r="BV80" s="886"/>
      <c r="BW80" s="886"/>
      <c r="BX80" s="886"/>
      <c r="BY80" s="886"/>
      <c r="BZ80" s="886"/>
      <c r="CA80" s="886"/>
      <c r="CB80" s="886"/>
      <c r="CC80" s="886"/>
      <c r="CD80" s="886"/>
      <c r="CE80" s="886"/>
      <c r="CF80" s="886"/>
      <c r="CG80" s="891"/>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230"/>
    </row>
    <row r="81" spans="1:131" ht="26.25" customHeight="1" x14ac:dyDescent="0.2">
      <c r="A81" s="238">
        <v>14</v>
      </c>
      <c r="B81" s="899"/>
      <c r="C81" s="900"/>
      <c r="D81" s="900"/>
      <c r="E81" s="900"/>
      <c r="F81" s="900"/>
      <c r="G81" s="900"/>
      <c r="H81" s="900"/>
      <c r="I81" s="900"/>
      <c r="J81" s="900"/>
      <c r="K81" s="900"/>
      <c r="L81" s="900"/>
      <c r="M81" s="900"/>
      <c r="N81" s="900"/>
      <c r="O81" s="900"/>
      <c r="P81" s="901"/>
      <c r="Q81" s="902"/>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49"/>
      <c r="BA81" s="849"/>
      <c r="BB81" s="849"/>
      <c r="BC81" s="849"/>
      <c r="BD81" s="850"/>
      <c r="BE81" s="241"/>
      <c r="BF81" s="241"/>
      <c r="BG81" s="241"/>
      <c r="BH81" s="241"/>
      <c r="BI81" s="241"/>
      <c r="BJ81" s="241"/>
      <c r="BK81" s="241"/>
      <c r="BL81" s="241"/>
      <c r="BM81" s="241"/>
      <c r="BN81" s="241"/>
      <c r="BO81" s="241"/>
      <c r="BP81" s="241"/>
      <c r="BQ81" s="238">
        <v>75</v>
      </c>
      <c r="BR81" s="243"/>
      <c r="BS81" s="885"/>
      <c r="BT81" s="886"/>
      <c r="BU81" s="886"/>
      <c r="BV81" s="886"/>
      <c r="BW81" s="886"/>
      <c r="BX81" s="886"/>
      <c r="BY81" s="886"/>
      <c r="BZ81" s="886"/>
      <c r="CA81" s="886"/>
      <c r="CB81" s="886"/>
      <c r="CC81" s="886"/>
      <c r="CD81" s="886"/>
      <c r="CE81" s="886"/>
      <c r="CF81" s="886"/>
      <c r="CG81" s="891"/>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230"/>
    </row>
    <row r="82" spans="1:131" ht="26.25" customHeight="1" x14ac:dyDescent="0.2">
      <c r="A82" s="238">
        <v>15</v>
      </c>
      <c r="B82" s="899"/>
      <c r="C82" s="900"/>
      <c r="D82" s="900"/>
      <c r="E82" s="900"/>
      <c r="F82" s="900"/>
      <c r="G82" s="900"/>
      <c r="H82" s="900"/>
      <c r="I82" s="900"/>
      <c r="J82" s="900"/>
      <c r="K82" s="900"/>
      <c r="L82" s="900"/>
      <c r="M82" s="900"/>
      <c r="N82" s="900"/>
      <c r="O82" s="900"/>
      <c r="P82" s="901"/>
      <c r="Q82" s="902"/>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49"/>
      <c r="BA82" s="849"/>
      <c r="BB82" s="849"/>
      <c r="BC82" s="849"/>
      <c r="BD82" s="850"/>
      <c r="BE82" s="241"/>
      <c r="BF82" s="241"/>
      <c r="BG82" s="241"/>
      <c r="BH82" s="241"/>
      <c r="BI82" s="241"/>
      <c r="BJ82" s="241"/>
      <c r="BK82" s="241"/>
      <c r="BL82" s="241"/>
      <c r="BM82" s="241"/>
      <c r="BN82" s="241"/>
      <c r="BO82" s="241"/>
      <c r="BP82" s="241"/>
      <c r="BQ82" s="238">
        <v>76</v>
      </c>
      <c r="BR82" s="243"/>
      <c r="BS82" s="885"/>
      <c r="BT82" s="886"/>
      <c r="BU82" s="886"/>
      <c r="BV82" s="886"/>
      <c r="BW82" s="886"/>
      <c r="BX82" s="886"/>
      <c r="BY82" s="886"/>
      <c r="BZ82" s="886"/>
      <c r="CA82" s="886"/>
      <c r="CB82" s="886"/>
      <c r="CC82" s="886"/>
      <c r="CD82" s="886"/>
      <c r="CE82" s="886"/>
      <c r="CF82" s="886"/>
      <c r="CG82" s="891"/>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230"/>
    </row>
    <row r="83" spans="1:131" ht="26.25" customHeight="1" x14ac:dyDescent="0.2">
      <c r="A83" s="238">
        <v>16</v>
      </c>
      <c r="B83" s="899"/>
      <c r="C83" s="900"/>
      <c r="D83" s="900"/>
      <c r="E83" s="900"/>
      <c r="F83" s="900"/>
      <c r="G83" s="900"/>
      <c r="H83" s="900"/>
      <c r="I83" s="900"/>
      <c r="J83" s="900"/>
      <c r="K83" s="900"/>
      <c r="L83" s="900"/>
      <c r="M83" s="900"/>
      <c r="N83" s="900"/>
      <c r="O83" s="900"/>
      <c r="P83" s="901"/>
      <c r="Q83" s="902"/>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49"/>
      <c r="BA83" s="849"/>
      <c r="BB83" s="849"/>
      <c r="BC83" s="849"/>
      <c r="BD83" s="850"/>
      <c r="BE83" s="241"/>
      <c r="BF83" s="241"/>
      <c r="BG83" s="241"/>
      <c r="BH83" s="241"/>
      <c r="BI83" s="241"/>
      <c r="BJ83" s="241"/>
      <c r="BK83" s="241"/>
      <c r="BL83" s="241"/>
      <c r="BM83" s="241"/>
      <c r="BN83" s="241"/>
      <c r="BO83" s="241"/>
      <c r="BP83" s="241"/>
      <c r="BQ83" s="238">
        <v>77</v>
      </c>
      <c r="BR83" s="243"/>
      <c r="BS83" s="885"/>
      <c r="BT83" s="886"/>
      <c r="BU83" s="886"/>
      <c r="BV83" s="886"/>
      <c r="BW83" s="886"/>
      <c r="BX83" s="886"/>
      <c r="BY83" s="886"/>
      <c r="BZ83" s="886"/>
      <c r="CA83" s="886"/>
      <c r="CB83" s="886"/>
      <c r="CC83" s="886"/>
      <c r="CD83" s="886"/>
      <c r="CE83" s="886"/>
      <c r="CF83" s="886"/>
      <c r="CG83" s="891"/>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230"/>
    </row>
    <row r="84" spans="1:131" ht="26.25" customHeight="1" x14ac:dyDescent="0.2">
      <c r="A84" s="238">
        <v>17</v>
      </c>
      <c r="B84" s="899"/>
      <c r="C84" s="900"/>
      <c r="D84" s="900"/>
      <c r="E84" s="900"/>
      <c r="F84" s="900"/>
      <c r="G84" s="900"/>
      <c r="H84" s="900"/>
      <c r="I84" s="900"/>
      <c r="J84" s="900"/>
      <c r="K84" s="900"/>
      <c r="L84" s="900"/>
      <c r="M84" s="900"/>
      <c r="N84" s="900"/>
      <c r="O84" s="900"/>
      <c r="P84" s="901"/>
      <c r="Q84" s="902"/>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49"/>
      <c r="BA84" s="849"/>
      <c r="BB84" s="849"/>
      <c r="BC84" s="849"/>
      <c r="BD84" s="850"/>
      <c r="BE84" s="241"/>
      <c r="BF84" s="241"/>
      <c r="BG84" s="241"/>
      <c r="BH84" s="241"/>
      <c r="BI84" s="241"/>
      <c r="BJ84" s="241"/>
      <c r="BK84" s="241"/>
      <c r="BL84" s="241"/>
      <c r="BM84" s="241"/>
      <c r="BN84" s="241"/>
      <c r="BO84" s="241"/>
      <c r="BP84" s="241"/>
      <c r="BQ84" s="238">
        <v>78</v>
      </c>
      <c r="BR84" s="243"/>
      <c r="BS84" s="885"/>
      <c r="BT84" s="886"/>
      <c r="BU84" s="886"/>
      <c r="BV84" s="886"/>
      <c r="BW84" s="886"/>
      <c r="BX84" s="886"/>
      <c r="BY84" s="886"/>
      <c r="BZ84" s="886"/>
      <c r="CA84" s="886"/>
      <c r="CB84" s="886"/>
      <c r="CC84" s="886"/>
      <c r="CD84" s="886"/>
      <c r="CE84" s="886"/>
      <c r="CF84" s="886"/>
      <c r="CG84" s="891"/>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230"/>
    </row>
    <row r="85" spans="1:131" ht="26.25" customHeight="1" x14ac:dyDescent="0.2">
      <c r="A85" s="238">
        <v>18</v>
      </c>
      <c r="B85" s="899"/>
      <c r="C85" s="900"/>
      <c r="D85" s="900"/>
      <c r="E85" s="900"/>
      <c r="F85" s="900"/>
      <c r="G85" s="900"/>
      <c r="H85" s="900"/>
      <c r="I85" s="900"/>
      <c r="J85" s="900"/>
      <c r="K85" s="900"/>
      <c r="L85" s="900"/>
      <c r="M85" s="900"/>
      <c r="N85" s="900"/>
      <c r="O85" s="900"/>
      <c r="P85" s="901"/>
      <c r="Q85" s="902"/>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49"/>
      <c r="BA85" s="849"/>
      <c r="BB85" s="849"/>
      <c r="BC85" s="849"/>
      <c r="BD85" s="850"/>
      <c r="BE85" s="241"/>
      <c r="BF85" s="241"/>
      <c r="BG85" s="241"/>
      <c r="BH85" s="241"/>
      <c r="BI85" s="241"/>
      <c r="BJ85" s="241"/>
      <c r="BK85" s="241"/>
      <c r="BL85" s="241"/>
      <c r="BM85" s="241"/>
      <c r="BN85" s="241"/>
      <c r="BO85" s="241"/>
      <c r="BP85" s="241"/>
      <c r="BQ85" s="238">
        <v>79</v>
      </c>
      <c r="BR85" s="243"/>
      <c r="BS85" s="885"/>
      <c r="BT85" s="886"/>
      <c r="BU85" s="886"/>
      <c r="BV85" s="886"/>
      <c r="BW85" s="886"/>
      <c r="BX85" s="886"/>
      <c r="BY85" s="886"/>
      <c r="BZ85" s="886"/>
      <c r="CA85" s="886"/>
      <c r="CB85" s="886"/>
      <c r="CC85" s="886"/>
      <c r="CD85" s="886"/>
      <c r="CE85" s="886"/>
      <c r="CF85" s="886"/>
      <c r="CG85" s="891"/>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230"/>
    </row>
    <row r="86" spans="1:131" ht="26.25" customHeight="1" x14ac:dyDescent="0.2">
      <c r="A86" s="238">
        <v>19</v>
      </c>
      <c r="B86" s="899"/>
      <c r="C86" s="900"/>
      <c r="D86" s="900"/>
      <c r="E86" s="900"/>
      <c r="F86" s="900"/>
      <c r="G86" s="900"/>
      <c r="H86" s="900"/>
      <c r="I86" s="900"/>
      <c r="J86" s="900"/>
      <c r="K86" s="900"/>
      <c r="L86" s="900"/>
      <c r="M86" s="900"/>
      <c r="N86" s="900"/>
      <c r="O86" s="900"/>
      <c r="P86" s="901"/>
      <c r="Q86" s="902"/>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49"/>
      <c r="BA86" s="849"/>
      <c r="BB86" s="849"/>
      <c r="BC86" s="849"/>
      <c r="BD86" s="850"/>
      <c r="BE86" s="241"/>
      <c r="BF86" s="241"/>
      <c r="BG86" s="241"/>
      <c r="BH86" s="241"/>
      <c r="BI86" s="241"/>
      <c r="BJ86" s="241"/>
      <c r="BK86" s="241"/>
      <c r="BL86" s="241"/>
      <c r="BM86" s="241"/>
      <c r="BN86" s="241"/>
      <c r="BO86" s="241"/>
      <c r="BP86" s="241"/>
      <c r="BQ86" s="238">
        <v>80</v>
      </c>
      <c r="BR86" s="243"/>
      <c r="BS86" s="885"/>
      <c r="BT86" s="886"/>
      <c r="BU86" s="886"/>
      <c r="BV86" s="886"/>
      <c r="BW86" s="886"/>
      <c r="BX86" s="886"/>
      <c r="BY86" s="886"/>
      <c r="BZ86" s="886"/>
      <c r="CA86" s="886"/>
      <c r="CB86" s="886"/>
      <c r="CC86" s="886"/>
      <c r="CD86" s="886"/>
      <c r="CE86" s="886"/>
      <c r="CF86" s="886"/>
      <c r="CG86" s="891"/>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230"/>
    </row>
    <row r="87" spans="1:131" ht="26.25" customHeight="1" x14ac:dyDescent="0.2">
      <c r="A87" s="244">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41"/>
      <c r="BF87" s="241"/>
      <c r="BG87" s="241"/>
      <c r="BH87" s="241"/>
      <c r="BI87" s="241"/>
      <c r="BJ87" s="241"/>
      <c r="BK87" s="241"/>
      <c r="BL87" s="241"/>
      <c r="BM87" s="241"/>
      <c r="BN87" s="241"/>
      <c r="BO87" s="241"/>
      <c r="BP87" s="241"/>
      <c r="BQ87" s="238">
        <v>81</v>
      </c>
      <c r="BR87" s="243"/>
      <c r="BS87" s="885"/>
      <c r="BT87" s="886"/>
      <c r="BU87" s="886"/>
      <c r="BV87" s="886"/>
      <c r="BW87" s="886"/>
      <c r="BX87" s="886"/>
      <c r="BY87" s="886"/>
      <c r="BZ87" s="886"/>
      <c r="CA87" s="886"/>
      <c r="CB87" s="886"/>
      <c r="CC87" s="886"/>
      <c r="CD87" s="886"/>
      <c r="CE87" s="886"/>
      <c r="CF87" s="886"/>
      <c r="CG87" s="891"/>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230"/>
    </row>
    <row r="88" spans="1:131" ht="26.25" customHeight="1" thickBot="1" x14ac:dyDescent="0.25">
      <c r="A88" s="240" t="s">
        <v>381</v>
      </c>
      <c r="B88" s="800" t="s">
        <v>414</v>
      </c>
      <c r="C88" s="801"/>
      <c r="D88" s="801"/>
      <c r="E88" s="801"/>
      <c r="F88" s="801"/>
      <c r="G88" s="801"/>
      <c r="H88" s="801"/>
      <c r="I88" s="801"/>
      <c r="J88" s="801"/>
      <c r="K88" s="801"/>
      <c r="L88" s="801"/>
      <c r="M88" s="801"/>
      <c r="N88" s="801"/>
      <c r="O88" s="801"/>
      <c r="P88" s="802"/>
      <c r="Q88" s="866"/>
      <c r="R88" s="867"/>
      <c r="S88" s="867"/>
      <c r="T88" s="867"/>
      <c r="U88" s="867"/>
      <c r="V88" s="867"/>
      <c r="W88" s="867"/>
      <c r="X88" s="867"/>
      <c r="Y88" s="867"/>
      <c r="Z88" s="867"/>
      <c r="AA88" s="867"/>
      <c r="AB88" s="867"/>
      <c r="AC88" s="867"/>
      <c r="AD88" s="867"/>
      <c r="AE88" s="867"/>
      <c r="AF88" s="870">
        <v>68</v>
      </c>
      <c r="AG88" s="870"/>
      <c r="AH88" s="870"/>
      <c r="AI88" s="870"/>
      <c r="AJ88" s="870"/>
      <c r="AK88" s="867"/>
      <c r="AL88" s="867"/>
      <c r="AM88" s="867"/>
      <c r="AN88" s="867"/>
      <c r="AO88" s="867"/>
      <c r="AP88" s="870">
        <v>32</v>
      </c>
      <c r="AQ88" s="870"/>
      <c r="AR88" s="870"/>
      <c r="AS88" s="870"/>
      <c r="AT88" s="870"/>
      <c r="AU88" s="870">
        <v>32</v>
      </c>
      <c r="AV88" s="870"/>
      <c r="AW88" s="870"/>
      <c r="AX88" s="870"/>
      <c r="AY88" s="870"/>
      <c r="AZ88" s="875"/>
      <c r="BA88" s="875"/>
      <c r="BB88" s="875"/>
      <c r="BC88" s="875"/>
      <c r="BD88" s="876"/>
      <c r="BE88" s="241"/>
      <c r="BF88" s="241"/>
      <c r="BG88" s="241"/>
      <c r="BH88" s="241"/>
      <c r="BI88" s="241"/>
      <c r="BJ88" s="241"/>
      <c r="BK88" s="241"/>
      <c r="BL88" s="241"/>
      <c r="BM88" s="241"/>
      <c r="BN88" s="241"/>
      <c r="BO88" s="241"/>
      <c r="BP88" s="241"/>
      <c r="BQ88" s="238">
        <v>82</v>
      </c>
      <c r="BR88" s="243"/>
      <c r="BS88" s="885"/>
      <c r="BT88" s="886"/>
      <c r="BU88" s="886"/>
      <c r="BV88" s="886"/>
      <c r="BW88" s="886"/>
      <c r="BX88" s="886"/>
      <c r="BY88" s="886"/>
      <c r="BZ88" s="886"/>
      <c r="CA88" s="886"/>
      <c r="CB88" s="886"/>
      <c r="CC88" s="886"/>
      <c r="CD88" s="886"/>
      <c r="CE88" s="886"/>
      <c r="CF88" s="886"/>
      <c r="CG88" s="891"/>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85"/>
      <c r="BT89" s="886"/>
      <c r="BU89" s="886"/>
      <c r="BV89" s="886"/>
      <c r="BW89" s="886"/>
      <c r="BX89" s="886"/>
      <c r="BY89" s="886"/>
      <c r="BZ89" s="886"/>
      <c r="CA89" s="886"/>
      <c r="CB89" s="886"/>
      <c r="CC89" s="886"/>
      <c r="CD89" s="886"/>
      <c r="CE89" s="886"/>
      <c r="CF89" s="886"/>
      <c r="CG89" s="891"/>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85"/>
      <c r="BT90" s="886"/>
      <c r="BU90" s="886"/>
      <c r="BV90" s="886"/>
      <c r="BW90" s="886"/>
      <c r="BX90" s="886"/>
      <c r="BY90" s="886"/>
      <c r="BZ90" s="886"/>
      <c r="CA90" s="886"/>
      <c r="CB90" s="886"/>
      <c r="CC90" s="886"/>
      <c r="CD90" s="886"/>
      <c r="CE90" s="886"/>
      <c r="CF90" s="886"/>
      <c r="CG90" s="891"/>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85"/>
      <c r="BT91" s="886"/>
      <c r="BU91" s="886"/>
      <c r="BV91" s="886"/>
      <c r="BW91" s="886"/>
      <c r="BX91" s="886"/>
      <c r="BY91" s="886"/>
      <c r="BZ91" s="886"/>
      <c r="CA91" s="886"/>
      <c r="CB91" s="886"/>
      <c r="CC91" s="886"/>
      <c r="CD91" s="886"/>
      <c r="CE91" s="886"/>
      <c r="CF91" s="886"/>
      <c r="CG91" s="891"/>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85"/>
      <c r="BT92" s="886"/>
      <c r="BU92" s="886"/>
      <c r="BV92" s="886"/>
      <c r="BW92" s="886"/>
      <c r="BX92" s="886"/>
      <c r="BY92" s="886"/>
      <c r="BZ92" s="886"/>
      <c r="CA92" s="886"/>
      <c r="CB92" s="886"/>
      <c r="CC92" s="886"/>
      <c r="CD92" s="886"/>
      <c r="CE92" s="886"/>
      <c r="CF92" s="886"/>
      <c r="CG92" s="891"/>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85"/>
      <c r="BT93" s="886"/>
      <c r="BU93" s="886"/>
      <c r="BV93" s="886"/>
      <c r="BW93" s="886"/>
      <c r="BX93" s="886"/>
      <c r="BY93" s="886"/>
      <c r="BZ93" s="886"/>
      <c r="CA93" s="886"/>
      <c r="CB93" s="886"/>
      <c r="CC93" s="886"/>
      <c r="CD93" s="886"/>
      <c r="CE93" s="886"/>
      <c r="CF93" s="886"/>
      <c r="CG93" s="891"/>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85"/>
      <c r="BT94" s="886"/>
      <c r="BU94" s="886"/>
      <c r="BV94" s="886"/>
      <c r="BW94" s="886"/>
      <c r="BX94" s="886"/>
      <c r="BY94" s="886"/>
      <c r="BZ94" s="886"/>
      <c r="CA94" s="886"/>
      <c r="CB94" s="886"/>
      <c r="CC94" s="886"/>
      <c r="CD94" s="886"/>
      <c r="CE94" s="886"/>
      <c r="CF94" s="886"/>
      <c r="CG94" s="891"/>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85"/>
      <c r="BT95" s="886"/>
      <c r="BU95" s="886"/>
      <c r="BV95" s="886"/>
      <c r="BW95" s="886"/>
      <c r="BX95" s="886"/>
      <c r="BY95" s="886"/>
      <c r="BZ95" s="886"/>
      <c r="CA95" s="886"/>
      <c r="CB95" s="886"/>
      <c r="CC95" s="886"/>
      <c r="CD95" s="886"/>
      <c r="CE95" s="886"/>
      <c r="CF95" s="886"/>
      <c r="CG95" s="891"/>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85"/>
      <c r="BT96" s="886"/>
      <c r="BU96" s="886"/>
      <c r="BV96" s="886"/>
      <c r="BW96" s="886"/>
      <c r="BX96" s="886"/>
      <c r="BY96" s="886"/>
      <c r="BZ96" s="886"/>
      <c r="CA96" s="886"/>
      <c r="CB96" s="886"/>
      <c r="CC96" s="886"/>
      <c r="CD96" s="886"/>
      <c r="CE96" s="886"/>
      <c r="CF96" s="886"/>
      <c r="CG96" s="891"/>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85"/>
      <c r="BT97" s="886"/>
      <c r="BU97" s="886"/>
      <c r="BV97" s="886"/>
      <c r="BW97" s="886"/>
      <c r="BX97" s="886"/>
      <c r="BY97" s="886"/>
      <c r="BZ97" s="886"/>
      <c r="CA97" s="886"/>
      <c r="CB97" s="886"/>
      <c r="CC97" s="886"/>
      <c r="CD97" s="886"/>
      <c r="CE97" s="886"/>
      <c r="CF97" s="886"/>
      <c r="CG97" s="891"/>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85"/>
      <c r="BT98" s="886"/>
      <c r="BU98" s="886"/>
      <c r="BV98" s="886"/>
      <c r="BW98" s="886"/>
      <c r="BX98" s="886"/>
      <c r="BY98" s="886"/>
      <c r="BZ98" s="886"/>
      <c r="CA98" s="886"/>
      <c r="CB98" s="886"/>
      <c r="CC98" s="886"/>
      <c r="CD98" s="886"/>
      <c r="CE98" s="886"/>
      <c r="CF98" s="886"/>
      <c r="CG98" s="891"/>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85"/>
      <c r="BT99" s="886"/>
      <c r="BU99" s="886"/>
      <c r="BV99" s="886"/>
      <c r="BW99" s="886"/>
      <c r="BX99" s="886"/>
      <c r="BY99" s="886"/>
      <c r="BZ99" s="886"/>
      <c r="CA99" s="886"/>
      <c r="CB99" s="886"/>
      <c r="CC99" s="886"/>
      <c r="CD99" s="886"/>
      <c r="CE99" s="886"/>
      <c r="CF99" s="886"/>
      <c r="CG99" s="891"/>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85"/>
      <c r="BT100" s="886"/>
      <c r="BU100" s="886"/>
      <c r="BV100" s="886"/>
      <c r="BW100" s="886"/>
      <c r="BX100" s="886"/>
      <c r="BY100" s="886"/>
      <c r="BZ100" s="886"/>
      <c r="CA100" s="886"/>
      <c r="CB100" s="886"/>
      <c r="CC100" s="886"/>
      <c r="CD100" s="886"/>
      <c r="CE100" s="886"/>
      <c r="CF100" s="886"/>
      <c r="CG100" s="891"/>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85"/>
      <c r="BT101" s="886"/>
      <c r="BU101" s="886"/>
      <c r="BV101" s="886"/>
      <c r="BW101" s="886"/>
      <c r="BX101" s="886"/>
      <c r="BY101" s="886"/>
      <c r="BZ101" s="886"/>
      <c r="CA101" s="886"/>
      <c r="CB101" s="886"/>
      <c r="CC101" s="886"/>
      <c r="CD101" s="886"/>
      <c r="CE101" s="886"/>
      <c r="CF101" s="886"/>
      <c r="CG101" s="891"/>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800" t="s">
        <v>415</v>
      </c>
      <c r="BS102" s="801"/>
      <c r="BT102" s="801"/>
      <c r="BU102" s="801"/>
      <c r="BV102" s="801"/>
      <c r="BW102" s="801"/>
      <c r="BX102" s="801"/>
      <c r="BY102" s="801"/>
      <c r="BZ102" s="801"/>
      <c r="CA102" s="801"/>
      <c r="CB102" s="801"/>
      <c r="CC102" s="801"/>
      <c r="CD102" s="801"/>
      <c r="CE102" s="801"/>
      <c r="CF102" s="801"/>
      <c r="CG102" s="802"/>
      <c r="CH102" s="913"/>
      <c r="CI102" s="914"/>
      <c r="CJ102" s="914"/>
      <c r="CK102" s="914"/>
      <c r="CL102" s="915"/>
      <c r="CM102" s="913"/>
      <c r="CN102" s="914"/>
      <c r="CO102" s="914"/>
      <c r="CP102" s="914"/>
      <c r="CQ102" s="915"/>
      <c r="CR102" s="916">
        <v>110962</v>
      </c>
      <c r="CS102" s="878"/>
      <c r="CT102" s="878"/>
      <c r="CU102" s="878"/>
      <c r="CV102" s="917"/>
      <c r="CW102" s="916">
        <v>59885</v>
      </c>
      <c r="CX102" s="878"/>
      <c r="CY102" s="878"/>
      <c r="CZ102" s="878"/>
      <c r="DA102" s="917"/>
      <c r="DB102" s="916">
        <v>105337</v>
      </c>
      <c r="DC102" s="878"/>
      <c r="DD102" s="878"/>
      <c r="DE102" s="878"/>
      <c r="DF102" s="917"/>
      <c r="DG102" s="916">
        <v>15394</v>
      </c>
      <c r="DH102" s="878"/>
      <c r="DI102" s="878"/>
      <c r="DJ102" s="878"/>
      <c r="DK102" s="917"/>
      <c r="DL102" s="916">
        <v>3180</v>
      </c>
      <c r="DM102" s="878"/>
      <c r="DN102" s="878"/>
      <c r="DO102" s="878"/>
      <c r="DP102" s="917"/>
      <c r="DQ102" s="916">
        <v>1590</v>
      </c>
      <c r="DR102" s="878"/>
      <c r="DS102" s="878"/>
      <c r="DT102" s="878"/>
      <c r="DU102" s="917"/>
      <c r="DV102" s="800"/>
      <c r="DW102" s="801"/>
      <c r="DX102" s="801"/>
      <c r="DY102" s="801"/>
      <c r="DZ102" s="94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2">
      <c r="A109" s="938" t="s">
        <v>422</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423</v>
      </c>
      <c r="AB109" s="919"/>
      <c r="AC109" s="919"/>
      <c r="AD109" s="919"/>
      <c r="AE109" s="920"/>
      <c r="AF109" s="918" t="s">
        <v>424</v>
      </c>
      <c r="AG109" s="919"/>
      <c r="AH109" s="919"/>
      <c r="AI109" s="919"/>
      <c r="AJ109" s="920"/>
      <c r="AK109" s="918" t="s">
        <v>295</v>
      </c>
      <c r="AL109" s="919"/>
      <c r="AM109" s="919"/>
      <c r="AN109" s="919"/>
      <c r="AO109" s="920"/>
      <c r="AP109" s="918" t="s">
        <v>425</v>
      </c>
      <c r="AQ109" s="919"/>
      <c r="AR109" s="919"/>
      <c r="AS109" s="919"/>
      <c r="AT109" s="921"/>
      <c r="AU109" s="938" t="s">
        <v>422</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423</v>
      </c>
      <c r="BR109" s="919"/>
      <c r="BS109" s="919"/>
      <c r="BT109" s="919"/>
      <c r="BU109" s="920"/>
      <c r="BV109" s="918" t="s">
        <v>424</v>
      </c>
      <c r="BW109" s="919"/>
      <c r="BX109" s="919"/>
      <c r="BY109" s="919"/>
      <c r="BZ109" s="920"/>
      <c r="CA109" s="918" t="s">
        <v>295</v>
      </c>
      <c r="CB109" s="919"/>
      <c r="CC109" s="919"/>
      <c r="CD109" s="919"/>
      <c r="CE109" s="920"/>
      <c r="CF109" s="939" t="s">
        <v>425</v>
      </c>
      <c r="CG109" s="939"/>
      <c r="CH109" s="939"/>
      <c r="CI109" s="939"/>
      <c r="CJ109" s="939"/>
      <c r="CK109" s="918" t="s">
        <v>426</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423</v>
      </c>
      <c r="DH109" s="919"/>
      <c r="DI109" s="919"/>
      <c r="DJ109" s="919"/>
      <c r="DK109" s="920"/>
      <c r="DL109" s="918" t="s">
        <v>424</v>
      </c>
      <c r="DM109" s="919"/>
      <c r="DN109" s="919"/>
      <c r="DO109" s="919"/>
      <c r="DP109" s="920"/>
      <c r="DQ109" s="918" t="s">
        <v>295</v>
      </c>
      <c r="DR109" s="919"/>
      <c r="DS109" s="919"/>
      <c r="DT109" s="919"/>
      <c r="DU109" s="920"/>
      <c r="DV109" s="918" t="s">
        <v>425</v>
      </c>
      <c r="DW109" s="919"/>
      <c r="DX109" s="919"/>
      <c r="DY109" s="919"/>
      <c r="DZ109" s="921"/>
    </row>
    <row r="110" spans="1:131" s="230" customFormat="1" ht="26.25" customHeight="1" x14ac:dyDescent="0.2">
      <c r="A110" s="922" t="s">
        <v>427</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40218939</v>
      </c>
      <c r="AB110" s="926"/>
      <c r="AC110" s="926"/>
      <c r="AD110" s="926"/>
      <c r="AE110" s="927"/>
      <c r="AF110" s="928">
        <v>39836310</v>
      </c>
      <c r="AG110" s="926"/>
      <c r="AH110" s="926"/>
      <c r="AI110" s="926"/>
      <c r="AJ110" s="927"/>
      <c r="AK110" s="928">
        <v>39953201</v>
      </c>
      <c r="AL110" s="926"/>
      <c r="AM110" s="926"/>
      <c r="AN110" s="926"/>
      <c r="AO110" s="927"/>
      <c r="AP110" s="929">
        <v>10</v>
      </c>
      <c r="AQ110" s="930"/>
      <c r="AR110" s="930"/>
      <c r="AS110" s="930"/>
      <c r="AT110" s="931"/>
      <c r="AU110" s="932" t="s">
        <v>69</v>
      </c>
      <c r="AV110" s="933"/>
      <c r="AW110" s="933"/>
      <c r="AX110" s="933"/>
      <c r="AY110" s="933"/>
      <c r="AZ110" s="955" t="s">
        <v>428</v>
      </c>
      <c r="BA110" s="923"/>
      <c r="BB110" s="923"/>
      <c r="BC110" s="923"/>
      <c r="BD110" s="923"/>
      <c r="BE110" s="923"/>
      <c r="BF110" s="923"/>
      <c r="BG110" s="923"/>
      <c r="BH110" s="923"/>
      <c r="BI110" s="923"/>
      <c r="BJ110" s="923"/>
      <c r="BK110" s="923"/>
      <c r="BL110" s="923"/>
      <c r="BM110" s="923"/>
      <c r="BN110" s="923"/>
      <c r="BO110" s="923"/>
      <c r="BP110" s="924"/>
      <c r="BQ110" s="956">
        <v>1347560010</v>
      </c>
      <c r="BR110" s="957"/>
      <c r="BS110" s="957"/>
      <c r="BT110" s="957"/>
      <c r="BU110" s="957"/>
      <c r="BV110" s="957">
        <v>1375102444</v>
      </c>
      <c r="BW110" s="957"/>
      <c r="BX110" s="957"/>
      <c r="BY110" s="957"/>
      <c r="BZ110" s="957"/>
      <c r="CA110" s="957">
        <v>1390372444</v>
      </c>
      <c r="CB110" s="957"/>
      <c r="CC110" s="957"/>
      <c r="CD110" s="957"/>
      <c r="CE110" s="957"/>
      <c r="CF110" s="970">
        <v>346.8</v>
      </c>
      <c r="CG110" s="971"/>
      <c r="CH110" s="971"/>
      <c r="CI110" s="971"/>
      <c r="CJ110" s="971"/>
      <c r="CK110" s="972" t="s">
        <v>429</v>
      </c>
      <c r="CL110" s="973"/>
      <c r="CM110" s="955" t="s">
        <v>430</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56">
        <v>2184542</v>
      </c>
      <c r="DH110" s="957"/>
      <c r="DI110" s="957"/>
      <c r="DJ110" s="957"/>
      <c r="DK110" s="957"/>
      <c r="DL110" s="957">
        <v>1979627</v>
      </c>
      <c r="DM110" s="957"/>
      <c r="DN110" s="957"/>
      <c r="DO110" s="957"/>
      <c r="DP110" s="957"/>
      <c r="DQ110" s="957">
        <v>1772062</v>
      </c>
      <c r="DR110" s="957"/>
      <c r="DS110" s="957"/>
      <c r="DT110" s="957"/>
      <c r="DU110" s="957"/>
      <c r="DV110" s="958">
        <v>0.4</v>
      </c>
      <c r="DW110" s="958"/>
      <c r="DX110" s="958"/>
      <c r="DY110" s="958"/>
      <c r="DZ110" s="959"/>
    </row>
    <row r="111" spans="1:131" s="230" customFormat="1" ht="26.25" customHeight="1" x14ac:dyDescent="0.2">
      <c r="A111" s="960" t="s">
        <v>431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122</v>
      </c>
      <c r="AB111" s="964"/>
      <c r="AC111" s="964"/>
      <c r="AD111" s="964"/>
      <c r="AE111" s="965"/>
      <c r="AF111" s="966" t="s">
        <v>122</v>
      </c>
      <c r="AG111" s="964"/>
      <c r="AH111" s="964"/>
      <c r="AI111" s="964"/>
      <c r="AJ111" s="965"/>
      <c r="AK111" s="966" t="s">
        <v>122</v>
      </c>
      <c r="AL111" s="964"/>
      <c r="AM111" s="964"/>
      <c r="AN111" s="964"/>
      <c r="AO111" s="965"/>
      <c r="AP111" s="967" t="s">
        <v>122</v>
      </c>
      <c r="AQ111" s="968"/>
      <c r="AR111" s="968"/>
      <c r="AS111" s="968"/>
      <c r="AT111" s="969"/>
      <c r="AU111" s="934"/>
      <c r="AV111" s="935"/>
      <c r="AW111" s="935"/>
      <c r="AX111" s="935"/>
      <c r="AY111" s="935"/>
      <c r="AZ111" s="948" t="s">
        <v>432</v>
      </c>
      <c r="BA111" s="949"/>
      <c r="BB111" s="949"/>
      <c r="BC111" s="949"/>
      <c r="BD111" s="949"/>
      <c r="BE111" s="949"/>
      <c r="BF111" s="949"/>
      <c r="BG111" s="949"/>
      <c r="BH111" s="949"/>
      <c r="BI111" s="949"/>
      <c r="BJ111" s="949"/>
      <c r="BK111" s="949"/>
      <c r="BL111" s="949"/>
      <c r="BM111" s="949"/>
      <c r="BN111" s="949"/>
      <c r="BO111" s="949"/>
      <c r="BP111" s="950"/>
      <c r="BQ111" s="951">
        <v>8137157</v>
      </c>
      <c r="BR111" s="952"/>
      <c r="BS111" s="952"/>
      <c r="BT111" s="952"/>
      <c r="BU111" s="952"/>
      <c r="BV111" s="952">
        <v>7312991</v>
      </c>
      <c r="BW111" s="952"/>
      <c r="BX111" s="952"/>
      <c r="BY111" s="952"/>
      <c r="BZ111" s="952"/>
      <c r="CA111" s="952">
        <v>6152451</v>
      </c>
      <c r="CB111" s="952"/>
      <c r="CC111" s="952"/>
      <c r="CD111" s="952"/>
      <c r="CE111" s="952"/>
      <c r="CF111" s="946">
        <v>1.5</v>
      </c>
      <c r="CG111" s="947"/>
      <c r="CH111" s="947"/>
      <c r="CI111" s="947"/>
      <c r="CJ111" s="947"/>
      <c r="CK111" s="974"/>
      <c r="CL111" s="975"/>
      <c r="CM111" s="948" t="s">
        <v>433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122</v>
      </c>
      <c r="DR111" s="952"/>
      <c r="DS111" s="952"/>
      <c r="DT111" s="952"/>
      <c r="DU111" s="952"/>
      <c r="DV111" s="953" t="s">
        <v>122</v>
      </c>
      <c r="DW111" s="953"/>
      <c r="DX111" s="953"/>
      <c r="DY111" s="953"/>
      <c r="DZ111" s="954"/>
    </row>
    <row r="112" spans="1:131" s="230" customFormat="1" ht="26.25" customHeight="1" x14ac:dyDescent="0.2">
      <c r="A112" s="978" t="s">
        <v>434</v>
      </c>
      <c r="B112" s="979"/>
      <c r="C112" s="949" t="s">
        <v>435</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84">
        <v>46696086</v>
      </c>
      <c r="AB112" s="985"/>
      <c r="AC112" s="985"/>
      <c r="AD112" s="985"/>
      <c r="AE112" s="986"/>
      <c r="AF112" s="987">
        <v>48431775</v>
      </c>
      <c r="AG112" s="985"/>
      <c r="AH112" s="985"/>
      <c r="AI112" s="985"/>
      <c r="AJ112" s="986"/>
      <c r="AK112" s="987">
        <v>49850551</v>
      </c>
      <c r="AL112" s="985"/>
      <c r="AM112" s="985"/>
      <c r="AN112" s="985"/>
      <c r="AO112" s="986"/>
      <c r="AP112" s="988">
        <v>12.4</v>
      </c>
      <c r="AQ112" s="989"/>
      <c r="AR112" s="989"/>
      <c r="AS112" s="989"/>
      <c r="AT112" s="990"/>
      <c r="AU112" s="934"/>
      <c r="AV112" s="935"/>
      <c r="AW112" s="935"/>
      <c r="AX112" s="935"/>
      <c r="AY112" s="935"/>
      <c r="AZ112" s="948" t="s">
        <v>436</v>
      </c>
      <c r="BA112" s="949"/>
      <c r="BB112" s="949"/>
      <c r="BC112" s="949"/>
      <c r="BD112" s="949"/>
      <c r="BE112" s="949"/>
      <c r="BF112" s="949"/>
      <c r="BG112" s="949"/>
      <c r="BH112" s="949"/>
      <c r="BI112" s="949"/>
      <c r="BJ112" s="949"/>
      <c r="BK112" s="949"/>
      <c r="BL112" s="949"/>
      <c r="BM112" s="949"/>
      <c r="BN112" s="949"/>
      <c r="BO112" s="949"/>
      <c r="BP112" s="950"/>
      <c r="BQ112" s="951">
        <v>163536289</v>
      </c>
      <c r="BR112" s="952"/>
      <c r="BS112" s="952"/>
      <c r="BT112" s="952"/>
      <c r="BU112" s="952"/>
      <c r="BV112" s="952">
        <v>180870293</v>
      </c>
      <c r="BW112" s="952"/>
      <c r="BX112" s="952"/>
      <c r="BY112" s="952"/>
      <c r="BZ112" s="952"/>
      <c r="CA112" s="952">
        <v>186873246</v>
      </c>
      <c r="CB112" s="952"/>
      <c r="CC112" s="952"/>
      <c r="CD112" s="952"/>
      <c r="CE112" s="952"/>
      <c r="CF112" s="946">
        <v>46.6</v>
      </c>
      <c r="CG112" s="947"/>
      <c r="CH112" s="947"/>
      <c r="CI112" s="947"/>
      <c r="CJ112" s="947"/>
      <c r="CK112" s="974"/>
      <c r="CL112" s="975"/>
      <c r="CM112" s="948" t="s">
        <v>437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v>320451</v>
      </c>
      <c r="DM112" s="952"/>
      <c r="DN112" s="952"/>
      <c r="DO112" s="952"/>
      <c r="DP112" s="952"/>
      <c r="DQ112" s="952">
        <v>320451</v>
      </c>
      <c r="DR112" s="952"/>
      <c r="DS112" s="952"/>
      <c r="DT112" s="952"/>
      <c r="DU112" s="952"/>
      <c r="DV112" s="953">
        <v>0.1</v>
      </c>
      <c r="DW112" s="953"/>
      <c r="DX112" s="953"/>
      <c r="DY112" s="953"/>
      <c r="DZ112" s="954"/>
    </row>
    <row r="113" spans="1:130" s="230" customFormat="1" ht="26.25" customHeight="1" x14ac:dyDescent="0.2">
      <c r="A113" s="980"/>
      <c r="B113" s="981"/>
      <c r="C113" s="949" t="s">
        <v>438</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63">
        <v>16276934</v>
      </c>
      <c r="AB113" s="964"/>
      <c r="AC113" s="964"/>
      <c r="AD113" s="964"/>
      <c r="AE113" s="965"/>
      <c r="AF113" s="966">
        <v>15800907</v>
      </c>
      <c r="AG113" s="964"/>
      <c r="AH113" s="964"/>
      <c r="AI113" s="964"/>
      <c r="AJ113" s="965"/>
      <c r="AK113" s="966">
        <v>17118862</v>
      </c>
      <c r="AL113" s="964"/>
      <c r="AM113" s="964"/>
      <c r="AN113" s="964"/>
      <c r="AO113" s="965"/>
      <c r="AP113" s="967">
        <v>4.3</v>
      </c>
      <c r="AQ113" s="968"/>
      <c r="AR113" s="968"/>
      <c r="AS113" s="968"/>
      <c r="AT113" s="969"/>
      <c r="AU113" s="934"/>
      <c r="AV113" s="935"/>
      <c r="AW113" s="935"/>
      <c r="AX113" s="935"/>
      <c r="AY113" s="935"/>
      <c r="AZ113" s="948" t="s">
        <v>439</v>
      </c>
      <c r="BA113" s="949"/>
      <c r="BB113" s="949"/>
      <c r="BC113" s="949"/>
      <c r="BD113" s="949"/>
      <c r="BE113" s="949"/>
      <c r="BF113" s="949"/>
      <c r="BG113" s="949"/>
      <c r="BH113" s="949"/>
      <c r="BI113" s="949"/>
      <c r="BJ113" s="949"/>
      <c r="BK113" s="949"/>
      <c r="BL113" s="949"/>
      <c r="BM113" s="949"/>
      <c r="BN113" s="949"/>
      <c r="BO113" s="949"/>
      <c r="BP113" s="950"/>
      <c r="BQ113" s="951">
        <v>153761</v>
      </c>
      <c r="BR113" s="952"/>
      <c r="BS113" s="952"/>
      <c r="BT113" s="952"/>
      <c r="BU113" s="952"/>
      <c r="BV113" s="952">
        <v>144940</v>
      </c>
      <c r="BW113" s="952"/>
      <c r="BX113" s="952"/>
      <c r="BY113" s="952"/>
      <c r="BZ113" s="952"/>
      <c r="CA113" s="952">
        <v>134088</v>
      </c>
      <c r="CB113" s="952"/>
      <c r="CC113" s="952"/>
      <c r="CD113" s="952"/>
      <c r="CE113" s="952"/>
      <c r="CF113" s="946">
        <v>0</v>
      </c>
      <c r="CG113" s="947"/>
      <c r="CH113" s="947"/>
      <c r="CI113" s="947"/>
      <c r="CJ113" s="947"/>
      <c r="CK113" s="974"/>
      <c r="CL113" s="975"/>
      <c r="CM113" s="948" t="s">
        <v>440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84" t="s">
        <v>122</v>
      </c>
      <c r="DH113" s="985"/>
      <c r="DI113" s="985"/>
      <c r="DJ113" s="985"/>
      <c r="DK113" s="986"/>
      <c r="DL113" s="987" t="s">
        <v>122</v>
      </c>
      <c r="DM113" s="985"/>
      <c r="DN113" s="985"/>
      <c r="DO113" s="985"/>
      <c r="DP113" s="986"/>
      <c r="DQ113" s="987" t="s">
        <v>122</v>
      </c>
      <c r="DR113" s="985"/>
      <c r="DS113" s="985"/>
      <c r="DT113" s="985"/>
      <c r="DU113" s="986"/>
      <c r="DV113" s="988" t="s">
        <v>122</v>
      </c>
      <c r="DW113" s="989"/>
      <c r="DX113" s="989"/>
      <c r="DY113" s="989"/>
      <c r="DZ113" s="990"/>
    </row>
    <row r="114" spans="1:130" s="230" customFormat="1" ht="26.25" customHeight="1" x14ac:dyDescent="0.2">
      <c r="A114" s="980"/>
      <c r="B114" s="981"/>
      <c r="C114" s="949" t="s">
        <v>441</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84">
        <v>11842</v>
      </c>
      <c r="AB114" s="985"/>
      <c r="AC114" s="985"/>
      <c r="AD114" s="985"/>
      <c r="AE114" s="986"/>
      <c r="AF114" s="987">
        <v>11851</v>
      </c>
      <c r="AG114" s="985"/>
      <c r="AH114" s="985"/>
      <c r="AI114" s="985"/>
      <c r="AJ114" s="986"/>
      <c r="AK114" s="987">
        <v>11860</v>
      </c>
      <c r="AL114" s="985"/>
      <c r="AM114" s="985"/>
      <c r="AN114" s="985"/>
      <c r="AO114" s="986"/>
      <c r="AP114" s="988">
        <v>0</v>
      </c>
      <c r="AQ114" s="989"/>
      <c r="AR114" s="989"/>
      <c r="AS114" s="989"/>
      <c r="AT114" s="990"/>
      <c r="AU114" s="934"/>
      <c r="AV114" s="935"/>
      <c r="AW114" s="935"/>
      <c r="AX114" s="935"/>
      <c r="AY114" s="935"/>
      <c r="AZ114" s="948" t="s">
        <v>442</v>
      </c>
      <c r="BA114" s="949"/>
      <c r="BB114" s="949"/>
      <c r="BC114" s="949"/>
      <c r="BD114" s="949"/>
      <c r="BE114" s="949"/>
      <c r="BF114" s="949"/>
      <c r="BG114" s="949"/>
      <c r="BH114" s="949"/>
      <c r="BI114" s="949"/>
      <c r="BJ114" s="949"/>
      <c r="BK114" s="949"/>
      <c r="BL114" s="949"/>
      <c r="BM114" s="949"/>
      <c r="BN114" s="949"/>
      <c r="BO114" s="949"/>
      <c r="BP114" s="950"/>
      <c r="BQ114" s="951">
        <v>124079636</v>
      </c>
      <c r="BR114" s="952"/>
      <c r="BS114" s="952"/>
      <c r="BT114" s="952"/>
      <c r="BU114" s="952"/>
      <c r="BV114" s="952">
        <v>120571737</v>
      </c>
      <c r="BW114" s="952"/>
      <c r="BX114" s="952"/>
      <c r="BY114" s="952"/>
      <c r="BZ114" s="952"/>
      <c r="CA114" s="952">
        <v>125070640</v>
      </c>
      <c r="CB114" s="952"/>
      <c r="CC114" s="952"/>
      <c r="CD114" s="952"/>
      <c r="CE114" s="952"/>
      <c r="CF114" s="946">
        <v>31.2</v>
      </c>
      <c r="CG114" s="947"/>
      <c r="CH114" s="947"/>
      <c r="CI114" s="947"/>
      <c r="CJ114" s="947"/>
      <c r="CK114" s="974"/>
      <c r="CL114" s="975"/>
      <c r="CM114" s="948" t="s">
        <v>443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84" t="s">
        <v>122</v>
      </c>
      <c r="DH114" s="985"/>
      <c r="DI114" s="985"/>
      <c r="DJ114" s="985"/>
      <c r="DK114" s="986"/>
      <c r="DL114" s="987" t="s">
        <v>122</v>
      </c>
      <c r="DM114" s="985"/>
      <c r="DN114" s="985"/>
      <c r="DO114" s="985"/>
      <c r="DP114" s="986"/>
      <c r="DQ114" s="987" t="s">
        <v>122</v>
      </c>
      <c r="DR114" s="985"/>
      <c r="DS114" s="985"/>
      <c r="DT114" s="985"/>
      <c r="DU114" s="986"/>
      <c r="DV114" s="988" t="s">
        <v>122</v>
      </c>
      <c r="DW114" s="989"/>
      <c r="DX114" s="989"/>
      <c r="DY114" s="989"/>
      <c r="DZ114" s="990"/>
    </row>
    <row r="115" spans="1:130" s="230" customFormat="1" ht="26.25" customHeight="1" x14ac:dyDescent="0.2">
      <c r="A115" s="980"/>
      <c r="B115" s="981"/>
      <c r="C115" s="949" t="s">
        <v>444</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63">
        <v>620495</v>
      </c>
      <c r="AB115" s="964"/>
      <c r="AC115" s="964"/>
      <c r="AD115" s="964"/>
      <c r="AE115" s="965"/>
      <c r="AF115" s="966">
        <v>615939</v>
      </c>
      <c r="AG115" s="964"/>
      <c r="AH115" s="964"/>
      <c r="AI115" s="964"/>
      <c r="AJ115" s="965"/>
      <c r="AK115" s="966">
        <v>990370</v>
      </c>
      <c r="AL115" s="964"/>
      <c r="AM115" s="964"/>
      <c r="AN115" s="964"/>
      <c r="AO115" s="965"/>
      <c r="AP115" s="967">
        <v>0.2</v>
      </c>
      <c r="AQ115" s="968"/>
      <c r="AR115" s="968"/>
      <c r="AS115" s="968"/>
      <c r="AT115" s="969"/>
      <c r="AU115" s="934"/>
      <c r="AV115" s="935"/>
      <c r="AW115" s="935"/>
      <c r="AX115" s="935"/>
      <c r="AY115" s="935"/>
      <c r="AZ115" s="948" t="s">
        <v>445</v>
      </c>
      <c r="BA115" s="949"/>
      <c r="BB115" s="949"/>
      <c r="BC115" s="949"/>
      <c r="BD115" s="949"/>
      <c r="BE115" s="949"/>
      <c r="BF115" s="949"/>
      <c r="BG115" s="949"/>
      <c r="BH115" s="949"/>
      <c r="BI115" s="949"/>
      <c r="BJ115" s="949"/>
      <c r="BK115" s="949"/>
      <c r="BL115" s="949"/>
      <c r="BM115" s="949"/>
      <c r="BN115" s="949"/>
      <c r="BO115" s="949"/>
      <c r="BP115" s="950"/>
      <c r="BQ115" s="951">
        <v>348195</v>
      </c>
      <c r="BR115" s="952"/>
      <c r="BS115" s="952"/>
      <c r="BT115" s="952"/>
      <c r="BU115" s="952"/>
      <c r="BV115" s="952">
        <v>1006188</v>
      </c>
      <c r="BW115" s="952"/>
      <c r="BX115" s="952"/>
      <c r="BY115" s="952"/>
      <c r="BZ115" s="952"/>
      <c r="CA115" s="952">
        <v>1664180</v>
      </c>
      <c r="CB115" s="952"/>
      <c r="CC115" s="952"/>
      <c r="CD115" s="952"/>
      <c r="CE115" s="952"/>
      <c r="CF115" s="946">
        <v>0.4</v>
      </c>
      <c r="CG115" s="947"/>
      <c r="CH115" s="947"/>
      <c r="CI115" s="947"/>
      <c r="CJ115" s="947"/>
      <c r="CK115" s="974"/>
      <c r="CL115" s="975"/>
      <c r="CM115" s="948" t="s">
        <v>446</v>
      </c>
      <c r="CN115" s="949"/>
      <c r="CO115" s="949"/>
      <c r="CP115" s="949"/>
      <c r="CQ115" s="949"/>
      <c r="CR115" s="949"/>
      <c r="CS115" s="949"/>
      <c r="CT115" s="949"/>
      <c r="CU115" s="949"/>
      <c r="CV115" s="949"/>
      <c r="CW115" s="949"/>
      <c r="CX115" s="949"/>
      <c r="CY115" s="949"/>
      <c r="CZ115" s="949"/>
      <c r="DA115" s="949"/>
      <c r="DB115" s="949"/>
      <c r="DC115" s="949"/>
      <c r="DD115" s="949"/>
      <c r="DE115" s="949"/>
      <c r="DF115" s="950"/>
      <c r="DG115" s="984" t="s">
        <v>122</v>
      </c>
      <c r="DH115" s="985"/>
      <c r="DI115" s="985"/>
      <c r="DJ115" s="985"/>
      <c r="DK115" s="986"/>
      <c r="DL115" s="987" t="s">
        <v>122</v>
      </c>
      <c r="DM115" s="985"/>
      <c r="DN115" s="985"/>
      <c r="DO115" s="985"/>
      <c r="DP115" s="986"/>
      <c r="DQ115" s="987" t="s">
        <v>122</v>
      </c>
      <c r="DR115" s="985"/>
      <c r="DS115" s="985"/>
      <c r="DT115" s="985"/>
      <c r="DU115" s="986"/>
      <c r="DV115" s="988" t="s">
        <v>122</v>
      </c>
      <c r="DW115" s="989"/>
      <c r="DX115" s="989"/>
      <c r="DY115" s="989"/>
      <c r="DZ115" s="990"/>
    </row>
    <row r="116" spans="1:130" s="230" customFormat="1" ht="26.25" customHeight="1" x14ac:dyDescent="0.2">
      <c r="A116" s="982"/>
      <c r="B116" s="983"/>
      <c r="C116" s="991" t="s">
        <v>447</v>
      </c>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2"/>
      <c r="AA116" s="984" t="s">
        <v>122</v>
      </c>
      <c r="AB116" s="985"/>
      <c r="AC116" s="985"/>
      <c r="AD116" s="985"/>
      <c r="AE116" s="986"/>
      <c r="AF116" s="987" t="s">
        <v>122</v>
      </c>
      <c r="AG116" s="985"/>
      <c r="AH116" s="985"/>
      <c r="AI116" s="985"/>
      <c r="AJ116" s="986"/>
      <c r="AK116" s="987" t="s">
        <v>122</v>
      </c>
      <c r="AL116" s="985"/>
      <c r="AM116" s="985"/>
      <c r="AN116" s="985"/>
      <c r="AO116" s="986"/>
      <c r="AP116" s="988" t="s">
        <v>122</v>
      </c>
      <c r="AQ116" s="989"/>
      <c r="AR116" s="989"/>
      <c r="AS116" s="989"/>
      <c r="AT116" s="990"/>
      <c r="AU116" s="934"/>
      <c r="AV116" s="935"/>
      <c r="AW116" s="935"/>
      <c r="AX116" s="935"/>
      <c r="AY116" s="935"/>
      <c r="AZ116" s="993" t="s">
        <v>448</v>
      </c>
      <c r="BA116" s="994"/>
      <c r="BB116" s="994"/>
      <c r="BC116" s="994"/>
      <c r="BD116" s="994"/>
      <c r="BE116" s="994"/>
      <c r="BF116" s="994"/>
      <c r="BG116" s="994"/>
      <c r="BH116" s="994"/>
      <c r="BI116" s="994"/>
      <c r="BJ116" s="994"/>
      <c r="BK116" s="994"/>
      <c r="BL116" s="994"/>
      <c r="BM116" s="994"/>
      <c r="BN116" s="994"/>
      <c r="BO116" s="994"/>
      <c r="BP116" s="995"/>
      <c r="BQ116" s="951" t="s">
        <v>122</v>
      </c>
      <c r="BR116" s="952"/>
      <c r="BS116" s="952"/>
      <c r="BT116" s="952"/>
      <c r="BU116" s="952"/>
      <c r="BV116" s="952" t="s">
        <v>122</v>
      </c>
      <c r="BW116" s="952"/>
      <c r="BX116" s="952"/>
      <c r="BY116" s="952"/>
      <c r="BZ116" s="952"/>
      <c r="CA116" s="952" t="s">
        <v>122</v>
      </c>
      <c r="CB116" s="952"/>
      <c r="CC116" s="952"/>
      <c r="CD116" s="952"/>
      <c r="CE116" s="952"/>
      <c r="CF116" s="946" t="s">
        <v>122</v>
      </c>
      <c r="CG116" s="947"/>
      <c r="CH116" s="947"/>
      <c r="CI116" s="947"/>
      <c r="CJ116" s="947"/>
      <c r="CK116" s="974"/>
      <c r="CL116" s="975"/>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84" t="s">
        <v>122</v>
      </c>
      <c r="DH116" s="985"/>
      <c r="DI116" s="985"/>
      <c r="DJ116" s="985"/>
      <c r="DK116" s="986"/>
      <c r="DL116" s="987" t="s">
        <v>122</v>
      </c>
      <c r="DM116" s="985"/>
      <c r="DN116" s="985"/>
      <c r="DO116" s="985"/>
      <c r="DP116" s="986"/>
      <c r="DQ116" s="987" t="s">
        <v>122</v>
      </c>
      <c r="DR116" s="985"/>
      <c r="DS116" s="985"/>
      <c r="DT116" s="985"/>
      <c r="DU116" s="986"/>
      <c r="DV116" s="988" t="s">
        <v>122</v>
      </c>
      <c r="DW116" s="989"/>
      <c r="DX116" s="989"/>
      <c r="DY116" s="989"/>
      <c r="DZ116" s="990"/>
    </row>
    <row r="117" spans="1:130" s="230" customFormat="1" ht="26.25" customHeight="1" x14ac:dyDescent="0.2">
      <c r="A117" s="938" t="s">
        <v>178</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3" t="s">
        <v>450</v>
      </c>
      <c r="Z117" s="920"/>
      <c r="AA117" s="1004">
        <v>103824296</v>
      </c>
      <c r="AB117" s="1005"/>
      <c r="AC117" s="1005"/>
      <c r="AD117" s="1005"/>
      <c r="AE117" s="1006"/>
      <c r="AF117" s="1007">
        <v>104696782</v>
      </c>
      <c r="AG117" s="1005"/>
      <c r="AH117" s="1005"/>
      <c r="AI117" s="1005"/>
      <c r="AJ117" s="1006"/>
      <c r="AK117" s="1007">
        <v>107924844</v>
      </c>
      <c r="AL117" s="1005"/>
      <c r="AM117" s="1005"/>
      <c r="AN117" s="1005"/>
      <c r="AO117" s="1006"/>
      <c r="AP117" s="1008"/>
      <c r="AQ117" s="1009"/>
      <c r="AR117" s="1009"/>
      <c r="AS117" s="1009"/>
      <c r="AT117" s="1010"/>
      <c r="AU117" s="934"/>
      <c r="AV117" s="935"/>
      <c r="AW117" s="935"/>
      <c r="AX117" s="935"/>
      <c r="AY117" s="935"/>
      <c r="AZ117" s="1000" t="s">
        <v>451</v>
      </c>
      <c r="BA117" s="1001"/>
      <c r="BB117" s="1001"/>
      <c r="BC117" s="1001"/>
      <c r="BD117" s="1001"/>
      <c r="BE117" s="1001"/>
      <c r="BF117" s="1001"/>
      <c r="BG117" s="1001"/>
      <c r="BH117" s="1001"/>
      <c r="BI117" s="1001"/>
      <c r="BJ117" s="1001"/>
      <c r="BK117" s="1001"/>
      <c r="BL117" s="1001"/>
      <c r="BM117" s="1001"/>
      <c r="BN117" s="1001"/>
      <c r="BO117" s="1001"/>
      <c r="BP117" s="1002"/>
      <c r="BQ117" s="951" t="s">
        <v>122</v>
      </c>
      <c r="BR117" s="952"/>
      <c r="BS117" s="952"/>
      <c r="BT117" s="952"/>
      <c r="BU117" s="952"/>
      <c r="BV117" s="952" t="s">
        <v>122</v>
      </c>
      <c r="BW117" s="952"/>
      <c r="BX117" s="952"/>
      <c r="BY117" s="952"/>
      <c r="BZ117" s="952"/>
      <c r="CA117" s="952" t="s">
        <v>122</v>
      </c>
      <c r="CB117" s="952"/>
      <c r="CC117" s="952"/>
      <c r="CD117" s="952"/>
      <c r="CE117" s="952"/>
      <c r="CF117" s="946" t="s">
        <v>122</v>
      </c>
      <c r="CG117" s="947"/>
      <c r="CH117" s="947"/>
      <c r="CI117" s="947"/>
      <c r="CJ117" s="947"/>
      <c r="CK117" s="974"/>
      <c r="CL117" s="975"/>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84" t="s">
        <v>122</v>
      </c>
      <c r="DH117" s="985"/>
      <c r="DI117" s="985"/>
      <c r="DJ117" s="985"/>
      <c r="DK117" s="986"/>
      <c r="DL117" s="987" t="s">
        <v>122</v>
      </c>
      <c r="DM117" s="985"/>
      <c r="DN117" s="985"/>
      <c r="DO117" s="985"/>
      <c r="DP117" s="986"/>
      <c r="DQ117" s="987" t="s">
        <v>122</v>
      </c>
      <c r="DR117" s="985"/>
      <c r="DS117" s="985"/>
      <c r="DT117" s="985"/>
      <c r="DU117" s="986"/>
      <c r="DV117" s="988" t="s">
        <v>122</v>
      </c>
      <c r="DW117" s="989"/>
      <c r="DX117" s="989"/>
      <c r="DY117" s="989"/>
      <c r="DZ117" s="990"/>
    </row>
    <row r="118" spans="1:130" s="230" customFormat="1" ht="26.25" customHeight="1" x14ac:dyDescent="0.2">
      <c r="A118" s="938" t="s">
        <v>426</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423</v>
      </c>
      <c r="AB118" s="919"/>
      <c r="AC118" s="919"/>
      <c r="AD118" s="919"/>
      <c r="AE118" s="920"/>
      <c r="AF118" s="918" t="s">
        <v>424</v>
      </c>
      <c r="AG118" s="919"/>
      <c r="AH118" s="919"/>
      <c r="AI118" s="919"/>
      <c r="AJ118" s="920"/>
      <c r="AK118" s="918" t="s">
        <v>295</v>
      </c>
      <c r="AL118" s="919"/>
      <c r="AM118" s="919"/>
      <c r="AN118" s="919"/>
      <c r="AO118" s="920"/>
      <c r="AP118" s="996" t="s">
        <v>425</v>
      </c>
      <c r="AQ118" s="997"/>
      <c r="AR118" s="997"/>
      <c r="AS118" s="997"/>
      <c r="AT118" s="998"/>
      <c r="AU118" s="934"/>
      <c r="AV118" s="935"/>
      <c r="AW118" s="935"/>
      <c r="AX118" s="935"/>
      <c r="AY118" s="935"/>
      <c r="AZ118" s="999" t="s">
        <v>453</v>
      </c>
      <c r="BA118" s="991"/>
      <c r="BB118" s="991"/>
      <c r="BC118" s="991"/>
      <c r="BD118" s="991"/>
      <c r="BE118" s="991"/>
      <c r="BF118" s="991"/>
      <c r="BG118" s="991"/>
      <c r="BH118" s="991"/>
      <c r="BI118" s="991"/>
      <c r="BJ118" s="991"/>
      <c r="BK118" s="991"/>
      <c r="BL118" s="991"/>
      <c r="BM118" s="991"/>
      <c r="BN118" s="991"/>
      <c r="BO118" s="991"/>
      <c r="BP118" s="992"/>
      <c r="BQ118" s="1025" t="s">
        <v>122</v>
      </c>
      <c r="BR118" s="1026"/>
      <c r="BS118" s="1026"/>
      <c r="BT118" s="1026"/>
      <c r="BU118" s="1026"/>
      <c r="BV118" s="1026" t="s">
        <v>122</v>
      </c>
      <c r="BW118" s="1026"/>
      <c r="BX118" s="1026"/>
      <c r="BY118" s="1026"/>
      <c r="BZ118" s="1026"/>
      <c r="CA118" s="1026" t="s">
        <v>122</v>
      </c>
      <c r="CB118" s="1026"/>
      <c r="CC118" s="1026"/>
      <c r="CD118" s="1026"/>
      <c r="CE118" s="1026"/>
      <c r="CF118" s="946" t="s">
        <v>122</v>
      </c>
      <c r="CG118" s="947"/>
      <c r="CH118" s="947"/>
      <c r="CI118" s="947"/>
      <c r="CJ118" s="947"/>
      <c r="CK118" s="974"/>
      <c r="CL118" s="975"/>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84" t="s">
        <v>122</v>
      </c>
      <c r="DH118" s="985"/>
      <c r="DI118" s="985"/>
      <c r="DJ118" s="985"/>
      <c r="DK118" s="986"/>
      <c r="DL118" s="987" t="s">
        <v>122</v>
      </c>
      <c r="DM118" s="985"/>
      <c r="DN118" s="985"/>
      <c r="DO118" s="985"/>
      <c r="DP118" s="986"/>
      <c r="DQ118" s="987" t="s">
        <v>122</v>
      </c>
      <c r="DR118" s="985"/>
      <c r="DS118" s="985"/>
      <c r="DT118" s="985"/>
      <c r="DU118" s="986"/>
      <c r="DV118" s="988" t="s">
        <v>122</v>
      </c>
      <c r="DW118" s="989"/>
      <c r="DX118" s="989"/>
      <c r="DY118" s="989"/>
      <c r="DZ118" s="990"/>
    </row>
    <row r="119" spans="1:130" s="230" customFormat="1" ht="26.25" customHeight="1" x14ac:dyDescent="0.2">
      <c r="A119" s="1082" t="s">
        <v>429</v>
      </c>
      <c r="B119" s="973"/>
      <c r="C119" s="955" t="s">
        <v>430</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925">
        <v>156451</v>
      </c>
      <c r="AB119" s="926"/>
      <c r="AC119" s="926"/>
      <c r="AD119" s="926"/>
      <c r="AE119" s="927"/>
      <c r="AF119" s="928">
        <v>228543</v>
      </c>
      <c r="AG119" s="926"/>
      <c r="AH119" s="926"/>
      <c r="AI119" s="926"/>
      <c r="AJ119" s="927"/>
      <c r="AK119" s="928">
        <v>228702</v>
      </c>
      <c r="AL119" s="926"/>
      <c r="AM119" s="926"/>
      <c r="AN119" s="926"/>
      <c r="AO119" s="927"/>
      <c r="AP119" s="929">
        <v>0.1</v>
      </c>
      <c r="AQ119" s="930"/>
      <c r="AR119" s="930"/>
      <c r="AS119" s="930"/>
      <c r="AT119" s="931"/>
      <c r="AU119" s="936"/>
      <c r="AV119" s="937"/>
      <c r="AW119" s="937"/>
      <c r="AX119" s="937"/>
      <c r="AY119" s="937"/>
      <c r="AZ119" s="251" t="s">
        <v>178</v>
      </c>
      <c r="BA119" s="251"/>
      <c r="BB119" s="251"/>
      <c r="BC119" s="251"/>
      <c r="BD119" s="251"/>
      <c r="BE119" s="251"/>
      <c r="BF119" s="251"/>
      <c r="BG119" s="251"/>
      <c r="BH119" s="251"/>
      <c r="BI119" s="251"/>
      <c r="BJ119" s="251"/>
      <c r="BK119" s="251"/>
      <c r="BL119" s="251"/>
      <c r="BM119" s="251"/>
      <c r="BN119" s="251"/>
      <c r="BO119" s="1003" t="s">
        <v>455</v>
      </c>
      <c r="BP119" s="1031"/>
      <c r="BQ119" s="1025">
        <v>1643815048</v>
      </c>
      <c r="BR119" s="1026"/>
      <c r="BS119" s="1026"/>
      <c r="BT119" s="1026"/>
      <c r="BU119" s="1026"/>
      <c r="BV119" s="1026">
        <v>1685008593</v>
      </c>
      <c r="BW119" s="1026"/>
      <c r="BX119" s="1026"/>
      <c r="BY119" s="1026"/>
      <c r="BZ119" s="1026"/>
      <c r="CA119" s="1026">
        <v>1710267049</v>
      </c>
      <c r="CB119" s="1026"/>
      <c r="CC119" s="1026"/>
      <c r="CD119" s="1026"/>
      <c r="CE119" s="1026"/>
      <c r="CF119" s="1027"/>
      <c r="CG119" s="1028"/>
      <c r="CH119" s="1028"/>
      <c r="CI119" s="1028"/>
      <c r="CJ119" s="1029"/>
      <c r="CK119" s="976"/>
      <c r="CL119" s="977"/>
      <c r="CM119" s="999" t="s">
        <v>456</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1030">
        <v>5952615</v>
      </c>
      <c r="DH119" s="1012"/>
      <c r="DI119" s="1012"/>
      <c r="DJ119" s="1012"/>
      <c r="DK119" s="1013"/>
      <c r="DL119" s="1011">
        <v>5012913</v>
      </c>
      <c r="DM119" s="1012"/>
      <c r="DN119" s="1012"/>
      <c r="DO119" s="1012"/>
      <c r="DP119" s="1013"/>
      <c r="DQ119" s="1011">
        <v>4059938</v>
      </c>
      <c r="DR119" s="1012"/>
      <c r="DS119" s="1012"/>
      <c r="DT119" s="1012"/>
      <c r="DU119" s="1013"/>
      <c r="DV119" s="1014">
        <v>1</v>
      </c>
      <c r="DW119" s="1015"/>
      <c r="DX119" s="1015"/>
      <c r="DY119" s="1015"/>
      <c r="DZ119" s="1016"/>
    </row>
    <row r="120" spans="1:130" s="230" customFormat="1" ht="26.25" customHeight="1" x14ac:dyDescent="0.2">
      <c r="A120" s="1083"/>
      <c r="B120" s="975"/>
      <c r="C120" s="948" t="s">
        <v>433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84" t="s">
        <v>122</v>
      </c>
      <c r="AB120" s="985"/>
      <c r="AC120" s="985"/>
      <c r="AD120" s="985"/>
      <c r="AE120" s="986"/>
      <c r="AF120" s="987" t="s">
        <v>122</v>
      </c>
      <c r="AG120" s="985"/>
      <c r="AH120" s="985"/>
      <c r="AI120" s="985"/>
      <c r="AJ120" s="986"/>
      <c r="AK120" s="987" t="s">
        <v>122</v>
      </c>
      <c r="AL120" s="985"/>
      <c r="AM120" s="985"/>
      <c r="AN120" s="985"/>
      <c r="AO120" s="986"/>
      <c r="AP120" s="988" t="s">
        <v>122</v>
      </c>
      <c r="AQ120" s="989"/>
      <c r="AR120" s="989"/>
      <c r="AS120" s="989"/>
      <c r="AT120" s="990"/>
      <c r="AU120" s="1017" t="s">
        <v>457</v>
      </c>
      <c r="AV120" s="1018"/>
      <c r="AW120" s="1018"/>
      <c r="AX120" s="1018"/>
      <c r="AY120" s="1019"/>
      <c r="AZ120" s="955" t="s">
        <v>458</v>
      </c>
      <c r="BA120" s="923"/>
      <c r="BB120" s="923"/>
      <c r="BC120" s="923"/>
      <c r="BD120" s="923"/>
      <c r="BE120" s="923"/>
      <c r="BF120" s="923"/>
      <c r="BG120" s="923"/>
      <c r="BH120" s="923"/>
      <c r="BI120" s="923"/>
      <c r="BJ120" s="923"/>
      <c r="BK120" s="923"/>
      <c r="BL120" s="923"/>
      <c r="BM120" s="923"/>
      <c r="BN120" s="923"/>
      <c r="BO120" s="923"/>
      <c r="BP120" s="924"/>
      <c r="BQ120" s="956">
        <v>388247899</v>
      </c>
      <c r="BR120" s="957"/>
      <c r="BS120" s="957"/>
      <c r="BT120" s="957"/>
      <c r="BU120" s="957"/>
      <c r="BV120" s="957">
        <v>427678548</v>
      </c>
      <c r="BW120" s="957"/>
      <c r="BX120" s="957"/>
      <c r="BY120" s="957"/>
      <c r="BZ120" s="957"/>
      <c r="CA120" s="957">
        <v>456435338</v>
      </c>
      <c r="CB120" s="957"/>
      <c r="CC120" s="957"/>
      <c r="CD120" s="957"/>
      <c r="CE120" s="957"/>
      <c r="CF120" s="970">
        <v>113.8</v>
      </c>
      <c r="CG120" s="971"/>
      <c r="CH120" s="971"/>
      <c r="CI120" s="971"/>
      <c r="CJ120" s="971"/>
      <c r="CK120" s="1032" t="s">
        <v>459</v>
      </c>
      <c r="CL120" s="1033"/>
      <c r="CM120" s="1033"/>
      <c r="CN120" s="1033"/>
      <c r="CO120" s="1034"/>
      <c r="CP120" s="1040" t="s">
        <v>397</v>
      </c>
      <c r="CQ120" s="1041"/>
      <c r="CR120" s="1041"/>
      <c r="CS120" s="1041"/>
      <c r="CT120" s="1041"/>
      <c r="CU120" s="1041"/>
      <c r="CV120" s="1041"/>
      <c r="CW120" s="1041"/>
      <c r="CX120" s="1041"/>
      <c r="CY120" s="1041"/>
      <c r="CZ120" s="1041"/>
      <c r="DA120" s="1041"/>
      <c r="DB120" s="1041"/>
      <c r="DC120" s="1041"/>
      <c r="DD120" s="1041"/>
      <c r="DE120" s="1041"/>
      <c r="DF120" s="1042"/>
      <c r="DG120" s="956">
        <v>46672316</v>
      </c>
      <c r="DH120" s="957"/>
      <c r="DI120" s="957"/>
      <c r="DJ120" s="957"/>
      <c r="DK120" s="957"/>
      <c r="DL120" s="957">
        <v>61741193</v>
      </c>
      <c r="DM120" s="957"/>
      <c r="DN120" s="957"/>
      <c r="DO120" s="957"/>
      <c r="DP120" s="957"/>
      <c r="DQ120" s="957">
        <v>66010902</v>
      </c>
      <c r="DR120" s="957"/>
      <c r="DS120" s="957"/>
      <c r="DT120" s="957"/>
      <c r="DU120" s="957"/>
      <c r="DV120" s="958">
        <v>16.5</v>
      </c>
      <c r="DW120" s="958"/>
      <c r="DX120" s="958"/>
      <c r="DY120" s="958"/>
      <c r="DZ120" s="959"/>
    </row>
    <row r="121" spans="1:130" s="230" customFormat="1" ht="26.25" customHeight="1" x14ac:dyDescent="0.2">
      <c r="A121" s="1083"/>
      <c r="B121" s="975"/>
      <c r="C121" s="1000" t="s">
        <v>460</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84" t="s">
        <v>122</v>
      </c>
      <c r="AB121" s="985"/>
      <c r="AC121" s="985"/>
      <c r="AD121" s="985"/>
      <c r="AE121" s="986"/>
      <c r="AF121" s="987" t="s">
        <v>122</v>
      </c>
      <c r="AG121" s="985"/>
      <c r="AH121" s="985"/>
      <c r="AI121" s="985"/>
      <c r="AJ121" s="986"/>
      <c r="AK121" s="987" t="s">
        <v>122</v>
      </c>
      <c r="AL121" s="985"/>
      <c r="AM121" s="985"/>
      <c r="AN121" s="985"/>
      <c r="AO121" s="986"/>
      <c r="AP121" s="988" t="s">
        <v>122</v>
      </c>
      <c r="AQ121" s="989"/>
      <c r="AR121" s="989"/>
      <c r="AS121" s="989"/>
      <c r="AT121" s="990"/>
      <c r="AU121" s="1020"/>
      <c r="AV121" s="1021"/>
      <c r="AW121" s="1021"/>
      <c r="AX121" s="1021"/>
      <c r="AY121" s="1022"/>
      <c r="AZ121" s="948" t="s">
        <v>461</v>
      </c>
      <c r="BA121" s="949"/>
      <c r="BB121" s="949"/>
      <c r="BC121" s="949"/>
      <c r="BD121" s="949"/>
      <c r="BE121" s="949"/>
      <c r="BF121" s="949"/>
      <c r="BG121" s="949"/>
      <c r="BH121" s="949"/>
      <c r="BI121" s="949"/>
      <c r="BJ121" s="949"/>
      <c r="BK121" s="949"/>
      <c r="BL121" s="949"/>
      <c r="BM121" s="949"/>
      <c r="BN121" s="949"/>
      <c r="BO121" s="949"/>
      <c r="BP121" s="950"/>
      <c r="BQ121" s="951">
        <v>208775973</v>
      </c>
      <c r="BR121" s="952"/>
      <c r="BS121" s="952"/>
      <c r="BT121" s="952"/>
      <c r="BU121" s="952"/>
      <c r="BV121" s="952">
        <v>200650424</v>
      </c>
      <c r="BW121" s="952"/>
      <c r="BX121" s="952"/>
      <c r="BY121" s="952"/>
      <c r="BZ121" s="952"/>
      <c r="CA121" s="952">
        <v>198910288</v>
      </c>
      <c r="CB121" s="952"/>
      <c r="CC121" s="952"/>
      <c r="CD121" s="952"/>
      <c r="CE121" s="952"/>
      <c r="CF121" s="946">
        <v>49.6</v>
      </c>
      <c r="CG121" s="947"/>
      <c r="CH121" s="947"/>
      <c r="CI121" s="947"/>
      <c r="CJ121" s="947"/>
      <c r="CK121" s="1035"/>
      <c r="CL121" s="1036"/>
      <c r="CM121" s="1036"/>
      <c r="CN121" s="1036"/>
      <c r="CO121" s="1037"/>
      <c r="CP121" s="1045" t="s">
        <v>402</v>
      </c>
      <c r="CQ121" s="1046"/>
      <c r="CR121" s="1046"/>
      <c r="CS121" s="1046"/>
      <c r="CT121" s="1046"/>
      <c r="CU121" s="1046"/>
      <c r="CV121" s="1046"/>
      <c r="CW121" s="1046"/>
      <c r="CX121" s="1046"/>
      <c r="CY121" s="1046"/>
      <c r="CZ121" s="1046"/>
      <c r="DA121" s="1046"/>
      <c r="DB121" s="1046"/>
      <c r="DC121" s="1046"/>
      <c r="DD121" s="1046"/>
      <c r="DE121" s="1046"/>
      <c r="DF121" s="1047"/>
      <c r="DG121" s="951">
        <v>50196883</v>
      </c>
      <c r="DH121" s="952"/>
      <c r="DI121" s="952"/>
      <c r="DJ121" s="952"/>
      <c r="DK121" s="952"/>
      <c r="DL121" s="952">
        <v>48170476</v>
      </c>
      <c r="DM121" s="952"/>
      <c r="DN121" s="952"/>
      <c r="DO121" s="952"/>
      <c r="DP121" s="952"/>
      <c r="DQ121" s="952">
        <v>51150918</v>
      </c>
      <c r="DR121" s="952"/>
      <c r="DS121" s="952"/>
      <c r="DT121" s="952"/>
      <c r="DU121" s="952"/>
      <c r="DV121" s="953">
        <v>12.8</v>
      </c>
      <c r="DW121" s="953"/>
      <c r="DX121" s="953"/>
      <c r="DY121" s="953"/>
      <c r="DZ121" s="954"/>
    </row>
    <row r="122" spans="1:130" s="230" customFormat="1" ht="26.25" customHeight="1" x14ac:dyDescent="0.2">
      <c r="A122" s="1083"/>
      <c r="B122" s="975"/>
      <c r="C122" s="948" t="s">
        <v>443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84" t="s">
        <v>122</v>
      </c>
      <c r="AB122" s="985"/>
      <c r="AC122" s="985"/>
      <c r="AD122" s="985"/>
      <c r="AE122" s="986"/>
      <c r="AF122" s="987" t="s">
        <v>122</v>
      </c>
      <c r="AG122" s="985"/>
      <c r="AH122" s="985"/>
      <c r="AI122" s="985"/>
      <c r="AJ122" s="986"/>
      <c r="AK122" s="987" t="s">
        <v>122</v>
      </c>
      <c r="AL122" s="985"/>
      <c r="AM122" s="985"/>
      <c r="AN122" s="985"/>
      <c r="AO122" s="986"/>
      <c r="AP122" s="988" t="s">
        <v>122</v>
      </c>
      <c r="AQ122" s="989"/>
      <c r="AR122" s="989"/>
      <c r="AS122" s="989"/>
      <c r="AT122" s="990"/>
      <c r="AU122" s="1020"/>
      <c r="AV122" s="1021"/>
      <c r="AW122" s="1021"/>
      <c r="AX122" s="1021"/>
      <c r="AY122" s="1022"/>
      <c r="AZ122" s="999" t="s">
        <v>462</v>
      </c>
      <c r="BA122" s="991"/>
      <c r="BB122" s="991"/>
      <c r="BC122" s="991"/>
      <c r="BD122" s="991"/>
      <c r="BE122" s="991"/>
      <c r="BF122" s="991"/>
      <c r="BG122" s="991"/>
      <c r="BH122" s="991"/>
      <c r="BI122" s="991"/>
      <c r="BJ122" s="991"/>
      <c r="BK122" s="991"/>
      <c r="BL122" s="991"/>
      <c r="BM122" s="991"/>
      <c r="BN122" s="991"/>
      <c r="BO122" s="991"/>
      <c r="BP122" s="992"/>
      <c r="BQ122" s="1025">
        <v>817713695</v>
      </c>
      <c r="BR122" s="1026"/>
      <c r="BS122" s="1026"/>
      <c r="BT122" s="1026"/>
      <c r="BU122" s="1026"/>
      <c r="BV122" s="1026">
        <v>816492931</v>
      </c>
      <c r="BW122" s="1026"/>
      <c r="BX122" s="1026"/>
      <c r="BY122" s="1026"/>
      <c r="BZ122" s="1026"/>
      <c r="CA122" s="1026">
        <v>803889526</v>
      </c>
      <c r="CB122" s="1026"/>
      <c r="CC122" s="1026"/>
      <c r="CD122" s="1026"/>
      <c r="CE122" s="1026"/>
      <c r="CF122" s="1043">
        <v>200.5</v>
      </c>
      <c r="CG122" s="1044"/>
      <c r="CH122" s="1044"/>
      <c r="CI122" s="1044"/>
      <c r="CJ122" s="1044"/>
      <c r="CK122" s="1035"/>
      <c r="CL122" s="1036"/>
      <c r="CM122" s="1036"/>
      <c r="CN122" s="1036"/>
      <c r="CO122" s="1037"/>
      <c r="CP122" s="1045" t="s">
        <v>401</v>
      </c>
      <c r="CQ122" s="1046"/>
      <c r="CR122" s="1046"/>
      <c r="CS122" s="1046"/>
      <c r="CT122" s="1046"/>
      <c r="CU122" s="1046"/>
      <c r="CV122" s="1046"/>
      <c r="CW122" s="1046"/>
      <c r="CX122" s="1046"/>
      <c r="CY122" s="1046"/>
      <c r="CZ122" s="1046"/>
      <c r="DA122" s="1046"/>
      <c r="DB122" s="1046"/>
      <c r="DC122" s="1046"/>
      <c r="DD122" s="1046"/>
      <c r="DE122" s="1046"/>
      <c r="DF122" s="1047"/>
      <c r="DG122" s="951">
        <v>46166472</v>
      </c>
      <c r="DH122" s="952"/>
      <c r="DI122" s="952"/>
      <c r="DJ122" s="952"/>
      <c r="DK122" s="952"/>
      <c r="DL122" s="952">
        <v>50579327</v>
      </c>
      <c r="DM122" s="952"/>
      <c r="DN122" s="952"/>
      <c r="DO122" s="952"/>
      <c r="DP122" s="952"/>
      <c r="DQ122" s="952">
        <v>49524185</v>
      </c>
      <c r="DR122" s="952"/>
      <c r="DS122" s="952"/>
      <c r="DT122" s="952"/>
      <c r="DU122" s="952"/>
      <c r="DV122" s="953">
        <v>12.4</v>
      </c>
      <c r="DW122" s="953"/>
      <c r="DX122" s="953"/>
      <c r="DY122" s="953"/>
      <c r="DZ122" s="954"/>
    </row>
    <row r="123" spans="1:130" s="230" customFormat="1" ht="26.25" customHeight="1" x14ac:dyDescent="0.2">
      <c r="A123" s="1083"/>
      <c r="B123" s="975"/>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84" t="s">
        <v>122</v>
      </c>
      <c r="AB123" s="985"/>
      <c r="AC123" s="985"/>
      <c r="AD123" s="985"/>
      <c r="AE123" s="986"/>
      <c r="AF123" s="987" t="s">
        <v>122</v>
      </c>
      <c r="AG123" s="985"/>
      <c r="AH123" s="985"/>
      <c r="AI123" s="985"/>
      <c r="AJ123" s="986"/>
      <c r="AK123" s="987" t="s">
        <v>122</v>
      </c>
      <c r="AL123" s="985"/>
      <c r="AM123" s="985"/>
      <c r="AN123" s="985"/>
      <c r="AO123" s="986"/>
      <c r="AP123" s="988" t="s">
        <v>122</v>
      </c>
      <c r="AQ123" s="989"/>
      <c r="AR123" s="989"/>
      <c r="AS123" s="989"/>
      <c r="AT123" s="990"/>
      <c r="AU123" s="1023"/>
      <c r="AV123" s="1024"/>
      <c r="AW123" s="1024"/>
      <c r="AX123" s="1024"/>
      <c r="AY123" s="1024"/>
      <c r="AZ123" s="251" t="s">
        <v>178</v>
      </c>
      <c r="BA123" s="251"/>
      <c r="BB123" s="251"/>
      <c r="BC123" s="251"/>
      <c r="BD123" s="251"/>
      <c r="BE123" s="251"/>
      <c r="BF123" s="251"/>
      <c r="BG123" s="251"/>
      <c r="BH123" s="251"/>
      <c r="BI123" s="251"/>
      <c r="BJ123" s="251"/>
      <c r="BK123" s="251"/>
      <c r="BL123" s="251"/>
      <c r="BM123" s="251"/>
      <c r="BN123" s="251"/>
      <c r="BO123" s="1003" t="s">
        <v>463</v>
      </c>
      <c r="BP123" s="1031"/>
      <c r="BQ123" s="1089">
        <v>1414737567</v>
      </c>
      <c r="BR123" s="1090"/>
      <c r="BS123" s="1090"/>
      <c r="BT123" s="1090"/>
      <c r="BU123" s="1090"/>
      <c r="BV123" s="1090">
        <v>1444821903</v>
      </c>
      <c r="BW123" s="1090"/>
      <c r="BX123" s="1090"/>
      <c r="BY123" s="1090"/>
      <c r="BZ123" s="1090"/>
      <c r="CA123" s="1090">
        <v>1459235152</v>
      </c>
      <c r="CB123" s="1090"/>
      <c r="CC123" s="1090"/>
      <c r="CD123" s="1090"/>
      <c r="CE123" s="1090"/>
      <c r="CF123" s="1027"/>
      <c r="CG123" s="1028"/>
      <c r="CH123" s="1028"/>
      <c r="CI123" s="1028"/>
      <c r="CJ123" s="1029"/>
      <c r="CK123" s="1035"/>
      <c r="CL123" s="1036"/>
      <c r="CM123" s="1036"/>
      <c r="CN123" s="1036"/>
      <c r="CO123" s="1037"/>
      <c r="CP123" s="1045" t="s">
        <v>408</v>
      </c>
      <c r="CQ123" s="1046"/>
      <c r="CR123" s="1046"/>
      <c r="CS123" s="1046"/>
      <c r="CT123" s="1046"/>
      <c r="CU123" s="1046"/>
      <c r="CV123" s="1046"/>
      <c r="CW123" s="1046"/>
      <c r="CX123" s="1046"/>
      <c r="CY123" s="1046"/>
      <c r="CZ123" s="1046"/>
      <c r="DA123" s="1046"/>
      <c r="DB123" s="1046"/>
      <c r="DC123" s="1046"/>
      <c r="DD123" s="1046"/>
      <c r="DE123" s="1046"/>
      <c r="DF123" s="1047"/>
      <c r="DG123" s="984">
        <v>9415706</v>
      </c>
      <c r="DH123" s="985"/>
      <c r="DI123" s="985"/>
      <c r="DJ123" s="985"/>
      <c r="DK123" s="986"/>
      <c r="DL123" s="987">
        <v>8836730</v>
      </c>
      <c r="DM123" s="985"/>
      <c r="DN123" s="985"/>
      <c r="DO123" s="985"/>
      <c r="DP123" s="986"/>
      <c r="DQ123" s="987">
        <v>8361728</v>
      </c>
      <c r="DR123" s="985"/>
      <c r="DS123" s="985"/>
      <c r="DT123" s="985"/>
      <c r="DU123" s="986"/>
      <c r="DV123" s="988">
        <v>2.1</v>
      </c>
      <c r="DW123" s="989"/>
      <c r="DX123" s="989"/>
      <c r="DY123" s="989"/>
      <c r="DZ123" s="990"/>
    </row>
    <row r="124" spans="1:130" s="230" customFormat="1" ht="26.25" customHeight="1" thickBot="1" x14ac:dyDescent="0.25">
      <c r="A124" s="1083"/>
      <c r="B124" s="975"/>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84" t="s">
        <v>122</v>
      </c>
      <c r="AB124" s="985"/>
      <c r="AC124" s="985"/>
      <c r="AD124" s="985"/>
      <c r="AE124" s="986"/>
      <c r="AF124" s="987" t="s">
        <v>122</v>
      </c>
      <c r="AG124" s="985"/>
      <c r="AH124" s="985"/>
      <c r="AI124" s="985"/>
      <c r="AJ124" s="986"/>
      <c r="AK124" s="987" t="s">
        <v>122</v>
      </c>
      <c r="AL124" s="985"/>
      <c r="AM124" s="985"/>
      <c r="AN124" s="985"/>
      <c r="AO124" s="986"/>
      <c r="AP124" s="988" t="s">
        <v>122</v>
      </c>
      <c r="AQ124" s="989"/>
      <c r="AR124" s="989"/>
      <c r="AS124" s="989"/>
      <c r="AT124" s="990"/>
      <c r="AU124" s="1085" t="s">
        <v>464</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56.4</v>
      </c>
      <c r="BR124" s="1053"/>
      <c r="BS124" s="1053"/>
      <c r="BT124" s="1053"/>
      <c r="BU124" s="1053"/>
      <c r="BV124" s="1053">
        <v>60.9</v>
      </c>
      <c r="BW124" s="1053"/>
      <c r="BX124" s="1053"/>
      <c r="BY124" s="1053"/>
      <c r="BZ124" s="1053"/>
      <c r="CA124" s="1053">
        <v>62.6</v>
      </c>
      <c r="CB124" s="1053"/>
      <c r="CC124" s="1053"/>
      <c r="CD124" s="1053"/>
      <c r="CE124" s="1053"/>
      <c r="CF124" s="1054"/>
      <c r="CG124" s="1055"/>
      <c r="CH124" s="1055"/>
      <c r="CI124" s="1055"/>
      <c r="CJ124" s="1056"/>
      <c r="CK124" s="1038"/>
      <c r="CL124" s="1038"/>
      <c r="CM124" s="1038"/>
      <c r="CN124" s="1038"/>
      <c r="CO124" s="1039"/>
      <c r="CP124" s="1045" t="s">
        <v>465</v>
      </c>
      <c r="CQ124" s="1046"/>
      <c r="CR124" s="1046"/>
      <c r="CS124" s="1046"/>
      <c r="CT124" s="1046"/>
      <c r="CU124" s="1046"/>
      <c r="CV124" s="1046"/>
      <c r="CW124" s="1046"/>
      <c r="CX124" s="1046"/>
      <c r="CY124" s="1046"/>
      <c r="CZ124" s="1046"/>
      <c r="DA124" s="1046"/>
      <c r="DB124" s="1046"/>
      <c r="DC124" s="1046"/>
      <c r="DD124" s="1046"/>
      <c r="DE124" s="1046"/>
      <c r="DF124" s="1047"/>
      <c r="DG124" s="1030">
        <v>11084912</v>
      </c>
      <c r="DH124" s="1012"/>
      <c r="DI124" s="1012"/>
      <c r="DJ124" s="1012"/>
      <c r="DK124" s="1013"/>
      <c r="DL124" s="1011">
        <v>11542567</v>
      </c>
      <c r="DM124" s="1012"/>
      <c r="DN124" s="1012"/>
      <c r="DO124" s="1012"/>
      <c r="DP124" s="1013"/>
      <c r="DQ124" s="1011">
        <v>11825513</v>
      </c>
      <c r="DR124" s="1012"/>
      <c r="DS124" s="1012"/>
      <c r="DT124" s="1012"/>
      <c r="DU124" s="1013"/>
      <c r="DV124" s="1014">
        <v>2.9</v>
      </c>
      <c r="DW124" s="1015"/>
      <c r="DX124" s="1015"/>
      <c r="DY124" s="1015"/>
      <c r="DZ124" s="1016"/>
    </row>
    <row r="125" spans="1:130" s="230" customFormat="1" ht="26.25" customHeight="1" x14ac:dyDescent="0.2">
      <c r="A125" s="1083"/>
      <c r="B125" s="975"/>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84" t="s">
        <v>122</v>
      </c>
      <c r="AB125" s="985"/>
      <c r="AC125" s="985"/>
      <c r="AD125" s="985"/>
      <c r="AE125" s="986"/>
      <c r="AF125" s="987" t="s">
        <v>122</v>
      </c>
      <c r="AG125" s="985"/>
      <c r="AH125" s="985"/>
      <c r="AI125" s="985"/>
      <c r="AJ125" s="986"/>
      <c r="AK125" s="987" t="s">
        <v>122</v>
      </c>
      <c r="AL125" s="985"/>
      <c r="AM125" s="985"/>
      <c r="AN125" s="985"/>
      <c r="AO125" s="986"/>
      <c r="AP125" s="988" t="s">
        <v>122</v>
      </c>
      <c r="AQ125" s="989"/>
      <c r="AR125" s="989"/>
      <c r="AS125" s="989"/>
      <c r="AT125" s="99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48" t="s">
        <v>466</v>
      </c>
      <c r="CL125" s="1033"/>
      <c r="CM125" s="1033"/>
      <c r="CN125" s="1033"/>
      <c r="CO125" s="1034"/>
      <c r="CP125" s="955" t="s">
        <v>467</v>
      </c>
      <c r="CQ125" s="923"/>
      <c r="CR125" s="923"/>
      <c r="CS125" s="923"/>
      <c r="CT125" s="923"/>
      <c r="CU125" s="923"/>
      <c r="CV125" s="923"/>
      <c r="CW125" s="923"/>
      <c r="CX125" s="923"/>
      <c r="CY125" s="923"/>
      <c r="CZ125" s="923"/>
      <c r="DA125" s="923"/>
      <c r="DB125" s="923"/>
      <c r="DC125" s="923"/>
      <c r="DD125" s="923"/>
      <c r="DE125" s="923"/>
      <c r="DF125" s="924"/>
      <c r="DG125" s="956" t="s">
        <v>122</v>
      </c>
      <c r="DH125" s="957"/>
      <c r="DI125" s="957"/>
      <c r="DJ125" s="957"/>
      <c r="DK125" s="957"/>
      <c r="DL125" s="957" t="s">
        <v>122</v>
      </c>
      <c r="DM125" s="957"/>
      <c r="DN125" s="957"/>
      <c r="DO125" s="957"/>
      <c r="DP125" s="957"/>
      <c r="DQ125" s="957" t="s">
        <v>122</v>
      </c>
      <c r="DR125" s="957"/>
      <c r="DS125" s="957"/>
      <c r="DT125" s="957"/>
      <c r="DU125" s="957"/>
      <c r="DV125" s="958" t="s">
        <v>122</v>
      </c>
      <c r="DW125" s="958"/>
      <c r="DX125" s="958"/>
      <c r="DY125" s="958"/>
      <c r="DZ125" s="959"/>
    </row>
    <row r="126" spans="1:130" s="230" customFormat="1" ht="26.25" customHeight="1" thickBot="1" x14ac:dyDescent="0.25">
      <c r="A126" s="1083"/>
      <c r="B126" s="975"/>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84">
        <v>463368</v>
      </c>
      <c r="AB126" s="985"/>
      <c r="AC126" s="985"/>
      <c r="AD126" s="985"/>
      <c r="AE126" s="986"/>
      <c r="AF126" s="987">
        <v>387227</v>
      </c>
      <c r="AG126" s="985"/>
      <c r="AH126" s="985"/>
      <c r="AI126" s="985"/>
      <c r="AJ126" s="986"/>
      <c r="AK126" s="987">
        <v>761501</v>
      </c>
      <c r="AL126" s="985"/>
      <c r="AM126" s="985"/>
      <c r="AN126" s="985"/>
      <c r="AO126" s="986"/>
      <c r="AP126" s="988">
        <v>0.2</v>
      </c>
      <c r="AQ126" s="989"/>
      <c r="AR126" s="989"/>
      <c r="AS126" s="989"/>
      <c r="AT126" s="99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49"/>
      <c r="CL126" s="1036"/>
      <c r="CM126" s="1036"/>
      <c r="CN126" s="1036"/>
      <c r="CO126" s="1037"/>
      <c r="CP126" s="948" t="s">
        <v>468</v>
      </c>
      <c r="CQ126" s="949"/>
      <c r="CR126" s="949"/>
      <c r="CS126" s="949"/>
      <c r="CT126" s="949"/>
      <c r="CU126" s="949"/>
      <c r="CV126" s="949"/>
      <c r="CW126" s="949"/>
      <c r="CX126" s="949"/>
      <c r="CY126" s="949"/>
      <c r="CZ126" s="949"/>
      <c r="DA126" s="949"/>
      <c r="DB126" s="949"/>
      <c r="DC126" s="949"/>
      <c r="DD126" s="949"/>
      <c r="DE126" s="949"/>
      <c r="DF126" s="950"/>
      <c r="DG126" s="951" t="s">
        <v>122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30" customFormat="1" ht="26.25" customHeight="1" x14ac:dyDescent="0.2">
      <c r="A127" s="1084"/>
      <c r="B127" s="977"/>
      <c r="C127" s="999" t="s">
        <v>469</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84">
        <v>676</v>
      </c>
      <c r="AB127" s="985"/>
      <c r="AC127" s="985"/>
      <c r="AD127" s="985"/>
      <c r="AE127" s="986"/>
      <c r="AF127" s="987">
        <v>169</v>
      </c>
      <c r="AG127" s="985"/>
      <c r="AH127" s="985"/>
      <c r="AI127" s="985"/>
      <c r="AJ127" s="986"/>
      <c r="AK127" s="987">
        <v>167</v>
      </c>
      <c r="AL127" s="985"/>
      <c r="AM127" s="985"/>
      <c r="AN127" s="985"/>
      <c r="AO127" s="986"/>
      <c r="AP127" s="988">
        <v>0</v>
      </c>
      <c r="AQ127" s="989"/>
      <c r="AR127" s="989"/>
      <c r="AS127" s="989"/>
      <c r="AT127" s="990"/>
      <c r="AU127" s="232"/>
      <c r="AV127" s="232"/>
      <c r="AW127" s="232"/>
      <c r="AX127" s="1057" t="s">
        <v>470</v>
      </c>
      <c r="AY127" s="1058"/>
      <c r="AZ127" s="1058"/>
      <c r="BA127" s="1058"/>
      <c r="BB127" s="1058"/>
      <c r="BC127" s="1058"/>
      <c r="BD127" s="1058"/>
      <c r="BE127" s="1059"/>
      <c r="BF127" s="1060" t="s">
        <v>471</v>
      </c>
      <c r="BG127" s="1058"/>
      <c r="BH127" s="1058"/>
      <c r="BI127" s="1058"/>
      <c r="BJ127" s="1058"/>
      <c r="BK127" s="1058"/>
      <c r="BL127" s="1059"/>
      <c r="BM127" s="1060" t="s">
        <v>472</v>
      </c>
      <c r="BN127" s="1058"/>
      <c r="BO127" s="1058"/>
      <c r="BP127" s="1058"/>
      <c r="BQ127" s="1058"/>
      <c r="BR127" s="1058"/>
      <c r="BS127" s="1059"/>
      <c r="BT127" s="1060" t="s">
        <v>473</v>
      </c>
      <c r="BU127" s="1058"/>
      <c r="BV127" s="1058"/>
      <c r="BW127" s="1058"/>
      <c r="BX127" s="1058"/>
      <c r="BY127" s="1058"/>
      <c r="BZ127" s="1081"/>
      <c r="CA127" s="232"/>
      <c r="CB127" s="232"/>
      <c r="CC127" s="232"/>
      <c r="CD127" s="255"/>
      <c r="CE127" s="255"/>
      <c r="CF127" s="255"/>
      <c r="CG127" s="232"/>
      <c r="CH127" s="232"/>
      <c r="CI127" s="232"/>
      <c r="CJ127" s="254"/>
      <c r="CK127" s="1049"/>
      <c r="CL127" s="1036"/>
      <c r="CM127" s="1036"/>
      <c r="CN127" s="1036"/>
      <c r="CO127" s="1037"/>
      <c r="CP127" s="948" t="s">
        <v>474</v>
      </c>
      <c r="CQ127" s="949"/>
      <c r="CR127" s="949"/>
      <c r="CS127" s="949"/>
      <c r="CT127" s="949"/>
      <c r="CU127" s="949"/>
      <c r="CV127" s="949"/>
      <c r="CW127" s="949"/>
      <c r="CX127" s="949"/>
      <c r="CY127" s="949"/>
      <c r="CZ127" s="949"/>
      <c r="DA127" s="949"/>
      <c r="DB127" s="949"/>
      <c r="DC127" s="949"/>
      <c r="DD127" s="949"/>
      <c r="DE127" s="949"/>
      <c r="DF127" s="950"/>
      <c r="DG127" s="951" t="s">
        <v>122</v>
      </c>
      <c r="DH127" s="952"/>
      <c r="DI127" s="952"/>
      <c r="DJ127" s="952"/>
      <c r="DK127" s="952"/>
      <c r="DL127" s="952" t="s">
        <v>122</v>
      </c>
      <c r="DM127" s="952"/>
      <c r="DN127" s="952"/>
      <c r="DO127" s="952"/>
      <c r="DP127" s="952"/>
      <c r="DQ127" s="952" t="s">
        <v>122</v>
      </c>
      <c r="DR127" s="952"/>
      <c r="DS127" s="952"/>
      <c r="DT127" s="952"/>
      <c r="DU127" s="952"/>
      <c r="DV127" s="953" t="s">
        <v>122</v>
      </c>
      <c r="DW127" s="953"/>
      <c r="DX127" s="953"/>
      <c r="DY127" s="953"/>
      <c r="DZ127" s="954"/>
    </row>
    <row r="128" spans="1:130" s="230" customFormat="1" ht="26.25" customHeight="1" thickBot="1" x14ac:dyDescent="0.25">
      <c r="A128" s="1067" t="s">
        <v>475</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476</v>
      </c>
      <c r="X128" s="1069"/>
      <c r="Y128" s="1069"/>
      <c r="Z128" s="1070"/>
      <c r="AA128" s="1071">
        <v>30593954</v>
      </c>
      <c r="AB128" s="1072"/>
      <c r="AC128" s="1072"/>
      <c r="AD128" s="1072"/>
      <c r="AE128" s="1073"/>
      <c r="AF128" s="1074">
        <v>28382181</v>
      </c>
      <c r="AG128" s="1072"/>
      <c r="AH128" s="1072"/>
      <c r="AI128" s="1072"/>
      <c r="AJ128" s="1073"/>
      <c r="AK128" s="1074">
        <v>33585559</v>
      </c>
      <c r="AL128" s="1072"/>
      <c r="AM128" s="1072"/>
      <c r="AN128" s="1072"/>
      <c r="AO128" s="1073"/>
      <c r="AP128" s="1075"/>
      <c r="AQ128" s="1076"/>
      <c r="AR128" s="1076"/>
      <c r="AS128" s="1076"/>
      <c r="AT128" s="1077"/>
      <c r="AU128" s="232"/>
      <c r="AV128" s="232"/>
      <c r="AW128" s="232"/>
      <c r="AX128" s="922" t="s">
        <v>477</v>
      </c>
      <c r="AY128" s="923"/>
      <c r="AZ128" s="923"/>
      <c r="BA128" s="923"/>
      <c r="BB128" s="923"/>
      <c r="BC128" s="923"/>
      <c r="BD128" s="923"/>
      <c r="BE128" s="924"/>
      <c r="BF128" s="1078" t="s">
        <v>122</v>
      </c>
      <c r="BG128" s="1079"/>
      <c r="BH128" s="1079"/>
      <c r="BI128" s="1079"/>
      <c r="BJ128" s="1079"/>
      <c r="BK128" s="1079"/>
      <c r="BL128" s="1080"/>
      <c r="BM128" s="1078">
        <v>11.25</v>
      </c>
      <c r="BN128" s="1079"/>
      <c r="BO128" s="1079"/>
      <c r="BP128" s="1079"/>
      <c r="BQ128" s="1079"/>
      <c r="BR128" s="1079"/>
      <c r="BS128" s="1080"/>
      <c r="BT128" s="1078">
        <v>20</v>
      </c>
      <c r="BU128" s="1079"/>
      <c r="BV128" s="1079"/>
      <c r="BW128" s="1079"/>
      <c r="BX128" s="1079"/>
      <c r="BY128" s="1079"/>
      <c r="BZ128" s="1102"/>
      <c r="CA128" s="255"/>
      <c r="CB128" s="255"/>
      <c r="CC128" s="255"/>
      <c r="CD128" s="255"/>
      <c r="CE128" s="255"/>
      <c r="CF128" s="255"/>
      <c r="CG128" s="232"/>
      <c r="CH128" s="232"/>
      <c r="CI128" s="232"/>
      <c r="CJ128" s="254"/>
      <c r="CK128" s="1050"/>
      <c r="CL128" s="1051"/>
      <c r="CM128" s="1051"/>
      <c r="CN128" s="1051"/>
      <c r="CO128" s="1052"/>
      <c r="CP128" s="1061" t="s">
        <v>478</v>
      </c>
      <c r="CQ128" s="726"/>
      <c r="CR128" s="726"/>
      <c r="CS128" s="726"/>
      <c r="CT128" s="726"/>
      <c r="CU128" s="726"/>
      <c r="CV128" s="726"/>
      <c r="CW128" s="726"/>
      <c r="CX128" s="726"/>
      <c r="CY128" s="726"/>
      <c r="CZ128" s="726"/>
      <c r="DA128" s="726"/>
      <c r="DB128" s="726"/>
      <c r="DC128" s="726"/>
      <c r="DD128" s="726"/>
      <c r="DE128" s="726"/>
      <c r="DF128" s="1062"/>
      <c r="DG128" s="1063">
        <v>348195</v>
      </c>
      <c r="DH128" s="1064"/>
      <c r="DI128" s="1064"/>
      <c r="DJ128" s="1064"/>
      <c r="DK128" s="1064"/>
      <c r="DL128" s="1064">
        <v>1006188</v>
      </c>
      <c r="DM128" s="1064"/>
      <c r="DN128" s="1064"/>
      <c r="DO128" s="1064"/>
      <c r="DP128" s="1064"/>
      <c r="DQ128" s="1064">
        <v>1664180</v>
      </c>
      <c r="DR128" s="1064"/>
      <c r="DS128" s="1064"/>
      <c r="DT128" s="1064"/>
      <c r="DU128" s="1064"/>
      <c r="DV128" s="1065">
        <v>0.4</v>
      </c>
      <c r="DW128" s="1065"/>
      <c r="DX128" s="1065"/>
      <c r="DY128" s="1065"/>
      <c r="DZ128" s="1066"/>
    </row>
    <row r="129" spans="1:131" s="230" customFormat="1" ht="26.25" customHeight="1" x14ac:dyDescent="0.2">
      <c r="A129" s="960" t="s">
        <v>102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6" t="s">
        <v>479</v>
      </c>
      <c r="X129" s="1097"/>
      <c r="Y129" s="1097"/>
      <c r="Z129" s="1098"/>
      <c r="AA129" s="984">
        <v>461249025</v>
      </c>
      <c r="AB129" s="985"/>
      <c r="AC129" s="985"/>
      <c r="AD129" s="985"/>
      <c r="AE129" s="986"/>
      <c r="AF129" s="987">
        <v>449411950</v>
      </c>
      <c r="AG129" s="985"/>
      <c r="AH129" s="985"/>
      <c r="AI129" s="985"/>
      <c r="AJ129" s="986"/>
      <c r="AK129" s="987">
        <v>454912157</v>
      </c>
      <c r="AL129" s="985"/>
      <c r="AM129" s="985"/>
      <c r="AN129" s="985"/>
      <c r="AO129" s="986"/>
      <c r="AP129" s="1099"/>
      <c r="AQ129" s="1100"/>
      <c r="AR129" s="1100"/>
      <c r="AS129" s="1100"/>
      <c r="AT129" s="1101"/>
      <c r="AU129" s="233"/>
      <c r="AV129" s="233"/>
      <c r="AW129" s="233"/>
      <c r="AX129" s="1091" t="s">
        <v>480</v>
      </c>
      <c r="AY129" s="949"/>
      <c r="AZ129" s="949"/>
      <c r="BA129" s="949"/>
      <c r="BB129" s="949"/>
      <c r="BC129" s="949"/>
      <c r="BD129" s="949"/>
      <c r="BE129" s="950"/>
      <c r="BF129" s="1092" t="s">
        <v>122</v>
      </c>
      <c r="BG129" s="1093"/>
      <c r="BH129" s="1093"/>
      <c r="BI129" s="1093"/>
      <c r="BJ129" s="1093"/>
      <c r="BK129" s="1093"/>
      <c r="BL129" s="1094"/>
      <c r="BM129" s="1092">
        <v>16.25</v>
      </c>
      <c r="BN129" s="1093"/>
      <c r="BO129" s="1093"/>
      <c r="BP129" s="1093"/>
      <c r="BQ129" s="1093"/>
      <c r="BR129" s="1093"/>
      <c r="BS129" s="1094"/>
      <c r="BT129" s="1092">
        <v>30</v>
      </c>
      <c r="BU129" s="1093"/>
      <c r="BV129" s="1093"/>
      <c r="BW129" s="1093"/>
      <c r="BX129" s="1093"/>
      <c r="BY129" s="1093"/>
      <c r="BZ129" s="109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60" t="s">
        <v>481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6" t="s">
        <v>482</v>
      </c>
      <c r="X130" s="1097"/>
      <c r="Y130" s="1097"/>
      <c r="Z130" s="1098"/>
      <c r="AA130" s="984">
        <v>55463132</v>
      </c>
      <c r="AB130" s="985"/>
      <c r="AC130" s="985"/>
      <c r="AD130" s="985"/>
      <c r="AE130" s="986"/>
      <c r="AF130" s="987">
        <v>55463654</v>
      </c>
      <c r="AG130" s="985"/>
      <c r="AH130" s="985"/>
      <c r="AI130" s="985"/>
      <c r="AJ130" s="986"/>
      <c r="AK130" s="987">
        <v>53951418</v>
      </c>
      <c r="AL130" s="985"/>
      <c r="AM130" s="985"/>
      <c r="AN130" s="985"/>
      <c r="AO130" s="986"/>
      <c r="AP130" s="1099"/>
      <c r="AQ130" s="1100"/>
      <c r="AR130" s="1100"/>
      <c r="AS130" s="1100"/>
      <c r="AT130" s="1101"/>
      <c r="AU130" s="233"/>
      <c r="AV130" s="233"/>
      <c r="AW130" s="233"/>
      <c r="AX130" s="1091" t="s">
        <v>483</v>
      </c>
      <c r="AY130" s="949"/>
      <c r="AZ130" s="949"/>
      <c r="BA130" s="949"/>
      <c r="BB130" s="949"/>
      <c r="BC130" s="949"/>
      <c r="BD130" s="949"/>
      <c r="BE130" s="950"/>
      <c r="BF130" s="1127">
        <v>4.9000000000000004</v>
      </c>
      <c r="BG130" s="1128"/>
      <c r="BH130" s="1128"/>
      <c r="BI130" s="1128"/>
      <c r="BJ130" s="1128"/>
      <c r="BK130" s="1128"/>
      <c r="BL130" s="1129"/>
      <c r="BM130" s="1127">
        <v>25</v>
      </c>
      <c r="BN130" s="1128"/>
      <c r="BO130" s="1128"/>
      <c r="BP130" s="1128"/>
      <c r="BQ130" s="1128"/>
      <c r="BR130" s="1128"/>
      <c r="BS130" s="1129"/>
      <c r="BT130" s="1127">
        <v>35</v>
      </c>
      <c r="BU130" s="1128"/>
      <c r="BV130" s="1128"/>
      <c r="BW130" s="1128"/>
      <c r="BX130" s="1128"/>
      <c r="BY130" s="1128"/>
      <c r="BZ130" s="113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31"/>
      <c r="B131" s="1132"/>
      <c r="C131" s="1132"/>
      <c r="D131" s="1132"/>
      <c r="E131" s="1132"/>
      <c r="F131" s="1132"/>
      <c r="G131" s="1132"/>
      <c r="H131" s="1132"/>
      <c r="I131" s="1132"/>
      <c r="J131" s="1132"/>
      <c r="K131" s="1132"/>
      <c r="L131" s="1132"/>
      <c r="M131" s="1132"/>
      <c r="N131" s="1132"/>
      <c r="O131" s="1132"/>
      <c r="P131" s="1132"/>
      <c r="Q131" s="1132"/>
      <c r="R131" s="1132"/>
      <c r="S131" s="1132"/>
      <c r="T131" s="1132"/>
      <c r="U131" s="1132"/>
      <c r="V131" s="1132"/>
      <c r="W131" s="1133" t="s">
        <v>484</v>
      </c>
      <c r="X131" s="1134"/>
      <c r="Y131" s="1134"/>
      <c r="Z131" s="1135"/>
      <c r="AA131" s="1030">
        <v>405785893</v>
      </c>
      <c r="AB131" s="1012"/>
      <c r="AC131" s="1012"/>
      <c r="AD131" s="1012"/>
      <c r="AE131" s="1013"/>
      <c r="AF131" s="1011">
        <v>393948296</v>
      </c>
      <c r="AG131" s="1012"/>
      <c r="AH131" s="1012"/>
      <c r="AI131" s="1012"/>
      <c r="AJ131" s="1013"/>
      <c r="AK131" s="1011">
        <v>400960739</v>
      </c>
      <c r="AL131" s="1012"/>
      <c r="AM131" s="1012"/>
      <c r="AN131" s="1012"/>
      <c r="AO131" s="1013"/>
      <c r="AP131" s="1136"/>
      <c r="AQ131" s="1137"/>
      <c r="AR131" s="1137"/>
      <c r="AS131" s="1137"/>
      <c r="AT131" s="1138"/>
      <c r="AU131" s="233"/>
      <c r="AV131" s="233"/>
      <c r="AW131" s="233"/>
      <c r="AX131" s="1109" t="s">
        <v>485</v>
      </c>
      <c r="AY131" s="726"/>
      <c r="AZ131" s="726"/>
      <c r="BA131" s="726"/>
      <c r="BB131" s="726"/>
      <c r="BC131" s="726"/>
      <c r="BD131" s="726"/>
      <c r="BE131" s="1062"/>
      <c r="BF131" s="1110">
        <v>62.6</v>
      </c>
      <c r="BG131" s="1111"/>
      <c r="BH131" s="1111"/>
      <c r="BI131" s="1111"/>
      <c r="BJ131" s="1111"/>
      <c r="BK131" s="1111"/>
      <c r="BL131" s="1112"/>
      <c r="BM131" s="1110">
        <v>400</v>
      </c>
      <c r="BN131" s="1111"/>
      <c r="BO131" s="1111"/>
      <c r="BP131" s="1111"/>
      <c r="BQ131" s="1111"/>
      <c r="BR131" s="1111"/>
      <c r="BS131" s="1112"/>
      <c r="BT131" s="1113"/>
      <c r="BU131" s="1114"/>
      <c r="BV131" s="1114"/>
      <c r="BW131" s="1114"/>
      <c r="BX131" s="1114"/>
      <c r="BY131" s="1114"/>
      <c r="BZ131" s="111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16" t="s">
        <v>486</v>
      </c>
      <c r="B132" s="1117"/>
      <c r="C132" s="1117"/>
      <c r="D132" s="1117"/>
      <c r="E132" s="1117"/>
      <c r="F132" s="1117"/>
      <c r="G132" s="1117"/>
      <c r="H132" s="1117"/>
      <c r="I132" s="1117"/>
      <c r="J132" s="1117"/>
      <c r="K132" s="1117"/>
      <c r="L132" s="1117"/>
      <c r="M132" s="1117"/>
      <c r="N132" s="1117"/>
      <c r="O132" s="1117"/>
      <c r="P132" s="1117"/>
      <c r="Q132" s="1117"/>
      <c r="R132" s="1117"/>
      <c r="S132" s="1117"/>
      <c r="T132" s="1117"/>
      <c r="U132" s="1117"/>
      <c r="V132" s="1120" t="s">
        <v>487</v>
      </c>
      <c r="W132" s="1120"/>
      <c r="X132" s="1120"/>
      <c r="Y132" s="1120"/>
      <c r="Z132" s="1121"/>
      <c r="AA132" s="1122">
        <v>4.3784691679999996</v>
      </c>
      <c r="AB132" s="1123"/>
      <c r="AC132" s="1123"/>
      <c r="AD132" s="1123"/>
      <c r="AE132" s="1124"/>
      <c r="AF132" s="1125">
        <v>5.2928129659999996</v>
      </c>
      <c r="AG132" s="1123"/>
      <c r="AH132" s="1123"/>
      <c r="AI132" s="1123"/>
      <c r="AJ132" s="1124"/>
      <c r="AK132" s="1125">
        <v>5.0847539030000002</v>
      </c>
      <c r="AL132" s="1123"/>
      <c r="AM132" s="1123"/>
      <c r="AN132" s="1123"/>
      <c r="AO132" s="1124"/>
      <c r="AP132" s="1027"/>
      <c r="AQ132" s="1028"/>
      <c r="AR132" s="1028"/>
      <c r="AS132" s="1028"/>
      <c r="AT132" s="112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18"/>
      <c r="B133" s="1119"/>
      <c r="C133" s="1119"/>
      <c r="D133" s="1119"/>
      <c r="E133" s="1119"/>
      <c r="F133" s="1119"/>
      <c r="G133" s="1119"/>
      <c r="H133" s="1119"/>
      <c r="I133" s="1119"/>
      <c r="J133" s="1119"/>
      <c r="K133" s="1119"/>
      <c r="L133" s="1119"/>
      <c r="M133" s="1119"/>
      <c r="N133" s="1119"/>
      <c r="O133" s="1119"/>
      <c r="P133" s="1119"/>
      <c r="Q133" s="1119"/>
      <c r="R133" s="1119"/>
      <c r="S133" s="1119"/>
      <c r="T133" s="1119"/>
      <c r="U133" s="1119"/>
      <c r="V133" s="1103" t="s">
        <v>488</v>
      </c>
      <c r="W133" s="1103"/>
      <c r="X133" s="1103"/>
      <c r="Y133" s="1103"/>
      <c r="Z133" s="1104"/>
      <c r="AA133" s="1105">
        <v>4.4000000000000004</v>
      </c>
      <c r="AB133" s="1106"/>
      <c r="AC133" s="1106"/>
      <c r="AD133" s="1106"/>
      <c r="AE133" s="1107"/>
      <c r="AF133" s="1105">
        <v>4.8</v>
      </c>
      <c r="AG133" s="1106"/>
      <c r="AH133" s="1106"/>
      <c r="AI133" s="1106"/>
      <c r="AJ133" s="1107"/>
      <c r="AK133" s="1105">
        <v>4.9000000000000004</v>
      </c>
      <c r="AL133" s="1106"/>
      <c r="AM133" s="1106"/>
      <c r="AN133" s="1106"/>
      <c r="AO133" s="1107"/>
      <c r="AP133" s="1054"/>
      <c r="AQ133" s="1055"/>
      <c r="AR133" s="1055"/>
      <c r="AS133" s="1055"/>
      <c r="AT133" s="110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vCmL8plK1pZsN9HeTM6D9nOyba3zjNrcV19tTq3+x817mr97NKnlKKRMV2KDTthDmpXcWgmed6Db5mmMKu/hA==" saltValue="oHDIqr9CAo+vpzSfJ8NQ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o+UP3QaRLgsZkAknZ4zLt6bh2kuLtbTjg0D9xh/JNugKB4UoKGDjEKiVdgJUmaxIqzH9e/PESSDBvY2jA7ScA==" saltValue="63NQ+ryOCrE1pY4CAT+j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2" sqref="AK32:AN32"/>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0" t="s">
        <v>492</v>
      </c>
      <c r="AP7" s="272"/>
      <c r="AQ7" s="273" t="s">
        <v>493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1"/>
      <c r="AP8" s="278" t="s">
        <v>494</v>
      </c>
      <c r="AQ8" s="279" t="s">
        <v>495</v>
      </c>
      <c r="AR8" s="280" t="s">
        <v>496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2" t="s">
        <v>497</v>
      </c>
      <c r="AL9" s="1143"/>
      <c r="AM9" s="1143"/>
      <c r="AN9" s="1144"/>
      <c r="AO9" s="281">
        <v>176300736</v>
      </c>
      <c r="AP9" s="281">
        <v>117501</v>
      </c>
      <c r="AQ9" s="282">
        <v>103356</v>
      </c>
      <c r="AR9" s="283">
        <v>13.7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2" t="s">
        <v>498</v>
      </c>
      <c r="AL10" s="1143"/>
      <c r="AM10" s="1143"/>
      <c r="AN10" s="1144"/>
      <c r="AO10" s="284">
        <v>472</v>
      </c>
      <c r="AP10" s="284">
        <v>0</v>
      </c>
      <c r="AQ10" s="285">
        <v>104</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2" t="s">
        <v>499</v>
      </c>
      <c r="AL11" s="1143"/>
      <c r="AM11" s="1143"/>
      <c r="AN11" s="1144"/>
      <c r="AO11" s="284">
        <v>785701</v>
      </c>
      <c r="AP11" s="284">
        <v>524</v>
      </c>
      <c r="AQ11" s="285">
        <v>1054</v>
      </c>
      <c r="AR11" s="286">
        <v>-50.3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2" t="s">
        <v>500</v>
      </c>
      <c r="AL12" s="1143"/>
      <c r="AM12" s="1143"/>
      <c r="AN12" s="1144"/>
      <c r="AO12" s="284" t="s">
        <v>501</v>
      </c>
      <c r="AP12" s="284" t="s">
        <v>501</v>
      </c>
      <c r="AQ12" s="285">
        <v>3</v>
      </c>
      <c r="AR12" s="286" t="s">
        <v>501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2" t="s">
        <v>502</v>
      </c>
      <c r="AL13" s="1143"/>
      <c r="AM13" s="1143"/>
      <c r="AN13" s="1144"/>
      <c r="AO13" s="284">
        <v>2545182</v>
      </c>
      <c r="AP13" s="284">
        <v>1696</v>
      </c>
      <c r="AQ13" s="285">
        <v>1918</v>
      </c>
      <c r="AR13" s="286">
        <v>-11.6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2" t="s">
        <v>503</v>
      </c>
      <c r="AL14" s="1143"/>
      <c r="AM14" s="1143"/>
      <c r="AN14" s="1144"/>
      <c r="AO14" s="284">
        <v>1975363</v>
      </c>
      <c r="AP14" s="284">
        <v>1317</v>
      </c>
      <c r="AQ14" s="285">
        <v>1336</v>
      </c>
      <c r="AR14" s="286">
        <v>-1.4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5" t="s">
        <v>504</v>
      </c>
      <c r="AL15" s="1146"/>
      <c r="AM15" s="1146"/>
      <c r="AN15" s="1147"/>
      <c r="AO15" s="284">
        <v>-5380120</v>
      </c>
      <c r="AP15" s="284">
        <v>-3586</v>
      </c>
      <c r="AQ15" s="285">
        <v>-3217</v>
      </c>
      <c r="AR15" s="286">
        <v>11.5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5" t="s">
        <v>178</v>
      </c>
      <c r="AL16" s="1146"/>
      <c r="AM16" s="1146"/>
      <c r="AN16" s="1147"/>
      <c r="AO16" s="284">
        <v>176227334</v>
      </c>
      <c r="AP16" s="284">
        <v>117452</v>
      </c>
      <c r="AQ16" s="285">
        <v>104553</v>
      </c>
      <c r="AR16" s="286">
        <v>12.3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506</v>
      </c>
      <c r="AP20" s="293" t="s">
        <v>507</v>
      </c>
      <c r="AQ20" s="294" t="s">
        <v>508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8" t="s">
        <v>509</v>
      </c>
      <c r="AL21" s="1149"/>
      <c r="AM21" s="1149"/>
      <c r="AN21" s="1150"/>
      <c r="AO21" s="297">
        <v>12.49</v>
      </c>
      <c r="AP21" s="298">
        <v>11.38</v>
      </c>
      <c r="AQ21" s="299">
        <v>1.1100000000000001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8" t="s">
        <v>510</v>
      </c>
      <c r="AL22" s="1149"/>
      <c r="AM22" s="1149"/>
      <c r="AN22" s="1150"/>
      <c r="AO22" s="302">
        <v>100.1</v>
      </c>
      <c r="AP22" s="303">
        <v>99.9</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9" t="s">
        <v>511</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267"/>
    </row>
    <row r="27" spans="1:46" ht="13.2" x14ac:dyDescent="0.2">
      <c r="A27" s="309"/>
      <c r="AO27" s="262"/>
      <c r="AP27" s="262"/>
      <c r="AQ27" s="262"/>
      <c r="AR27" s="262"/>
      <c r="AS27" s="262"/>
      <c r="AT27" s="262"/>
    </row>
    <row r="28" spans="1:46" ht="16.2" x14ac:dyDescent="0.2">
      <c r="A28" s="263" t="s">
        <v>512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0" t="s">
        <v>492</v>
      </c>
      <c r="AP30" s="272"/>
      <c r="AQ30" s="273" t="s">
        <v>493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1"/>
      <c r="AP31" s="278" t="s">
        <v>494</v>
      </c>
      <c r="AQ31" s="279" t="s">
        <v>495</v>
      </c>
      <c r="AR31" s="280" t="s">
        <v>496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514</v>
      </c>
      <c r="AL32" s="1157"/>
      <c r="AM32" s="1157"/>
      <c r="AN32" s="1158"/>
      <c r="AO32" s="312">
        <v>39953201</v>
      </c>
      <c r="AP32" s="312">
        <v>26628</v>
      </c>
      <c r="AQ32" s="313">
        <v>30018</v>
      </c>
      <c r="AR32" s="314">
        <v>-11.3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515</v>
      </c>
      <c r="AL33" s="1157"/>
      <c r="AM33" s="1157"/>
      <c r="AN33" s="1158"/>
      <c r="AO33" s="312" t="s">
        <v>501</v>
      </c>
      <c r="AP33" s="312" t="s">
        <v>501</v>
      </c>
      <c r="AQ33" s="313">
        <v>2237</v>
      </c>
      <c r="AR33" s="314" t="s">
        <v>501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516</v>
      </c>
      <c r="AL34" s="1157"/>
      <c r="AM34" s="1157"/>
      <c r="AN34" s="1158"/>
      <c r="AO34" s="312">
        <v>49850551</v>
      </c>
      <c r="AP34" s="312">
        <v>33224</v>
      </c>
      <c r="AQ34" s="313">
        <v>21851</v>
      </c>
      <c r="AR34" s="314">
        <v>52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517</v>
      </c>
      <c r="AL35" s="1157"/>
      <c r="AM35" s="1157"/>
      <c r="AN35" s="1158"/>
      <c r="AO35" s="312">
        <v>17118862</v>
      </c>
      <c r="AP35" s="312">
        <v>11409</v>
      </c>
      <c r="AQ35" s="313">
        <v>9810</v>
      </c>
      <c r="AR35" s="314">
        <v>16.3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518</v>
      </c>
      <c r="AL36" s="1157"/>
      <c r="AM36" s="1157"/>
      <c r="AN36" s="1158"/>
      <c r="AO36" s="312">
        <v>11860</v>
      </c>
      <c r="AP36" s="312">
        <v>8</v>
      </c>
      <c r="AQ36" s="313">
        <v>148</v>
      </c>
      <c r="AR36" s="314">
        <v>-94.6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519</v>
      </c>
      <c r="AL37" s="1157"/>
      <c r="AM37" s="1157"/>
      <c r="AN37" s="1158"/>
      <c r="AO37" s="312">
        <v>990370</v>
      </c>
      <c r="AP37" s="312">
        <v>660</v>
      </c>
      <c r="AQ37" s="313">
        <v>1410</v>
      </c>
      <c r="AR37" s="314">
        <v>-53.2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520</v>
      </c>
      <c r="AL38" s="1160"/>
      <c r="AM38" s="1160"/>
      <c r="AN38" s="1161"/>
      <c r="AO38" s="315" t="s">
        <v>501</v>
      </c>
      <c r="AP38" s="315" t="s">
        <v>501</v>
      </c>
      <c r="AQ38" s="316">
        <v>0</v>
      </c>
      <c r="AR38" s="304" t="s">
        <v>501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521</v>
      </c>
      <c r="AL39" s="1160"/>
      <c r="AM39" s="1160"/>
      <c r="AN39" s="1161"/>
      <c r="AO39" s="312">
        <v>-33585559</v>
      </c>
      <c r="AP39" s="312">
        <v>-22384</v>
      </c>
      <c r="AQ39" s="313">
        <v>-17155</v>
      </c>
      <c r="AR39" s="314">
        <v>30.5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522</v>
      </c>
      <c r="AL40" s="1157"/>
      <c r="AM40" s="1157"/>
      <c r="AN40" s="1158"/>
      <c r="AO40" s="312">
        <v>-53951418</v>
      </c>
      <c r="AP40" s="312">
        <v>-35957</v>
      </c>
      <c r="AQ40" s="313">
        <v>-31149</v>
      </c>
      <c r="AR40" s="314">
        <v>15.4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288</v>
      </c>
      <c r="AL41" s="1163"/>
      <c r="AM41" s="1163"/>
      <c r="AN41" s="1164"/>
      <c r="AO41" s="312">
        <v>20387867</v>
      </c>
      <c r="AP41" s="312">
        <v>13588</v>
      </c>
      <c r="AQ41" s="313">
        <v>17170</v>
      </c>
      <c r="AR41" s="314">
        <v>-20.9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1" t="s">
        <v>492</v>
      </c>
      <c r="AN49" s="1153" t="s">
        <v>525</v>
      </c>
      <c r="AO49" s="1154"/>
      <c r="AP49" s="1154"/>
      <c r="AQ49" s="1154"/>
      <c r="AR49" s="115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2"/>
      <c r="AN50" s="328" t="s">
        <v>526</v>
      </c>
      <c r="AO50" s="329" t="s">
        <v>527</v>
      </c>
      <c r="AP50" s="330" t="s">
        <v>528</v>
      </c>
      <c r="AQ50" s="331" t="s">
        <v>529</v>
      </c>
      <c r="AR50" s="332" t="s">
        <v>530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531</v>
      </c>
      <c r="AL51" s="325"/>
      <c r="AM51" s="333">
        <v>108198200</v>
      </c>
      <c r="AN51" s="334">
        <v>70552</v>
      </c>
      <c r="AO51" s="335">
        <v>24.4</v>
      </c>
      <c r="AP51" s="336">
        <v>57132</v>
      </c>
      <c r="AQ51" s="337">
        <v>4</v>
      </c>
      <c r="AR51" s="338">
        <v>20.399999999999999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532</v>
      </c>
      <c r="AM52" s="341">
        <v>58880291</v>
      </c>
      <c r="AN52" s="342">
        <v>38394</v>
      </c>
      <c r="AO52" s="343">
        <v>23</v>
      </c>
      <c r="AP52" s="344">
        <v>30126</v>
      </c>
      <c r="AQ52" s="345">
        <v>2.8</v>
      </c>
      <c r="AR52" s="346">
        <v>20.2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533</v>
      </c>
      <c r="AL53" s="325"/>
      <c r="AM53" s="333">
        <v>119651955</v>
      </c>
      <c r="AN53" s="334">
        <v>78366</v>
      </c>
      <c r="AO53" s="335">
        <v>11.1</v>
      </c>
      <c r="AP53" s="336">
        <v>58766</v>
      </c>
      <c r="AQ53" s="337">
        <v>2.9</v>
      </c>
      <c r="AR53" s="338">
        <v>8.1999999999999993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532</v>
      </c>
      <c r="AM54" s="341">
        <v>59613422</v>
      </c>
      <c r="AN54" s="342">
        <v>39044</v>
      </c>
      <c r="AO54" s="343">
        <v>1.7</v>
      </c>
      <c r="AP54" s="344">
        <v>29363</v>
      </c>
      <c r="AQ54" s="345">
        <v>-2.5</v>
      </c>
      <c r="AR54" s="346">
        <v>4.2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534</v>
      </c>
      <c r="AL55" s="325"/>
      <c r="AM55" s="333">
        <v>113971795</v>
      </c>
      <c r="AN55" s="334">
        <v>75099</v>
      </c>
      <c r="AO55" s="335">
        <v>-4.2</v>
      </c>
      <c r="AP55" s="336">
        <v>62482</v>
      </c>
      <c r="AQ55" s="337">
        <v>6.3</v>
      </c>
      <c r="AR55" s="338">
        <v>-10.5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532</v>
      </c>
      <c r="AM56" s="341">
        <v>61694813</v>
      </c>
      <c r="AN56" s="342">
        <v>40652</v>
      </c>
      <c r="AO56" s="343">
        <v>4.0999999999999996</v>
      </c>
      <c r="AP56" s="344">
        <v>34626</v>
      </c>
      <c r="AQ56" s="345">
        <v>17.899999999999999</v>
      </c>
      <c r="AR56" s="346">
        <v>-13.8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535</v>
      </c>
      <c r="AL57" s="325"/>
      <c r="AM57" s="333">
        <v>116839871</v>
      </c>
      <c r="AN57" s="334">
        <v>77330</v>
      </c>
      <c r="AO57" s="335">
        <v>3</v>
      </c>
      <c r="AP57" s="336">
        <v>59288</v>
      </c>
      <c r="AQ57" s="337">
        <v>-5.0999999999999996</v>
      </c>
      <c r="AR57" s="338">
        <v>8.1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532</v>
      </c>
      <c r="AM58" s="341">
        <v>63657231</v>
      </c>
      <c r="AN58" s="342">
        <v>42132</v>
      </c>
      <c r="AO58" s="343">
        <v>3.6</v>
      </c>
      <c r="AP58" s="344">
        <v>32670</v>
      </c>
      <c r="AQ58" s="345">
        <v>-5.6</v>
      </c>
      <c r="AR58" s="346">
        <v>9.1999999999999993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536</v>
      </c>
      <c r="AL59" s="325"/>
      <c r="AM59" s="333">
        <v>110356799</v>
      </c>
      <c r="AN59" s="334">
        <v>73550</v>
      </c>
      <c r="AO59" s="335">
        <v>-4.9000000000000004</v>
      </c>
      <c r="AP59" s="336">
        <v>63490</v>
      </c>
      <c r="AQ59" s="337">
        <v>7.1</v>
      </c>
      <c r="AR59" s="338">
        <v>-12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532</v>
      </c>
      <c r="AM60" s="341">
        <v>52392617</v>
      </c>
      <c r="AN60" s="342">
        <v>34919</v>
      </c>
      <c r="AO60" s="343">
        <v>-17.100000000000001</v>
      </c>
      <c r="AP60" s="344">
        <v>35347</v>
      </c>
      <c r="AQ60" s="345">
        <v>8.1999999999999993</v>
      </c>
      <c r="AR60" s="346">
        <v>-25.3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537</v>
      </c>
      <c r="AL61" s="347"/>
      <c r="AM61" s="348">
        <v>113803724</v>
      </c>
      <c r="AN61" s="349">
        <v>74979</v>
      </c>
      <c r="AO61" s="350">
        <v>5.9</v>
      </c>
      <c r="AP61" s="351">
        <v>60232</v>
      </c>
      <c r="AQ61" s="352">
        <v>3</v>
      </c>
      <c r="AR61" s="338">
        <v>2.9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532</v>
      </c>
      <c r="AM62" s="341">
        <v>59247675</v>
      </c>
      <c r="AN62" s="342">
        <v>39028</v>
      </c>
      <c r="AO62" s="343">
        <v>3.1</v>
      </c>
      <c r="AP62" s="344">
        <v>32426</v>
      </c>
      <c r="AQ62" s="345">
        <v>4.2</v>
      </c>
      <c r="AR62" s="346">
        <v>-1.1000000000000001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6f3cU+yO/eLdIQ41hRDkQ0HMVnT4JTXwtkdG/DlA+KMXIT3nav5A+zweuSj0313FJ/Z/UR940mjkp7UaqgvxBg==" saltValue="nBQf3MDp3gyinlj4Vlsz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oIUWka3MOppGmeohC22AX1tvA+plNHqzxRwJIyha8kuv8pq8wPB4PMKBHAEguFdaLosDIyB+UOZ1VyrGKJkuA==" saltValue="dgm+nVJUMwtdxMvIZRey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489</v>
      </c>
    </row>
    <row r="120" spans="125:125" ht="13.5" hidden="1" customHeight="1" x14ac:dyDescent="0.2"/>
    <row r="121" spans="125:125" ht="13.5" hidden="1" customHeight="1" x14ac:dyDescent="0.2">
      <c r="DU121" s="259"/>
    </row>
  </sheetData>
  <sheetProtection algorithmName="SHA-512" hashValue="wnMLvBad7zXUtg4pDxZOj9PQ4DmxQS3yuq2ICTBkGUOGEA7EKVpkjpscTTS8W/LBNsctcPnGlBvZKVQ7dQOSvA==" saltValue="ghHADr+Uql6BjXyn/OZh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489</v>
      </c>
    </row>
  </sheetData>
  <sheetProtection algorithmName="SHA-512" hashValue="eD8uwQgczpHGVQQIbdBdOMUBmLJk+NAGhRyBCay0anld51YGo5+PZShDzCm8iW68XAWVNgt55IlOafKJw4oS6w==" saltValue="X7RUCjEoEOqnNQlICMFD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2">
      <c r="B47" s="10"/>
      <c r="C47" s="1165" t="s">
        <v>3</v>
      </c>
      <c r="D47" s="1165"/>
      <c r="E47" s="1166"/>
      <c r="F47" s="11">
        <v>2.62</v>
      </c>
      <c r="G47" s="12">
        <v>1.86</v>
      </c>
      <c r="H47" s="12">
        <v>3.16</v>
      </c>
      <c r="I47" s="12">
        <v>3.47</v>
      </c>
      <c r="J47" s="13">
        <v>3.24</v>
      </c>
    </row>
    <row r="48" spans="2:10" ht="57.75" customHeight="1" x14ac:dyDescent="0.2">
      <c r="B48" s="14"/>
      <c r="C48" s="1167" t="s">
        <v>4</v>
      </c>
      <c r="D48" s="1167"/>
      <c r="E48" s="1168"/>
      <c r="F48" s="15">
        <v>0.3</v>
      </c>
      <c r="G48" s="16">
        <v>7.0000000000000007E-2</v>
      </c>
      <c r="H48" s="16">
        <v>0.22</v>
      </c>
      <c r="I48" s="16">
        <v>0.25</v>
      </c>
      <c r="J48" s="17">
        <v>0.33</v>
      </c>
    </row>
    <row r="49" spans="2:10" ht="57.75" customHeight="1" thickBot="1" x14ac:dyDescent="0.25">
      <c r="B49" s="18"/>
      <c r="C49" s="1169" t="s">
        <v>5</v>
      </c>
      <c r="D49" s="1169"/>
      <c r="E49" s="1170"/>
      <c r="F49" s="19" t="s">
        <v>544</v>
      </c>
      <c r="G49" s="20" t="s">
        <v>545</v>
      </c>
      <c r="H49" s="20">
        <v>1.53</v>
      </c>
      <c r="I49" s="20">
        <v>0.25</v>
      </c>
      <c r="J49" s="21" t="s">
        <v>546</v>
      </c>
    </row>
    <row r="50" spans="2:10" ht="13.2" x14ac:dyDescent="0.2"/>
  </sheetData>
  <sheetProtection algorithmName="SHA-512" hashValue="Z5Z5nPlNnmrveNXONRm+M945Vo3fYm95Fs5YlPnTV/eSsdljLDe8ixUxkbye/OHsHfYsqALeJq4JJp81Jiqgcw==" saltValue="WRktafzQ1NQBC+nHfkEh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177" t="s">
        <v>547</v>
      </c>
      <c r="D34" s="1177"/>
      <c r="E34" s="1178"/>
      <c r="F34" s="32" t="s">
        <v>548</v>
      </c>
      <c r="G34" s="33" t="s">
        <v>549</v>
      </c>
      <c r="H34" s="33" t="s">
        <v>550</v>
      </c>
      <c r="I34" s="33" t="s">
        <v>551</v>
      </c>
      <c r="J34" s="34" t="s">
        <v>551</v>
      </c>
      <c r="K34" s="22"/>
      <c r="L34" s="22"/>
      <c r="M34" s="22"/>
      <c r="N34" s="22"/>
      <c r="O34" s="22"/>
      <c r="P34" s="22"/>
    </row>
    <row r="35" spans="1:16" ht="39" customHeight="1" x14ac:dyDescent="0.2">
      <c r="A35" s="22"/>
      <c r="B35" s="35"/>
      <c r="C35" s="1171" t="s">
        <v>552</v>
      </c>
      <c r="D35" s="1172"/>
      <c r="E35" s="1173"/>
      <c r="F35" s="36">
        <v>26.6</v>
      </c>
      <c r="G35" s="37">
        <v>27.83</v>
      </c>
      <c r="H35" s="37">
        <v>24.43</v>
      </c>
      <c r="I35" s="37">
        <v>24.27</v>
      </c>
      <c r="J35" s="38">
        <v>26.56</v>
      </c>
      <c r="K35" s="22"/>
      <c r="L35" s="22"/>
      <c r="M35" s="22"/>
      <c r="N35" s="22"/>
      <c r="O35" s="22"/>
      <c r="P35" s="22"/>
    </row>
    <row r="36" spans="1:16" ht="39" customHeight="1" x14ac:dyDescent="0.2">
      <c r="A36" s="22"/>
      <c r="B36" s="35"/>
      <c r="C36" s="1171" t="s">
        <v>553</v>
      </c>
      <c r="D36" s="1172"/>
      <c r="E36" s="1173"/>
      <c r="F36" s="36">
        <v>8.48</v>
      </c>
      <c r="G36" s="37">
        <v>8.94</v>
      </c>
      <c r="H36" s="37">
        <v>9.44</v>
      </c>
      <c r="I36" s="37">
        <v>9.16</v>
      </c>
      <c r="J36" s="38">
        <v>7.08</v>
      </c>
      <c r="K36" s="22"/>
      <c r="L36" s="22"/>
      <c r="M36" s="22"/>
      <c r="N36" s="22"/>
      <c r="O36" s="22"/>
      <c r="P36" s="22"/>
    </row>
    <row r="37" spans="1:16" ht="39" customHeight="1" x14ac:dyDescent="0.2">
      <c r="A37" s="22"/>
      <c r="B37" s="35"/>
      <c r="C37" s="1171" t="s">
        <v>554</v>
      </c>
      <c r="D37" s="1172"/>
      <c r="E37" s="1173"/>
      <c r="F37" s="36">
        <v>6.17</v>
      </c>
      <c r="G37" s="37">
        <v>6.06</v>
      </c>
      <c r="H37" s="37">
        <v>6.41</v>
      </c>
      <c r="I37" s="37">
        <v>6.81</v>
      </c>
      <c r="J37" s="38">
        <v>5.86</v>
      </c>
      <c r="K37" s="22"/>
      <c r="L37" s="22"/>
      <c r="M37" s="22"/>
      <c r="N37" s="22"/>
      <c r="O37" s="22"/>
      <c r="P37" s="22"/>
    </row>
    <row r="38" spans="1:16" ht="39" customHeight="1" x14ac:dyDescent="0.2">
      <c r="A38" s="22"/>
      <c r="B38" s="35"/>
      <c r="C38" s="1171" t="s">
        <v>555</v>
      </c>
      <c r="D38" s="1172"/>
      <c r="E38" s="1173"/>
      <c r="F38" s="36">
        <v>0</v>
      </c>
      <c r="G38" s="37">
        <v>0.7</v>
      </c>
      <c r="H38" s="37">
        <v>1.17</v>
      </c>
      <c r="I38" s="37">
        <v>1.54</v>
      </c>
      <c r="J38" s="38">
        <v>1.83</v>
      </c>
      <c r="K38" s="22"/>
      <c r="L38" s="22"/>
      <c r="M38" s="22"/>
      <c r="N38" s="22"/>
      <c r="O38" s="22"/>
      <c r="P38" s="22"/>
    </row>
    <row r="39" spans="1:16" ht="39" customHeight="1" x14ac:dyDescent="0.2">
      <c r="A39" s="22"/>
      <c r="B39" s="35"/>
      <c r="C39" s="1171" t="s">
        <v>556</v>
      </c>
      <c r="D39" s="1172"/>
      <c r="E39" s="1173"/>
      <c r="F39" s="36">
        <v>3.82</v>
      </c>
      <c r="G39" s="37">
        <v>3.33</v>
      </c>
      <c r="H39" s="37">
        <v>2.09</v>
      </c>
      <c r="I39" s="37">
        <v>1.32</v>
      </c>
      <c r="J39" s="38">
        <v>1.39</v>
      </c>
      <c r="K39" s="22"/>
      <c r="L39" s="22"/>
      <c r="M39" s="22"/>
      <c r="N39" s="22"/>
      <c r="O39" s="22"/>
      <c r="P39" s="22"/>
    </row>
    <row r="40" spans="1:16" ht="39" customHeight="1" x14ac:dyDescent="0.2">
      <c r="A40" s="22"/>
      <c r="B40" s="35"/>
      <c r="C40" s="1171" t="s">
        <v>557</v>
      </c>
      <c r="D40" s="1172"/>
      <c r="E40" s="1173"/>
      <c r="F40" s="36">
        <v>1.66</v>
      </c>
      <c r="G40" s="37">
        <v>1.38</v>
      </c>
      <c r="H40" s="37">
        <v>0.72</v>
      </c>
      <c r="I40" s="37">
        <v>0.71</v>
      </c>
      <c r="J40" s="38">
        <v>0.76</v>
      </c>
      <c r="K40" s="22"/>
      <c r="L40" s="22"/>
      <c r="M40" s="22"/>
      <c r="N40" s="22"/>
      <c r="O40" s="22"/>
      <c r="P40" s="22"/>
    </row>
    <row r="41" spans="1:16" ht="39" customHeight="1" x14ac:dyDescent="0.2">
      <c r="A41" s="22"/>
      <c r="B41" s="35"/>
      <c r="C41" s="1171" t="s">
        <v>558</v>
      </c>
      <c r="D41" s="1172"/>
      <c r="E41" s="1173"/>
      <c r="F41" s="36">
        <v>0.77</v>
      </c>
      <c r="G41" s="37">
        <v>1.05</v>
      </c>
      <c r="H41" s="37">
        <v>0.69</v>
      </c>
      <c r="I41" s="37">
        <v>0.96</v>
      </c>
      <c r="J41" s="38">
        <v>0.56000000000000005</v>
      </c>
      <c r="K41" s="22"/>
      <c r="L41" s="22"/>
      <c r="M41" s="22"/>
      <c r="N41" s="22"/>
      <c r="O41" s="22"/>
      <c r="P41" s="22"/>
    </row>
    <row r="42" spans="1:16" ht="39" customHeight="1" x14ac:dyDescent="0.2">
      <c r="A42" s="22"/>
      <c r="B42" s="39"/>
      <c r="C42" s="1171" t="s">
        <v>559</v>
      </c>
      <c r="D42" s="1172"/>
      <c r="E42" s="1173"/>
      <c r="F42" s="36" t="s">
        <v>501</v>
      </c>
      <c r="G42" s="37" t="s">
        <v>501</v>
      </c>
      <c r="H42" s="37" t="s">
        <v>501</v>
      </c>
      <c r="I42" s="37" t="s">
        <v>501</v>
      </c>
      <c r="J42" s="38" t="s">
        <v>501</v>
      </c>
      <c r="K42" s="22"/>
      <c r="L42" s="22"/>
      <c r="M42" s="22"/>
      <c r="N42" s="22"/>
      <c r="O42" s="22"/>
      <c r="P42" s="22"/>
    </row>
    <row r="43" spans="1:16" ht="39" customHeight="1" thickBot="1" x14ac:dyDescent="0.25">
      <c r="A43" s="22"/>
      <c r="B43" s="40"/>
      <c r="C43" s="1174" t="s">
        <v>560</v>
      </c>
      <c r="D43" s="1175"/>
      <c r="E43" s="1176"/>
      <c r="F43" s="41">
        <v>0.85</v>
      </c>
      <c r="G43" s="42">
        <v>0.9</v>
      </c>
      <c r="H43" s="42">
        <v>0.84</v>
      </c>
      <c r="I43" s="42">
        <v>0.94</v>
      </c>
      <c r="J43" s="43">
        <v>0.97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yymHpt3uWPOewn6Q305Pc+rY7v/Xe/ubTv0xNCQ6c1tcFYX9gIEJJG3Wnf8GbG8fm9KIkNZ9J0sq++CctAw4Q==" saltValue="c151MiC6bQGdtZOF1VhH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K55" sqref="K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
      <c r="A45" s="48"/>
      <c r="B45" s="1179" t="s">
        <v>9</v>
      </c>
      <c r="C45" s="1180"/>
      <c r="D45" s="58"/>
      <c r="E45" s="1185" t="s">
        <v>10</v>
      </c>
      <c r="F45" s="1185"/>
      <c r="G45" s="1185"/>
      <c r="H45" s="1185"/>
      <c r="I45" s="1185"/>
      <c r="J45" s="1186"/>
      <c r="K45" s="59">
        <v>46454</v>
      </c>
      <c r="L45" s="60">
        <v>43314</v>
      </c>
      <c r="M45" s="60">
        <v>40219</v>
      </c>
      <c r="N45" s="60">
        <v>39836</v>
      </c>
      <c r="O45" s="61">
        <v>39953</v>
      </c>
      <c r="P45" s="48"/>
      <c r="Q45" s="48"/>
      <c r="R45" s="48"/>
      <c r="S45" s="48"/>
      <c r="T45" s="48"/>
      <c r="U45" s="48"/>
    </row>
    <row r="46" spans="1:21" ht="30.75" customHeight="1" x14ac:dyDescent="0.2">
      <c r="A46" s="48"/>
      <c r="B46" s="1181"/>
      <c r="C46" s="1182"/>
      <c r="D46" s="62"/>
      <c r="E46" s="1187" t="s">
        <v>11</v>
      </c>
      <c r="F46" s="1187"/>
      <c r="G46" s="1187"/>
      <c r="H46" s="1187"/>
      <c r="I46" s="1187"/>
      <c r="J46" s="1188"/>
      <c r="K46" s="63" t="s">
        <v>501</v>
      </c>
      <c r="L46" s="64" t="s">
        <v>501</v>
      </c>
      <c r="M46" s="64" t="s">
        <v>501</v>
      </c>
      <c r="N46" s="64" t="s">
        <v>501</v>
      </c>
      <c r="O46" s="65" t="s">
        <v>501</v>
      </c>
      <c r="P46" s="48"/>
      <c r="Q46" s="48"/>
      <c r="R46" s="48"/>
      <c r="S46" s="48"/>
      <c r="T46" s="48"/>
      <c r="U46" s="48"/>
    </row>
    <row r="47" spans="1:21" ht="30.75" customHeight="1" x14ac:dyDescent="0.2">
      <c r="A47" s="48"/>
      <c r="B47" s="1181"/>
      <c r="C47" s="1182"/>
      <c r="D47" s="62"/>
      <c r="E47" s="1187" t="s">
        <v>12</v>
      </c>
      <c r="F47" s="1187"/>
      <c r="G47" s="1187"/>
      <c r="H47" s="1187"/>
      <c r="I47" s="1187"/>
      <c r="J47" s="1188"/>
      <c r="K47" s="63">
        <v>42879</v>
      </c>
      <c r="L47" s="64">
        <v>44716</v>
      </c>
      <c r="M47" s="64">
        <v>46696</v>
      </c>
      <c r="N47" s="64">
        <v>48432</v>
      </c>
      <c r="O47" s="65">
        <v>49851</v>
      </c>
      <c r="P47" s="48"/>
      <c r="Q47" s="48"/>
      <c r="R47" s="48"/>
      <c r="S47" s="48"/>
      <c r="T47" s="48"/>
      <c r="U47" s="48"/>
    </row>
    <row r="48" spans="1:21" ht="30.75" customHeight="1" x14ac:dyDescent="0.2">
      <c r="A48" s="48"/>
      <c r="B48" s="1181"/>
      <c r="C48" s="1182"/>
      <c r="D48" s="62"/>
      <c r="E48" s="1187" t="s">
        <v>13</v>
      </c>
      <c r="F48" s="1187"/>
      <c r="G48" s="1187"/>
      <c r="H48" s="1187"/>
      <c r="I48" s="1187"/>
      <c r="J48" s="1188"/>
      <c r="K48" s="63">
        <v>15259</v>
      </c>
      <c r="L48" s="64">
        <v>15527</v>
      </c>
      <c r="M48" s="64">
        <v>16277</v>
      </c>
      <c r="N48" s="64">
        <v>15801</v>
      </c>
      <c r="O48" s="65">
        <v>17119</v>
      </c>
      <c r="P48" s="48"/>
      <c r="Q48" s="48"/>
      <c r="R48" s="48"/>
      <c r="S48" s="48"/>
      <c r="T48" s="48"/>
      <c r="U48" s="48"/>
    </row>
    <row r="49" spans="1:21" ht="30.75" customHeight="1" x14ac:dyDescent="0.2">
      <c r="A49" s="48"/>
      <c r="B49" s="1181"/>
      <c r="C49" s="1182"/>
      <c r="D49" s="62"/>
      <c r="E49" s="1187" t="s">
        <v>14</v>
      </c>
      <c r="F49" s="1187"/>
      <c r="G49" s="1187"/>
      <c r="H49" s="1187"/>
      <c r="I49" s="1187"/>
      <c r="J49" s="1188"/>
      <c r="K49" s="63">
        <v>161</v>
      </c>
      <c r="L49" s="64">
        <v>144</v>
      </c>
      <c r="M49" s="64">
        <v>12</v>
      </c>
      <c r="N49" s="64">
        <v>12</v>
      </c>
      <c r="O49" s="65">
        <v>12</v>
      </c>
      <c r="P49" s="48"/>
      <c r="Q49" s="48"/>
      <c r="R49" s="48"/>
      <c r="S49" s="48"/>
      <c r="T49" s="48"/>
      <c r="U49" s="48"/>
    </row>
    <row r="50" spans="1:21" ht="30.75" customHeight="1" x14ac:dyDescent="0.2">
      <c r="A50" s="48"/>
      <c r="B50" s="1181"/>
      <c r="C50" s="1182"/>
      <c r="D50" s="62"/>
      <c r="E50" s="1187" t="s">
        <v>15</v>
      </c>
      <c r="F50" s="1187"/>
      <c r="G50" s="1187"/>
      <c r="H50" s="1187"/>
      <c r="I50" s="1187"/>
      <c r="J50" s="1188"/>
      <c r="K50" s="63">
        <v>587</v>
      </c>
      <c r="L50" s="64">
        <v>579</v>
      </c>
      <c r="M50" s="64">
        <v>620</v>
      </c>
      <c r="N50" s="64">
        <v>616</v>
      </c>
      <c r="O50" s="65">
        <v>990</v>
      </c>
      <c r="P50" s="48"/>
      <c r="Q50" s="48"/>
      <c r="R50" s="48"/>
      <c r="S50" s="48"/>
      <c r="T50" s="48"/>
      <c r="U50" s="48"/>
    </row>
    <row r="51" spans="1:21" ht="30.75" customHeight="1" x14ac:dyDescent="0.2">
      <c r="A51" s="48"/>
      <c r="B51" s="1183"/>
      <c r="C51" s="1184"/>
      <c r="D51" s="66"/>
      <c r="E51" s="1187" t="s">
        <v>16</v>
      </c>
      <c r="F51" s="1187"/>
      <c r="G51" s="1187"/>
      <c r="H51" s="1187"/>
      <c r="I51" s="1187"/>
      <c r="J51" s="1188"/>
      <c r="K51" s="63" t="s">
        <v>501</v>
      </c>
      <c r="L51" s="64" t="s">
        <v>501</v>
      </c>
      <c r="M51" s="64" t="s">
        <v>501</v>
      </c>
      <c r="N51" s="64" t="s">
        <v>501</v>
      </c>
      <c r="O51" s="65" t="s">
        <v>501</v>
      </c>
      <c r="P51" s="48"/>
      <c r="Q51" s="48"/>
      <c r="R51" s="48"/>
      <c r="S51" s="48"/>
      <c r="T51" s="48"/>
      <c r="U51" s="48"/>
    </row>
    <row r="52" spans="1:21" ht="30.75" customHeight="1" x14ac:dyDescent="0.2">
      <c r="A52" s="48"/>
      <c r="B52" s="1189" t="s">
        <v>17</v>
      </c>
      <c r="C52" s="1190"/>
      <c r="D52" s="66"/>
      <c r="E52" s="1187" t="s">
        <v>18</v>
      </c>
      <c r="F52" s="1187"/>
      <c r="G52" s="1187"/>
      <c r="H52" s="1187"/>
      <c r="I52" s="1187"/>
      <c r="J52" s="1188"/>
      <c r="K52" s="63">
        <v>89541</v>
      </c>
      <c r="L52" s="64">
        <v>85784</v>
      </c>
      <c r="M52" s="64">
        <v>86057</v>
      </c>
      <c r="N52" s="64">
        <v>83845</v>
      </c>
      <c r="O52" s="65">
        <v>87538</v>
      </c>
      <c r="P52" s="48"/>
      <c r="Q52" s="48"/>
      <c r="R52" s="48"/>
      <c r="S52" s="48"/>
      <c r="T52" s="48"/>
      <c r="U52" s="48"/>
    </row>
    <row r="53" spans="1:21" ht="30.75" customHeight="1" thickBot="1" x14ac:dyDescent="0.25">
      <c r="A53" s="48"/>
      <c r="B53" s="1191" t="s">
        <v>19</v>
      </c>
      <c r="C53" s="1192"/>
      <c r="D53" s="67"/>
      <c r="E53" s="1193" t="s">
        <v>20</v>
      </c>
      <c r="F53" s="1193"/>
      <c r="G53" s="1193"/>
      <c r="H53" s="1193"/>
      <c r="I53" s="1193"/>
      <c r="J53" s="1194"/>
      <c r="K53" s="68">
        <v>15799</v>
      </c>
      <c r="L53" s="69">
        <v>18496</v>
      </c>
      <c r="M53" s="69">
        <v>17767</v>
      </c>
      <c r="N53" s="69">
        <v>20852</v>
      </c>
      <c r="O53" s="70">
        <v>20387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561</v>
      </c>
      <c r="L57" s="81" t="s">
        <v>562</v>
      </c>
      <c r="M57" s="81" t="s">
        <v>563</v>
      </c>
      <c r="N57" s="81" t="s">
        <v>564</v>
      </c>
      <c r="O57" s="82" t="s">
        <v>565</v>
      </c>
      <c r="P57" s="48"/>
      <c r="Q57" s="48"/>
      <c r="R57" s="48"/>
      <c r="S57" s="48"/>
      <c r="T57" s="48"/>
      <c r="U57" s="48"/>
    </row>
    <row r="58" spans="1:21" ht="31.5" customHeight="1" x14ac:dyDescent="0.2">
      <c r="B58" s="1195" t="s">
        <v>24</v>
      </c>
      <c r="C58" s="1196"/>
      <c r="D58" s="1201" t="s">
        <v>25</v>
      </c>
      <c r="E58" s="1202"/>
      <c r="F58" s="1202"/>
      <c r="G58" s="1202"/>
      <c r="H58" s="1202"/>
      <c r="I58" s="1202"/>
      <c r="J58" s="1203"/>
      <c r="K58" s="83">
        <v>30567</v>
      </c>
      <c r="L58" s="84">
        <v>35337</v>
      </c>
      <c r="M58" s="84">
        <v>24977</v>
      </c>
      <c r="N58" s="84">
        <v>20656</v>
      </c>
      <c r="O58" s="85">
        <v>24534</v>
      </c>
    </row>
    <row r="59" spans="1:21" ht="31.5" customHeight="1" x14ac:dyDescent="0.2">
      <c r="B59" s="1197"/>
      <c r="C59" s="1198"/>
      <c r="D59" s="1204" t="s">
        <v>26</v>
      </c>
      <c r="E59" s="1205"/>
      <c r="F59" s="1205"/>
      <c r="G59" s="1205"/>
      <c r="H59" s="1205"/>
      <c r="I59" s="1205"/>
      <c r="J59" s="1206"/>
      <c r="K59" s="86">
        <v>207321</v>
      </c>
      <c r="L59" s="87">
        <v>221201</v>
      </c>
      <c r="M59" s="87">
        <v>229833</v>
      </c>
      <c r="N59" s="87">
        <v>253577</v>
      </c>
      <c r="O59" s="88">
        <v>274938</v>
      </c>
    </row>
    <row r="60" spans="1:21" ht="31.5" customHeight="1" thickBot="1" x14ac:dyDescent="0.25">
      <c r="B60" s="1199"/>
      <c r="C60" s="1200"/>
      <c r="D60" s="1207" t="s">
        <v>27</v>
      </c>
      <c r="E60" s="1208"/>
      <c r="F60" s="1208"/>
      <c r="G60" s="1208"/>
      <c r="H60" s="1208"/>
      <c r="I60" s="1208"/>
      <c r="J60" s="1209"/>
      <c r="K60" s="89">
        <v>202033</v>
      </c>
      <c r="L60" s="90">
        <v>209013</v>
      </c>
      <c r="M60" s="90">
        <v>213452</v>
      </c>
      <c r="N60" s="90">
        <v>238182</v>
      </c>
      <c r="O60" s="91">
        <v>267643</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PBiup8ndIuYmBMY9qoPp2D5OFbH3QdsMuSgNjjMBlTo+FQ5QEqvS8qXry2l/hlumpqpJx5zeR8ho2ukdQ/2NA==" saltValue="FuKIjcM2hzLNA8mW/3pa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A2" sqref="A2"/>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539</v>
      </c>
      <c r="J40" s="103" t="s">
        <v>540</v>
      </c>
      <c r="K40" s="103" t="s">
        <v>541</v>
      </c>
      <c r="L40" s="103" t="s">
        <v>542</v>
      </c>
      <c r="M40" s="104" t="s">
        <v>543</v>
      </c>
    </row>
    <row r="41" spans="2:13" ht="27.75" customHeight="1" x14ac:dyDescent="0.2">
      <c r="B41" s="1210" t="s">
        <v>30</v>
      </c>
      <c r="C41" s="1211"/>
      <c r="D41" s="105"/>
      <c r="E41" s="1216" t="s">
        <v>31</v>
      </c>
      <c r="F41" s="1216"/>
      <c r="G41" s="1216"/>
      <c r="H41" s="1217"/>
      <c r="I41" s="355">
        <v>1256347</v>
      </c>
      <c r="J41" s="356">
        <v>1302898</v>
      </c>
      <c r="K41" s="356">
        <v>1347560</v>
      </c>
      <c r="L41" s="356">
        <v>1375102</v>
      </c>
      <c r="M41" s="357">
        <v>1390372</v>
      </c>
    </row>
    <row r="42" spans="2:13" ht="27.75" customHeight="1" x14ac:dyDescent="0.2">
      <c r="B42" s="1212"/>
      <c r="C42" s="1213"/>
      <c r="D42" s="106"/>
      <c r="E42" s="1218" t="s">
        <v>32</v>
      </c>
      <c r="F42" s="1218"/>
      <c r="G42" s="1218"/>
      <c r="H42" s="1219"/>
      <c r="I42" s="358">
        <v>12625</v>
      </c>
      <c r="J42" s="359">
        <v>9266</v>
      </c>
      <c r="K42" s="359">
        <v>8137</v>
      </c>
      <c r="L42" s="359">
        <v>7313</v>
      </c>
      <c r="M42" s="360">
        <v>6152</v>
      </c>
    </row>
    <row r="43" spans="2:13" ht="27.75" customHeight="1" x14ac:dyDescent="0.2">
      <c r="B43" s="1212"/>
      <c r="C43" s="1213"/>
      <c r="D43" s="106"/>
      <c r="E43" s="1218" t="s">
        <v>33</v>
      </c>
      <c r="F43" s="1218"/>
      <c r="G43" s="1218"/>
      <c r="H43" s="1219"/>
      <c r="I43" s="358">
        <v>159851</v>
      </c>
      <c r="J43" s="359">
        <v>144417</v>
      </c>
      <c r="K43" s="359">
        <v>163536</v>
      </c>
      <c r="L43" s="359">
        <v>180870</v>
      </c>
      <c r="M43" s="360">
        <v>186873</v>
      </c>
    </row>
    <row r="44" spans="2:13" ht="27.75" customHeight="1" x14ac:dyDescent="0.2">
      <c r="B44" s="1212"/>
      <c r="C44" s="1213"/>
      <c r="D44" s="106"/>
      <c r="E44" s="1218" t="s">
        <v>34</v>
      </c>
      <c r="F44" s="1218"/>
      <c r="G44" s="1218"/>
      <c r="H44" s="1219"/>
      <c r="I44" s="358">
        <v>302</v>
      </c>
      <c r="J44" s="359">
        <v>162</v>
      </c>
      <c r="K44" s="359">
        <v>154</v>
      </c>
      <c r="L44" s="359">
        <v>145</v>
      </c>
      <c r="M44" s="360">
        <v>134</v>
      </c>
    </row>
    <row r="45" spans="2:13" ht="27.75" customHeight="1" x14ac:dyDescent="0.2">
      <c r="B45" s="1212"/>
      <c r="C45" s="1213"/>
      <c r="D45" s="106"/>
      <c r="E45" s="1218" t="s">
        <v>35</v>
      </c>
      <c r="F45" s="1218"/>
      <c r="G45" s="1218"/>
      <c r="H45" s="1219"/>
      <c r="I45" s="358">
        <v>128896</v>
      </c>
      <c r="J45" s="359">
        <v>126295</v>
      </c>
      <c r="K45" s="359">
        <v>124080</v>
      </c>
      <c r="L45" s="359">
        <v>120572</v>
      </c>
      <c r="M45" s="360">
        <v>125071</v>
      </c>
    </row>
    <row r="46" spans="2:13" ht="27.75" customHeight="1" x14ac:dyDescent="0.2">
      <c r="B46" s="1212"/>
      <c r="C46" s="1213"/>
      <c r="D46" s="107"/>
      <c r="E46" s="1218" t="s">
        <v>36</v>
      </c>
      <c r="F46" s="1218"/>
      <c r="G46" s="1218"/>
      <c r="H46" s="1219"/>
      <c r="I46" s="358">
        <v>6081</v>
      </c>
      <c r="J46" s="359">
        <v>2629</v>
      </c>
      <c r="K46" s="359">
        <v>348</v>
      </c>
      <c r="L46" s="359">
        <v>1006</v>
      </c>
      <c r="M46" s="360">
        <v>1664</v>
      </c>
    </row>
    <row r="47" spans="2:13" ht="27.75" customHeight="1" x14ac:dyDescent="0.2">
      <c r="B47" s="1212"/>
      <c r="C47" s="1213"/>
      <c r="D47" s="108"/>
      <c r="E47" s="1220" t="s">
        <v>37</v>
      </c>
      <c r="F47" s="1221"/>
      <c r="G47" s="1221"/>
      <c r="H47" s="1222"/>
      <c r="I47" s="358" t="s">
        <v>501</v>
      </c>
      <c r="J47" s="359" t="s">
        <v>501</v>
      </c>
      <c r="K47" s="359" t="s">
        <v>501</v>
      </c>
      <c r="L47" s="359" t="s">
        <v>501</v>
      </c>
      <c r="M47" s="360" t="s">
        <v>501</v>
      </c>
    </row>
    <row r="48" spans="2:13" ht="27.75" customHeight="1" x14ac:dyDescent="0.2">
      <c r="B48" s="1212"/>
      <c r="C48" s="1213"/>
      <c r="D48" s="106"/>
      <c r="E48" s="1218" t="s">
        <v>38</v>
      </c>
      <c r="F48" s="1218"/>
      <c r="G48" s="1218"/>
      <c r="H48" s="1219"/>
      <c r="I48" s="358" t="s">
        <v>501</v>
      </c>
      <c r="J48" s="359" t="s">
        <v>501</v>
      </c>
      <c r="K48" s="359" t="s">
        <v>501</v>
      </c>
      <c r="L48" s="359" t="s">
        <v>501</v>
      </c>
      <c r="M48" s="360" t="s">
        <v>501</v>
      </c>
    </row>
    <row r="49" spans="2:13" ht="27.75" customHeight="1" x14ac:dyDescent="0.2">
      <c r="B49" s="1214"/>
      <c r="C49" s="1215"/>
      <c r="D49" s="106"/>
      <c r="E49" s="1218" t="s">
        <v>39</v>
      </c>
      <c r="F49" s="1218"/>
      <c r="G49" s="1218"/>
      <c r="H49" s="1219"/>
      <c r="I49" s="358" t="s">
        <v>501</v>
      </c>
      <c r="J49" s="359" t="s">
        <v>501</v>
      </c>
      <c r="K49" s="359" t="s">
        <v>501</v>
      </c>
      <c r="L49" s="359" t="s">
        <v>501</v>
      </c>
      <c r="M49" s="360" t="s">
        <v>501</v>
      </c>
    </row>
    <row r="50" spans="2:13" ht="27.75" customHeight="1" x14ac:dyDescent="0.2">
      <c r="B50" s="1223" t="s">
        <v>40</v>
      </c>
      <c r="C50" s="1224"/>
      <c r="D50" s="109"/>
      <c r="E50" s="1218" t="s">
        <v>41</v>
      </c>
      <c r="F50" s="1218"/>
      <c r="G50" s="1218"/>
      <c r="H50" s="1219"/>
      <c r="I50" s="358">
        <v>315291</v>
      </c>
      <c r="J50" s="359">
        <v>334226</v>
      </c>
      <c r="K50" s="359">
        <v>388248</v>
      </c>
      <c r="L50" s="359">
        <v>427679</v>
      </c>
      <c r="M50" s="360">
        <v>456435</v>
      </c>
    </row>
    <row r="51" spans="2:13" ht="27.75" customHeight="1" x14ac:dyDescent="0.2">
      <c r="B51" s="1212"/>
      <c r="C51" s="1213"/>
      <c r="D51" s="106"/>
      <c r="E51" s="1218" t="s">
        <v>42</v>
      </c>
      <c r="F51" s="1218"/>
      <c r="G51" s="1218"/>
      <c r="H51" s="1219"/>
      <c r="I51" s="358">
        <v>207043</v>
      </c>
      <c r="J51" s="359">
        <v>207734</v>
      </c>
      <c r="K51" s="359">
        <v>208776</v>
      </c>
      <c r="L51" s="359">
        <v>200650</v>
      </c>
      <c r="M51" s="360">
        <v>198910</v>
      </c>
    </row>
    <row r="52" spans="2:13" ht="27.75" customHeight="1" x14ac:dyDescent="0.2">
      <c r="B52" s="1214"/>
      <c r="C52" s="1215"/>
      <c r="D52" s="106"/>
      <c r="E52" s="1218" t="s">
        <v>43</v>
      </c>
      <c r="F52" s="1218"/>
      <c r="G52" s="1218"/>
      <c r="H52" s="1219"/>
      <c r="I52" s="358">
        <v>789859</v>
      </c>
      <c r="J52" s="359">
        <v>804996</v>
      </c>
      <c r="K52" s="359">
        <v>817714</v>
      </c>
      <c r="L52" s="359">
        <v>816493</v>
      </c>
      <c r="M52" s="360">
        <v>803890</v>
      </c>
    </row>
    <row r="53" spans="2:13" ht="27.75" customHeight="1" thickBot="1" x14ac:dyDescent="0.25">
      <c r="B53" s="1225" t="s">
        <v>19</v>
      </c>
      <c r="C53" s="1226"/>
      <c r="D53" s="110"/>
      <c r="E53" s="1227" t="s">
        <v>44</v>
      </c>
      <c r="F53" s="1227"/>
      <c r="G53" s="1227"/>
      <c r="H53" s="1228"/>
      <c r="I53" s="361">
        <v>251909</v>
      </c>
      <c r="J53" s="362">
        <v>238712</v>
      </c>
      <c r="K53" s="362">
        <v>229077</v>
      </c>
      <c r="L53" s="362">
        <v>240187</v>
      </c>
      <c r="M53" s="363">
        <v>251032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J2RSC15Bw2gbbYJT5r3IX1Hh+OYzAV7K3MRAtQZ+2ghe9qeHPTcFeCFdkf3IzatnVpOsV0zR+aqjCBqFhKFulw==" saltValue="SYCZynhGODElCdTaBTpU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0" sqref="G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541</v>
      </c>
      <c r="G54" s="119" t="s">
        <v>542</v>
      </c>
      <c r="H54" s="120" t="s">
        <v>543</v>
      </c>
    </row>
    <row r="55" spans="2:8" ht="52.5" customHeight="1" x14ac:dyDescent="0.2">
      <c r="B55" s="121"/>
      <c r="C55" s="1237" t="s">
        <v>46</v>
      </c>
      <c r="D55" s="1237"/>
      <c r="E55" s="1238"/>
      <c r="F55" s="122">
        <v>14562</v>
      </c>
      <c r="G55" s="122">
        <v>15598</v>
      </c>
      <c r="H55" s="123">
        <v>14726</v>
      </c>
    </row>
    <row r="56" spans="2:8" ht="52.5" customHeight="1" x14ac:dyDescent="0.2">
      <c r="B56" s="124"/>
      <c r="C56" s="1239" t="s">
        <v>47</v>
      </c>
      <c r="D56" s="1239"/>
      <c r="E56" s="1240"/>
      <c r="F56" s="125">
        <v>25032</v>
      </c>
      <c r="G56" s="125">
        <v>21791</v>
      </c>
      <c r="H56" s="126">
        <v>23297</v>
      </c>
    </row>
    <row r="57" spans="2:8" ht="53.25" customHeight="1" x14ac:dyDescent="0.2">
      <c r="B57" s="124"/>
      <c r="C57" s="1241" t="s">
        <v>48</v>
      </c>
      <c r="D57" s="1241"/>
      <c r="E57" s="1242"/>
      <c r="F57" s="127">
        <v>28503</v>
      </c>
      <c r="G57" s="127">
        <v>50019</v>
      </c>
      <c r="H57" s="128">
        <v>52164</v>
      </c>
    </row>
    <row r="58" spans="2:8" ht="45.75" customHeight="1" x14ac:dyDescent="0.2">
      <c r="B58" s="129"/>
      <c r="C58" s="1229" t="s">
        <v>604</v>
      </c>
      <c r="D58" s="1230"/>
      <c r="E58" s="1231"/>
      <c r="F58" s="130">
        <v>8300</v>
      </c>
      <c r="G58" s="130">
        <v>9734</v>
      </c>
      <c r="H58" s="131">
        <v>9513</v>
      </c>
    </row>
    <row r="59" spans="2:8" ht="45.75" customHeight="1" x14ac:dyDescent="0.2">
      <c r="B59" s="129"/>
      <c r="C59" s="1229" t="s">
        <v>605</v>
      </c>
      <c r="D59" s="1230"/>
      <c r="E59" s="1231"/>
      <c r="F59" s="130">
        <v>1230</v>
      </c>
      <c r="G59" s="130">
        <v>2433</v>
      </c>
      <c r="H59" s="131">
        <v>3170</v>
      </c>
    </row>
    <row r="60" spans="2:8" ht="45.75" customHeight="1" x14ac:dyDescent="0.2">
      <c r="B60" s="129"/>
      <c r="C60" s="1229" t="s">
        <v>606</v>
      </c>
      <c r="D60" s="1230"/>
      <c r="E60" s="1231"/>
      <c r="F60" s="130">
        <v>0</v>
      </c>
      <c r="G60" s="130">
        <v>0</v>
      </c>
      <c r="H60" s="131">
        <v>2091</v>
      </c>
    </row>
    <row r="61" spans="2:8" ht="45.75" customHeight="1" x14ac:dyDescent="0.2">
      <c r="B61" s="129"/>
      <c r="C61" s="1229" t="s">
        <v>607</v>
      </c>
      <c r="D61" s="1230"/>
      <c r="E61" s="1231"/>
      <c r="F61" s="130">
        <v>1575</v>
      </c>
      <c r="G61" s="130">
        <v>1644</v>
      </c>
      <c r="H61" s="131">
        <v>1625</v>
      </c>
    </row>
    <row r="62" spans="2:8" ht="45.75" customHeight="1" thickBot="1" x14ac:dyDescent="0.25">
      <c r="B62" s="132"/>
      <c r="C62" s="1232" t="s">
        <v>608</v>
      </c>
      <c r="D62" s="1233"/>
      <c r="E62" s="1234"/>
      <c r="F62" s="133">
        <v>185</v>
      </c>
      <c r="G62" s="133">
        <v>894</v>
      </c>
      <c r="H62" s="134">
        <v>1281</v>
      </c>
    </row>
    <row r="63" spans="2:8" ht="52.5" customHeight="1" thickBot="1" x14ac:dyDescent="0.25">
      <c r="B63" s="135"/>
      <c r="C63" s="1235" t="s">
        <v>49</v>
      </c>
      <c r="D63" s="1235"/>
      <c r="E63" s="1236"/>
      <c r="F63" s="136">
        <v>68097</v>
      </c>
      <c r="G63" s="136">
        <v>87409</v>
      </c>
      <c r="H63" s="137">
        <v>90187</v>
      </c>
    </row>
    <row r="64" spans="2:8" ht="13.2" x14ac:dyDescent="0.2"/>
  </sheetData>
  <sheetProtection algorithmName="SHA-512" hashValue="4J0DZ1GJK4DkivX8Ww5JsbtSVtVtRUlGZdYEFLM6U+tBGC5kfATBtKd1KfOGb6rNJ0cBVeYpWADbAt//mV2xzQ==" saltValue="4+aBV+fpzEkLiH48DUXU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538</v>
      </c>
      <c r="G2" s="151"/>
      <c r="H2" s="152"/>
    </row>
    <row r="3" spans="1:8" x14ac:dyDescent="0.2">
      <c r="A3" s="148" t="s">
        <v>531</v>
      </c>
      <c r="B3" s="153"/>
      <c r="C3" s="154"/>
      <c r="D3" s="155">
        <v>70552</v>
      </c>
      <c r="E3" s="156"/>
      <c r="F3" s="157">
        <v>57132</v>
      </c>
      <c r="G3" s="158"/>
      <c r="H3" s="159"/>
    </row>
    <row r="4" spans="1:8" x14ac:dyDescent="0.2">
      <c r="A4" s="160"/>
      <c r="B4" s="161"/>
      <c r="C4" s="162"/>
      <c r="D4" s="163">
        <v>38394</v>
      </c>
      <c r="E4" s="164"/>
      <c r="F4" s="165">
        <v>30126</v>
      </c>
      <c r="G4" s="166"/>
      <c r="H4" s="167"/>
    </row>
    <row r="5" spans="1:8" x14ac:dyDescent="0.2">
      <c r="A5" s="148" t="s">
        <v>533</v>
      </c>
      <c r="B5" s="153"/>
      <c r="C5" s="154"/>
      <c r="D5" s="155">
        <v>78366</v>
      </c>
      <c r="E5" s="156"/>
      <c r="F5" s="157">
        <v>58766</v>
      </c>
      <c r="G5" s="158"/>
      <c r="H5" s="159"/>
    </row>
    <row r="6" spans="1:8" x14ac:dyDescent="0.2">
      <c r="A6" s="160"/>
      <c r="B6" s="161"/>
      <c r="C6" s="162"/>
      <c r="D6" s="163">
        <v>39044</v>
      </c>
      <c r="E6" s="164"/>
      <c r="F6" s="165">
        <v>29363</v>
      </c>
      <c r="G6" s="166"/>
      <c r="H6" s="167"/>
    </row>
    <row r="7" spans="1:8" x14ac:dyDescent="0.2">
      <c r="A7" s="148" t="s">
        <v>534</v>
      </c>
      <c r="B7" s="153"/>
      <c r="C7" s="154"/>
      <c r="D7" s="155">
        <v>75099</v>
      </c>
      <c r="E7" s="156"/>
      <c r="F7" s="157">
        <v>62482</v>
      </c>
      <c r="G7" s="158"/>
      <c r="H7" s="159"/>
    </row>
    <row r="8" spans="1:8" x14ac:dyDescent="0.2">
      <c r="A8" s="160"/>
      <c r="B8" s="161"/>
      <c r="C8" s="162"/>
      <c r="D8" s="163">
        <v>40652</v>
      </c>
      <c r="E8" s="164"/>
      <c r="F8" s="165">
        <v>34626</v>
      </c>
      <c r="G8" s="166"/>
      <c r="H8" s="167"/>
    </row>
    <row r="9" spans="1:8" x14ac:dyDescent="0.2">
      <c r="A9" s="148" t="s">
        <v>535</v>
      </c>
      <c r="B9" s="153"/>
      <c r="C9" s="154"/>
      <c r="D9" s="155">
        <v>77330</v>
      </c>
      <c r="E9" s="156"/>
      <c r="F9" s="157">
        <v>59288</v>
      </c>
      <c r="G9" s="158"/>
      <c r="H9" s="159"/>
    </row>
    <row r="10" spans="1:8" x14ac:dyDescent="0.2">
      <c r="A10" s="160"/>
      <c r="B10" s="161"/>
      <c r="C10" s="162"/>
      <c r="D10" s="163">
        <v>42132</v>
      </c>
      <c r="E10" s="164"/>
      <c r="F10" s="165">
        <v>32670</v>
      </c>
      <c r="G10" s="166"/>
      <c r="H10" s="167"/>
    </row>
    <row r="11" spans="1:8" x14ac:dyDescent="0.2">
      <c r="A11" s="148" t="s">
        <v>536</v>
      </c>
      <c r="B11" s="153"/>
      <c r="C11" s="154"/>
      <c r="D11" s="155">
        <v>73550</v>
      </c>
      <c r="E11" s="156"/>
      <c r="F11" s="157">
        <v>63490</v>
      </c>
      <c r="G11" s="158"/>
      <c r="H11" s="159"/>
    </row>
    <row r="12" spans="1:8" x14ac:dyDescent="0.2">
      <c r="A12" s="160"/>
      <c r="B12" s="161"/>
      <c r="C12" s="168"/>
      <c r="D12" s="163">
        <v>34919</v>
      </c>
      <c r="E12" s="164"/>
      <c r="F12" s="165">
        <v>35347</v>
      </c>
      <c r="G12" s="166"/>
      <c r="H12" s="167"/>
    </row>
    <row r="13" spans="1:8" x14ac:dyDescent="0.2">
      <c r="A13" s="148"/>
      <c r="B13" s="153"/>
      <c r="C13" s="169"/>
      <c r="D13" s="170">
        <v>74979</v>
      </c>
      <c r="E13" s="171"/>
      <c r="F13" s="172">
        <v>60232</v>
      </c>
      <c r="G13" s="173"/>
      <c r="H13" s="159"/>
    </row>
    <row r="14" spans="1:8" x14ac:dyDescent="0.2">
      <c r="A14" s="160"/>
      <c r="B14" s="161"/>
      <c r="C14" s="162"/>
      <c r="D14" s="163">
        <v>39028</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0.3</v>
      </c>
      <c r="C19" s="174">
        <f>ROUND(VALUE(SUBSTITUTE(実質収支比率等に係る経年分析!G$48,"▲","-")),2)</f>
        <v>7.0000000000000007E-2</v>
      </c>
      <c r="D19" s="174">
        <f>ROUND(VALUE(SUBSTITUTE(実質収支比率等に係る経年分析!H$48,"▲","-")),2)</f>
        <v>0.22</v>
      </c>
      <c r="E19" s="174">
        <f>ROUND(VALUE(SUBSTITUTE(実質収支比率等に係る経年分析!I$48,"▲","-")),2)</f>
        <v>0.25</v>
      </c>
      <c r="F19" s="174">
        <f>ROUND(VALUE(SUBSTITUTE(実質収支比率等に係る経年分析!J$48,"▲","-")),2)</f>
        <v>0.33</v>
      </c>
    </row>
    <row r="20" spans="1:11" x14ac:dyDescent="0.2">
      <c r="A20" s="174" t="s">
        <v>53</v>
      </c>
      <c r="B20" s="174">
        <f>ROUND(VALUE(SUBSTITUTE(実質収支比率等に係る経年分析!F$47,"▲","-")),2)</f>
        <v>2.62</v>
      </c>
      <c r="C20" s="174">
        <f>ROUND(VALUE(SUBSTITUTE(実質収支比率等に係る経年分析!G$47,"▲","-")),2)</f>
        <v>1.86</v>
      </c>
      <c r="D20" s="174">
        <f>ROUND(VALUE(SUBSTITUTE(実質収支比率等に係る経年分析!H$47,"▲","-")),2)</f>
        <v>3.16</v>
      </c>
      <c r="E20" s="174">
        <f>ROUND(VALUE(SUBSTITUTE(実質収支比率等に係る経年分析!I$47,"▲","-")),2)</f>
        <v>3.47</v>
      </c>
      <c r="F20" s="174">
        <f>ROUND(VALUE(SUBSTITUTE(実質収支比率等に係る経年分析!J$47,"▲","-")),2)</f>
        <v>3.24</v>
      </c>
    </row>
    <row r="21" spans="1:11" x14ac:dyDescent="0.2">
      <c r="A21" s="174" t="s">
        <v>54</v>
      </c>
      <c r="B21" s="174">
        <f>IF(ISNUMBER(VALUE(SUBSTITUTE(実質収支比率等に係る経年分析!F$49,"▲","-"))),ROUND(VALUE(SUBSTITUTE(実質収支比率等に係る経年分析!F$49,"▲","-")),2),NA())</f>
        <v>-0.47</v>
      </c>
      <c r="C21" s="174">
        <f>IF(ISNUMBER(VALUE(SUBSTITUTE(実質収支比率等に係る経年分析!G$49,"▲","-"))),ROUND(VALUE(SUBSTITUTE(実質収支比率等に係る経年分析!G$49,"▲","-")),2),NA())</f>
        <v>-0.97</v>
      </c>
      <c r="D21" s="174">
        <f>IF(ISNUMBER(VALUE(SUBSTITUTE(実質収支比率等に係る経年分析!H$49,"▲","-"))),ROUND(VALUE(SUBSTITUTE(実質収支比率等に係る経年分析!H$49,"▲","-")),2),NA())</f>
        <v>1.53</v>
      </c>
      <c r="E21" s="174">
        <f>IF(ISNUMBER(VALUE(SUBSTITUTE(実質収支比率等に係る経年分析!I$49,"▲","-"))),ROUND(VALUE(SUBSTITUTE(実質収支比率等に係る経年分析!I$49,"▲","-")),2),NA())</f>
        <v>0.25</v>
      </c>
      <c r="F21" s="174">
        <f>IF(ISNUMBER(VALUE(SUBSTITUTE(実質収支比率等に係る経年分析!J$49,"▲","-"))),ROUND(VALUE(SUBSTITUTE(実質収支比率等に係る経年分析!J$49,"▲","-")),2),NA())</f>
        <v>-0.11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0.94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0.97</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介護保険事業費</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0.77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0.69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0.96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0.56000000000000005</v>
      </c>
    </row>
    <row r="30" spans="1:11" x14ac:dyDescent="0.2">
      <c r="A30" s="175" t="str">
        <f>IF(連結実質赤字比率に係る赤字・黒字の構成分析!C$40="",NA(),連結実質赤字比率に係る赤字・黒字の構成分析!C$40)</f>
        <v>高速鉄道事業会計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1.66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0.76</v>
      </c>
    </row>
    <row r="31" spans="1:11" x14ac:dyDescent="0.2">
      <c r="A31" s="175" t="str">
        <f>IF(連結実質赤字比率に係る赤字・黒字の構成分析!C$39="",NA(),連結実質赤字比率に係る赤字・黒字の構成分析!C$39)</f>
        <v>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3.82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1.39</v>
      </c>
    </row>
    <row r="32" spans="1:11" x14ac:dyDescent="0.2">
      <c r="A32" s="175" t="str">
        <f>IF(連結実質赤字比率に係る赤字・黒字の構成分析!C$38="",NA(),連結実質赤字比率に係る赤字・黒字の構成分析!C$38)</f>
        <v>市街地再開発事業費</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5.86</v>
      </c>
    </row>
    <row r="34" spans="1:16" x14ac:dyDescent="0.2">
      <c r="A34" s="175" t="str">
        <f>IF(連結実質赤字比率に係る赤字・黒字の構成分析!C$36="",NA(),連結実質赤字比率に係る赤字・黒字の構成分析!C$36)</f>
        <v>港湾事業会計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8.94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7.08</v>
      </c>
    </row>
    <row r="35" spans="1:16" x14ac:dyDescent="0.2">
      <c r="A35" s="175" t="str">
        <f>IF(連結実質赤字比率に係る赤字・黒字の構成分析!C$35="",NA(),連結実質赤字比率に係る赤字・黒字の構成分析!C$35)</f>
        <v>新都市整備事業会計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26.56</v>
      </c>
    </row>
    <row r="36" spans="1:16" x14ac:dyDescent="0.2">
      <c r="A36" s="175" t="str">
        <f>IF(連結実質赤字比率に係る赤字・黒字の構成分析!C$34="",NA(),連結実質赤字比率に係る赤字・黒字の構成分析!C$34)</f>
        <v>自動車事業会計</v>
      </c>
      <c r="B36" s="175">
        <f>IF(ROUND(VALUE(SUBSTITUTE(連結実質赤字比率に係る赤字・黒字の構成分析!F$34,"▲", "-")), 2) &lt; 0, ABS(ROUND(VALUE(SUBSTITUTE(連結実質赤字比率に係る赤字・黒字の構成分析!F$34,"▲", "-")), 2)), NA())</f>
        <v>0.39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0.27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0.35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0.37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0.37</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89541</v>
      </c>
      <c r="E42" s="176"/>
      <c r="F42" s="176"/>
      <c r="G42" s="176">
        <f>'実質公債費比率（分子）の構造'!L$52</f>
        <v>85784</v>
      </c>
      <c r="H42" s="176"/>
      <c r="I42" s="176"/>
      <c r="J42" s="176">
        <f>'実質公債費比率（分子）の構造'!M$52</f>
        <v>86057</v>
      </c>
      <c r="K42" s="176"/>
      <c r="L42" s="176"/>
      <c r="M42" s="176">
        <f>'実質公債費比率（分子）の構造'!N$52</f>
        <v>83845</v>
      </c>
      <c r="N42" s="176"/>
      <c r="O42" s="176"/>
      <c r="P42" s="176">
        <f>'実質公債費比率（分子）の構造'!O$52</f>
        <v>87538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587</v>
      </c>
      <c r="C44" s="176"/>
      <c r="D44" s="176"/>
      <c r="E44" s="176">
        <f>'実質公債費比率（分子）の構造'!L$50</f>
        <v>579</v>
      </c>
      <c r="F44" s="176"/>
      <c r="G44" s="176"/>
      <c r="H44" s="176">
        <f>'実質公債費比率（分子）の構造'!M$50</f>
        <v>620</v>
      </c>
      <c r="I44" s="176"/>
      <c r="J44" s="176"/>
      <c r="K44" s="176">
        <f>'実質公債費比率（分子）の構造'!N$50</f>
        <v>616</v>
      </c>
      <c r="L44" s="176"/>
      <c r="M44" s="176"/>
      <c r="N44" s="176">
        <f>'実質公債費比率（分子）の構造'!O$50</f>
        <v>990</v>
      </c>
      <c r="O44" s="176"/>
      <c r="P44" s="176"/>
    </row>
    <row r="45" spans="1:16" x14ac:dyDescent="0.2">
      <c r="A45" s="176" t="s">
        <v>63</v>
      </c>
      <c r="B45" s="176">
        <f>'実質公債費比率（分子）の構造'!K$49</f>
        <v>161</v>
      </c>
      <c r="C45" s="176"/>
      <c r="D45" s="176"/>
      <c r="E45" s="176">
        <f>'実質公債費比率（分子）の構造'!L$49</f>
        <v>144</v>
      </c>
      <c r="F45" s="176"/>
      <c r="G45" s="176"/>
      <c r="H45" s="176">
        <f>'実質公債費比率（分子）の構造'!M$49</f>
        <v>12</v>
      </c>
      <c r="I45" s="176"/>
      <c r="J45" s="176"/>
      <c r="K45" s="176">
        <f>'実質公債費比率（分子）の構造'!N$49</f>
        <v>12</v>
      </c>
      <c r="L45" s="176"/>
      <c r="M45" s="176"/>
      <c r="N45" s="176">
        <f>'実質公債費比率（分子）の構造'!O$49</f>
        <v>12</v>
      </c>
      <c r="O45" s="176"/>
      <c r="P45" s="176"/>
    </row>
    <row r="46" spans="1:16" x14ac:dyDescent="0.2">
      <c r="A46" s="176" t="s">
        <v>64</v>
      </c>
      <c r="B46" s="176">
        <f>'実質公債費比率（分子）の構造'!K$48</f>
        <v>15259</v>
      </c>
      <c r="C46" s="176"/>
      <c r="D46" s="176"/>
      <c r="E46" s="176">
        <f>'実質公債費比率（分子）の構造'!L$48</f>
        <v>15527</v>
      </c>
      <c r="F46" s="176"/>
      <c r="G46" s="176"/>
      <c r="H46" s="176">
        <f>'実質公債費比率（分子）の構造'!M$48</f>
        <v>16277</v>
      </c>
      <c r="I46" s="176"/>
      <c r="J46" s="176"/>
      <c r="K46" s="176">
        <f>'実質公債費比率（分子）の構造'!N$48</f>
        <v>15801</v>
      </c>
      <c r="L46" s="176"/>
      <c r="M46" s="176"/>
      <c r="N46" s="176">
        <f>'実質公債費比率（分子）の構造'!O$48</f>
        <v>17119</v>
      </c>
      <c r="O46" s="176"/>
      <c r="P46" s="176"/>
    </row>
    <row r="47" spans="1:16" x14ac:dyDescent="0.2">
      <c r="A47" s="176" t="s">
        <v>12</v>
      </c>
      <c r="B47" s="176">
        <f>'実質公債費比率（分子）の構造'!K$47</f>
        <v>42879</v>
      </c>
      <c r="C47" s="176"/>
      <c r="D47" s="176"/>
      <c r="E47" s="176">
        <f>'実質公債費比率（分子）の構造'!L$47</f>
        <v>44716</v>
      </c>
      <c r="F47" s="176"/>
      <c r="G47" s="176"/>
      <c r="H47" s="176">
        <f>'実質公債費比率（分子）の構造'!M$47</f>
        <v>46696</v>
      </c>
      <c r="I47" s="176"/>
      <c r="J47" s="176"/>
      <c r="K47" s="176">
        <f>'実質公債費比率（分子）の構造'!N$47</f>
        <v>48432</v>
      </c>
      <c r="L47" s="176"/>
      <c r="M47" s="176"/>
      <c r="N47" s="176">
        <f>'実質公債費比率（分子）の構造'!O$47</f>
        <v>49851</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46454</v>
      </c>
      <c r="C49" s="176"/>
      <c r="D49" s="176"/>
      <c r="E49" s="176">
        <f>'実質公債費比率（分子）の構造'!L$45</f>
        <v>43314</v>
      </c>
      <c r="F49" s="176"/>
      <c r="G49" s="176"/>
      <c r="H49" s="176">
        <f>'実質公債費比率（分子）の構造'!M$45</f>
        <v>40219</v>
      </c>
      <c r="I49" s="176"/>
      <c r="J49" s="176"/>
      <c r="K49" s="176">
        <f>'実質公債費比率（分子）の構造'!N$45</f>
        <v>39836</v>
      </c>
      <c r="L49" s="176"/>
      <c r="M49" s="176"/>
      <c r="N49" s="176">
        <f>'実質公債費比率（分子）の構造'!O$45</f>
        <v>39953</v>
      </c>
      <c r="O49" s="176"/>
      <c r="P49" s="176"/>
    </row>
    <row r="50" spans="1:16" x14ac:dyDescent="0.2">
      <c r="A50" s="176" t="s">
        <v>67</v>
      </c>
      <c r="B50" s="176" t="e">
        <f>NA()</f>
        <v>#N/A</v>
      </c>
      <c r="C50" s="176">
        <f>IF(ISNUMBER('実質公債費比率（分子）の構造'!K$53),'実質公債費比率（分子）の構造'!K$53,NA())</f>
        <v>15799</v>
      </c>
      <c r="D50" s="176" t="e">
        <f>NA()</f>
        <v>#N/A</v>
      </c>
      <c r="E50" s="176" t="e">
        <f>NA()</f>
        <v>#N/A</v>
      </c>
      <c r="F50" s="176">
        <f>IF(ISNUMBER('実質公債費比率（分子）の構造'!L$53),'実質公債費比率（分子）の構造'!L$53,NA())</f>
        <v>18496</v>
      </c>
      <c r="G50" s="176" t="e">
        <f>NA()</f>
        <v>#N/A</v>
      </c>
      <c r="H50" s="176" t="e">
        <f>NA()</f>
        <v>#N/A</v>
      </c>
      <c r="I50" s="176">
        <f>IF(ISNUMBER('実質公債費比率（分子）の構造'!M$53),'実質公債費比率（分子）の構造'!M$53,NA())</f>
        <v>17767</v>
      </c>
      <c r="J50" s="176" t="e">
        <f>NA()</f>
        <v>#N/A</v>
      </c>
      <c r="K50" s="176" t="e">
        <f>NA()</f>
        <v>#N/A</v>
      </c>
      <c r="L50" s="176">
        <f>IF(ISNUMBER('実質公債費比率（分子）の構造'!N$53),'実質公債費比率（分子）の構造'!N$53,NA())</f>
        <v>20852</v>
      </c>
      <c r="M50" s="176" t="e">
        <f>NA()</f>
        <v>#N/A</v>
      </c>
      <c r="N50" s="176" t="e">
        <f>NA()</f>
        <v>#N/A</v>
      </c>
      <c r="O50" s="176">
        <f>IF(ISNUMBER('実質公債費比率（分子）の構造'!O$53),'実質公債費比率（分子）の構造'!O$53,NA())</f>
        <v>20387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789859</v>
      </c>
      <c r="E56" s="175"/>
      <c r="F56" s="175"/>
      <c r="G56" s="175">
        <f>'将来負担比率（分子）の構造'!J$52</f>
        <v>804996</v>
      </c>
      <c r="H56" s="175"/>
      <c r="I56" s="175"/>
      <c r="J56" s="175">
        <f>'将来負担比率（分子）の構造'!K$52</f>
        <v>817714</v>
      </c>
      <c r="K56" s="175"/>
      <c r="L56" s="175"/>
      <c r="M56" s="175">
        <f>'将来負担比率（分子）の構造'!L$52</f>
        <v>816493</v>
      </c>
      <c r="N56" s="175"/>
      <c r="O56" s="175"/>
      <c r="P56" s="175">
        <f>'将来負担比率（分子）の構造'!M$52</f>
        <v>803890</v>
      </c>
    </row>
    <row r="57" spans="1:16" x14ac:dyDescent="0.2">
      <c r="A57" s="175" t="s">
        <v>42</v>
      </c>
      <c r="B57" s="175"/>
      <c r="C57" s="175"/>
      <c r="D57" s="175">
        <f>'将来負担比率（分子）の構造'!I$51</f>
        <v>207043</v>
      </c>
      <c r="E57" s="175"/>
      <c r="F57" s="175"/>
      <c r="G57" s="175">
        <f>'将来負担比率（分子）の構造'!J$51</f>
        <v>207734</v>
      </c>
      <c r="H57" s="175"/>
      <c r="I57" s="175"/>
      <c r="J57" s="175">
        <f>'将来負担比率（分子）の構造'!K$51</f>
        <v>208776</v>
      </c>
      <c r="K57" s="175"/>
      <c r="L57" s="175"/>
      <c r="M57" s="175">
        <f>'将来負担比率（分子）の構造'!L$51</f>
        <v>200650</v>
      </c>
      <c r="N57" s="175"/>
      <c r="O57" s="175"/>
      <c r="P57" s="175">
        <f>'将来負担比率（分子）の構造'!M$51</f>
        <v>198910</v>
      </c>
    </row>
    <row r="58" spans="1:16" x14ac:dyDescent="0.2">
      <c r="A58" s="175" t="s">
        <v>41</v>
      </c>
      <c r="B58" s="175"/>
      <c r="C58" s="175"/>
      <c r="D58" s="175">
        <f>'将来負担比率（分子）の構造'!I$50</f>
        <v>315291</v>
      </c>
      <c r="E58" s="175"/>
      <c r="F58" s="175"/>
      <c r="G58" s="175">
        <f>'将来負担比率（分子）の構造'!J$50</f>
        <v>334226</v>
      </c>
      <c r="H58" s="175"/>
      <c r="I58" s="175"/>
      <c r="J58" s="175">
        <f>'将来負担比率（分子）の構造'!K$50</f>
        <v>388248</v>
      </c>
      <c r="K58" s="175"/>
      <c r="L58" s="175"/>
      <c r="M58" s="175">
        <f>'将来負担比率（分子）の構造'!L$50</f>
        <v>427679</v>
      </c>
      <c r="N58" s="175"/>
      <c r="O58" s="175"/>
      <c r="P58" s="175">
        <f>'将来負担比率（分子）の構造'!M$50</f>
        <v>456435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6081</v>
      </c>
      <c r="C61" s="175"/>
      <c r="D61" s="175"/>
      <c r="E61" s="175">
        <f>'将来負担比率（分子）の構造'!J$46</f>
        <v>2629</v>
      </c>
      <c r="F61" s="175"/>
      <c r="G61" s="175"/>
      <c r="H61" s="175">
        <f>'将来負担比率（分子）の構造'!K$46</f>
        <v>348</v>
      </c>
      <c r="I61" s="175"/>
      <c r="J61" s="175"/>
      <c r="K61" s="175">
        <f>'将来負担比率（分子）の構造'!L$46</f>
        <v>1006</v>
      </c>
      <c r="L61" s="175"/>
      <c r="M61" s="175"/>
      <c r="N61" s="175">
        <f>'将来負担比率（分子）の構造'!M$46</f>
        <v>1664</v>
      </c>
      <c r="O61" s="175"/>
      <c r="P61" s="175"/>
    </row>
    <row r="62" spans="1:16" x14ac:dyDescent="0.2">
      <c r="A62" s="175" t="s">
        <v>35</v>
      </c>
      <c r="B62" s="175">
        <f>'将来負担比率（分子）の構造'!I$45</f>
        <v>128896</v>
      </c>
      <c r="C62" s="175"/>
      <c r="D62" s="175"/>
      <c r="E62" s="175">
        <f>'将来負担比率（分子）の構造'!J$45</f>
        <v>126295</v>
      </c>
      <c r="F62" s="175"/>
      <c r="G62" s="175"/>
      <c r="H62" s="175">
        <f>'将来負担比率（分子）の構造'!K$45</f>
        <v>124080</v>
      </c>
      <c r="I62" s="175"/>
      <c r="J62" s="175"/>
      <c r="K62" s="175">
        <f>'将来負担比率（分子）の構造'!L$45</f>
        <v>120572</v>
      </c>
      <c r="L62" s="175"/>
      <c r="M62" s="175"/>
      <c r="N62" s="175">
        <f>'将来負担比率（分子）の構造'!M$45</f>
        <v>125071</v>
      </c>
      <c r="O62" s="175"/>
      <c r="P62" s="175"/>
    </row>
    <row r="63" spans="1:16" x14ac:dyDescent="0.2">
      <c r="A63" s="175" t="s">
        <v>34</v>
      </c>
      <c r="B63" s="175">
        <f>'将来負担比率（分子）の構造'!I$44</f>
        <v>302</v>
      </c>
      <c r="C63" s="175"/>
      <c r="D63" s="175"/>
      <c r="E63" s="175">
        <f>'将来負担比率（分子）の構造'!J$44</f>
        <v>162</v>
      </c>
      <c r="F63" s="175"/>
      <c r="G63" s="175"/>
      <c r="H63" s="175">
        <f>'将来負担比率（分子）の構造'!K$44</f>
        <v>154</v>
      </c>
      <c r="I63" s="175"/>
      <c r="J63" s="175"/>
      <c r="K63" s="175">
        <f>'将来負担比率（分子）の構造'!L$44</f>
        <v>145</v>
      </c>
      <c r="L63" s="175"/>
      <c r="M63" s="175"/>
      <c r="N63" s="175">
        <f>'将来負担比率（分子）の構造'!M$44</f>
        <v>134</v>
      </c>
      <c r="O63" s="175"/>
      <c r="P63" s="175"/>
    </row>
    <row r="64" spans="1:16" x14ac:dyDescent="0.2">
      <c r="A64" s="175" t="s">
        <v>33</v>
      </c>
      <c r="B64" s="175">
        <f>'将来負担比率（分子）の構造'!I$43</f>
        <v>159851</v>
      </c>
      <c r="C64" s="175"/>
      <c r="D64" s="175"/>
      <c r="E64" s="175">
        <f>'将来負担比率（分子）の構造'!J$43</f>
        <v>144417</v>
      </c>
      <c r="F64" s="175"/>
      <c r="G64" s="175"/>
      <c r="H64" s="175">
        <f>'将来負担比率（分子）の構造'!K$43</f>
        <v>163536</v>
      </c>
      <c r="I64" s="175"/>
      <c r="J64" s="175"/>
      <c r="K64" s="175">
        <f>'将来負担比率（分子）の構造'!L$43</f>
        <v>180870</v>
      </c>
      <c r="L64" s="175"/>
      <c r="M64" s="175"/>
      <c r="N64" s="175">
        <f>'将来負担比率（分子）の構造'!M$43</f>
        <v>186873</v>
      </c>
      <c r="O64" s="175"/>
      <c r="P64" s="175"/>
    </row>
    <row r="65" spans="1:16" x14ac:dyDescent="0.2">
      <c r="A65" s="175" t="s">
        <v>32</v>
      </c>
      <c r="B65" s="175">
        <f>'将来負担比率（分子）の構造'!I$42</f>
        <v>12625</v>
      </c>
      <c r="C65" s="175"/>
      <c r="D65" s="175"/>
      <c r="E65" s="175">
        <f>'将来負担比率（分子）の構造'!J$42</f>
        <v>9266</v>
      </c>
      <c r="F65" s="175"/>
      <c r="G65" s="175"/>
      <c r="H65" s="175">
        <f>'将来負担比率（分子）の構造'!K$42</f>
        <v>8137</v>
      </c>
      <c r="I65" s="175"/>
      <c r="J65" s="175"/>
      <c r="K65" s="175">
        <f>'将来負担比率（分子）の構造'!L$42</f>
        <v>7313</v>
      </c>
      <c r="L65" s="175"/>
      <c r="M65" s="175"/>
      <c r="N65" s="175">
        <f>'将来負担比率（分子）の構造'!M$42</f>
        <v>6152</v>
      </c>
      <c r="O65" s="175"/>
      <c r="P65" s="175"/>
    </row>
    <row r="66" spans="1:16" x14ac:dyDescent="0.2">
      <c r="A66" s="175" t="s">
        <v>31</v>
      </c>
      <c r="B66" s="175">
        <f>'将来負担比率（分子）の構造'!I$41</f>
        <v>1256347</v>
      </c>
      <c r="C66" s="175"/>
      <c r="D66" s="175"/>
      <c r="E66" s="175">
        <f>'将来負担比率（分子）の構造'!J$41</f>
        <v>1302898</v>
      </c>
      <c r="F66" s="175"/>
      <c r="G66" s="175"/>
      <c r="H66" s="175">
        <f>'将来負担比率（分子）の構造'!K$41</f>
        <v>1347560</v>
      </c>
      <c r="I66" s="175"/>
      <c r="J66" s="175"/>
      <c r="K66" s="175">
        <f>'将来負担比率（分子）の構造'!L$41</f>
        <v>1375102</v>
      </c>
      <c r="L66" s="175"/>
      <c r="M66" s="175"/>
      <c r="N66" s="175">
        <f>'将来負担比率（分子）の構造'!M$41</f>
        <v>1390372</v>
      </c>
      <c r="O66" s="175"/>
      <c r="P66" s="175"/>
    </row>
    <row r="67" spans="1:16" x14ac:dyDescent="0.2">
      <c r="A67" s="175" t="s">
        <v>71</v>
      </c>
      <c r="B67" s="175" t="e">
        <f>NA()</f>
        <v>#N/A</v>
      </c>
      <c r="C67" s="175">
        <f>IF(ISNUMBER('将来負担比率（分子）の構造'!I$53), IF('将来負担比率（分子）の構造'!I$53 &lt; 0, 0, '将来負担比率（分子）の構造'!I$53), NA())</f>
        <v>251909</v>
      </c>
      <c r="D67" s="175" t="e">
        <f>NA()</f>
        <v>#N/A</v>
      </c>
      <c r="E67" s="175" t="e">
        <f>NA()</f>
        <v>#N/A</v>
      </c>
      <c r="F67" s="175">
        <f>IF(ISNUMBER('将来負担比率（分子）の構造'!J$53), IF('将来負担比率（分子）の構造'!J$53 &lt; 0, 0, '将来負担比率（分子）の構造'!J$53), NA())</f>
        <v>238712</v>
      </c>
      <c r="G67" s="175" t="e">
        <f>NA()</f>
        <v>#N/A</v>
      </c>
      <c r="H67" s="175" t="e">
        <f>NA()</f>
        <v>#N/A</v>
      </c>
      <c r="I67" s="175">
        <f>IF(ISNUMBER('将来負担比率（分子）の構造'!K$53), IF('将来負担比率（分子）の構造'!K$53 &lt; 0, 0, '将来負担比率（分子）の構造'!K$53), NA())</f>
        <v>229077</v>
      </c>
      <c r="J67" s="175" t="e">
        <f>NA()</f>
        <v>#N/A</v>
      </c>
      <c r="K67" s="175" t="e">
        <f>NA()</f>
        <v>#N/A</v>
      </c>
      <c r="L67" s="175">
        <f>IF(ISNUMBER('将来負担比率（分子）の構造'!L$53), IF('将来負担比率（分子）の構造'!L$53 &lt; 0, 0, '将来負担比率（分子）の構造'!L$53), NA())</f>
        <v>240187</v>
      </c>
      <c r="M67" s="175" t="e">
        <f>NA()</f>
        <v>#N/A</v>
      </c>
      <c r="N67" s="175" t="e">
        <f>NA()</f>
        <v>#N/A</v>
      </c>
      <c r="O67" s="175">
        <f>IF(ISNUMBER('将来負担比率（分子）の構造'!M$53), IF('将来負担比率（分子）の構造'!M$53 &lt; 0, 0, '将来負担比率（分子）の構造'!M$53), NA())</f>
        <v>251032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14562</v>
      </c>
      <c r="C72" s="179">
        <f>基金残高に係る経年分析!G55</f>
        <v>15598</v>
      </c>
      <c r="D72" s="179">
        <f>基金残高に係る経年分析!H55</f>
        <v>14726</v>
      </c>
    </row>
    <row r="73" spans="1:16" x14ac:dyDescent="0.2">
      <c r="A73" s="178" t="s">
        <v>74</v>
      </c>
      <c r="B73" s="179">
        <f>基金残高に係る経年分析!F56</f>
        <v>25032</v>
      </c>
      <c r="C73" s="179">
        <f>基金残高に係る経年分析!G56</f>
        <v>21791</v>
      </c>
      <c r="D73" s="179">
        <f>基金残高に係る経年分析!H56</f>
        <v>23297</v>
      </c>
    </row>
    <row r="74" spans="1:16" x14ac:dyDescent="0.2">
      <c r="A74" s="178" t="s">
        <v>75</v>
      </c>
      <c r="B74" s="179">
        <f>基金残高に係る経年分析!F57</f>
        <v>28503</v>
      </c>
      <c r="C74" s="179">
        <f>基金残高に係る経年分析!G57</f>
        <v>50019</v>
      </c>
      <c r="D74" s="179">
        <f>基金残高に係る経年分析!H57</f>
        <v>52164</v>
      </c>
    </row>
  </sheetData>
  <sheetProtection algorithmName="SHA-512" hashValue="yj2ppTzwdVzQWIIVqXPLZopWh2MvChDd+LPJ6autnn6PTB2FYVutJcFxql6bfK85UG2oDwaTw8TmQpjhxr5+xg==" saltValue="PaGulaqLLxQ38NYQvSyb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経常経費分析表（人件費・公債費・普通建設事業費の分析）</vt:lpstr>
      <vt:lpstr>経常経費分析表（経常収支比率の分析）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川﨑　稜太</cp:lastModifiedBy>
  <cp:lastPrinted>2025-03-05T05:42:41Z</cp:lastPrinted>
  <dcterms:created xsi:type="dcterms:W3CDTF">2025-02-19T03:34:22Z</dcterms:created>
  <dcterms:modified xsi:type="dcterms:W3CDTF">2025-03-21T06:37:06Z</dcterms:modified>
  <cp:category/>
</cp:coreProperties>
</file>