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0_障害者支援課\04_通所支援担当\100_障害福祉サービス\140_各サービス（個別）\149_グループホーム\02家賃補助\家賃補助\③要綱\R060401要綱改正\様式集\HP用\"/>
    </mc:Choice>
  </mc:AlternateContent>
  <workbookProtection workbookPassword="F90D" lockStructure="1"/>
  <bookViews>
    <workbookView xWindow="0" yWindow="0" windowWidth="15360" windowHeight="7656"/>
  </bookViews>
  <sheets>
    <sheet name="入力シート" sheetId="4" r:id="rId1"/>
    <sheet name="様式第４号の２" sheetId="1" r:id="rId2"/>
    <sheet name="神戸市使用欄" sheetId="3" r:id="rId3"/>
    <sheet name="選択リスト" sheetId="2" state="hidden" r:id="rId4"/>
  </sheets>
  <definedNames>
    <definedName name="_xlnm.Print_Titles" localSheetId="1">様式第４号の２!$1:$15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4" l="1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C16" i="1"/>
  <c r="C82" i="3" l="1"/>
  <c r="F82" i="3" s="1"/>
  <c r="C83" i="3"/>
  <c r="E83" i="3" s="1"/>
  <c r="C84" i="3"/>
  <c r="F84" i="3" s="1"/>
  <c r="C85" i="3"/>
  <c r="F85" i="3" s="1"/>
  <c r="C86" i="3"/>
  <c r="F86" i="3" s="1"/>
  <c r="C87" i="3"/>
  <c r="D87" i="3" s="1"/>
  <c r="C88" i="3"/>
  <c r="E88" i="3" s="1"/>
  <c r="C89" i="3"/>
  <c r="D89" i="3" s="1"/>
  <c r="C90" i="3"/>
  <c r="F90" i="3" s="1"/>
  <c r="C91" i="3"/>
  <c r="B91" i="3" s="1"/>
  <c r="C92" i="3"/>
  <c r="F92" i="3" s="1"/>
  <c r="C93" i="3"/>
  <c r="F93" i="3" s="1"/>
  <c r="C94" i="3"/>
  <c r="F94" i="3" s="1"/>
  <c r="C95" i="3"/>
  <c r="D95" i="3" s="1"/>
  <c r="C96" i="3"/>
  <c r="E96" i="3" s="1"/>
  <c r="C97" i="3"/>
  <c r="D97" i="3" s="1"/>
  <c r="C98" i="3"/>
  <c r="F98" i="3" s="1"/>
  <c r="C99" i="3"/>
  <c r="B99" i="3" s="1"/>
  <c r="C100" i="3"/>
  <c r="F100" i="3" s="1"/>
  <c r="C101" i="3"/>
  <c r="F101" i="3" s="1"/>
  <c r="C102" i="3"/>
  <c r="F102" i="3" s="1"/>
  <c r="C103" i="3"/>
  <c r="D103" i="3" s="1"/>
  <c r="C104" i="3"/>
  <c r="E104" i="3" s="1"/>
  <c r="C105" i="3"/>
  <c r="D105" i="3" s="1"/>
  <c r="C106" i="3"/>
  <c r="F106" i="3" s="1"/>
  <c r="C107" i="3"/>
  <c r="E107" i="3" s="1"/>
  <c r="C108" i="3"/>
  <c r="F108" i="3" s="1"/>
  <c r="C109" i="3"/>
  <c r="F109" i="3" s="1"/>
  <c r="C110" i="3"/>
  <c r="F110" i="3" s="1"/>
  <c r="C111" i="3"/>
  <c r="D111" i="3" s="1"/>
  <c r="C112" i="3"/>
  <c r="E112" i="3" s="1"/>
  <c r="C113" i="3"/>
  <c r="D113" i="3" s="1"/>
  <c r="C114" i="3"/>
  <c r="F114" i="3" s="1"/>
  <c r="C115" i="3"/>
  <c r="B115" i="3" s="1"/>
  <c r="C116" i="3"/>
  <c r="F116" i="3" s="1"/>
  <c r="C117" i="3"/>
  <c r="F117" i="3" s="1"/>
  <c r="C118" i="3"/>
  <c r="F118" i="3" s="1"/>
  <c r="C119" i="3"/>
  <c r="D119" i="3" s="1"/>
  <c r="C120" i="3"/>
  <c r="E120" i="3" s="1"/>
  <c r="C121" i="3"/>
  <c r="D121" i="3" s="1"/>
  <c r="C122" i="3"/>
  <c r="F122" i="3" s="1"/>
  <c r="C123" i="3"/>
  <c r="B123" i="3" s="1"/>
  <c r="C124" i="3"/>
  <c r="F124" i="3" s="1"/>
  <c r="C125" i="3"/>
  <c r="F125" i="3" s="1"/>
  <c r="C126" i="3"/>
  <c r="F126" i="3" s="1"/>
  <c r="C127" i="3"/>
  <c r="D127" i="3" s="1"/>
  <c r="C128" i="3"/>
  <c r="E128" i="3" s="1"/>
  <c r="C129" i="3"/>
  <c r="D129" i="3" s="1"/>
  <c r="C130" i="3"/>
  <c r="F130" i="3" s="1"/>
  <c r="C131" i="3"/>
  <c r="E131" i="3" s="1"/>
  <c r="C132" i="3"/>
  <c r="F132" i="3" s="1"/>
  <c r="C133" i="3"/>
  <c r="F133" i="3" s="1"/>
  <c r="C134" i="3"/>
  <c r="F134" i="3" s="1"/>
  <c r="C135" i="3"/>
  <c r="D135" i="3" s="1"/>
  <c r="C136" i="3"/>
  <c r="E136" i="3" s="1"/>
  <c r="C137" i="3"/>
  <c r="D137" i="3" s="1"/>
  <c r="C138" i="3"/>
  <c r="F138" i="3" s="1"/>
  <c r="C139" i="3"/>
  <c r="E139" i="3" s="1"/>
  <c r="C140" i="3"/>
  <c r="F140" i="3" s="1"/>
  <c r="C141" i="3"/>
  <c r="F141" i="3" s="1"/>
  <c r="C142" i="3"/>
  <c r="F142" i="3" s="1"/>
  <c r="C143" i="3"/>
  <c r="D143" i="3" s="1"/>
  <c r="C144" i="3"/>
  <c r="E144" i="3" s="1"/>
  <c r="C145" i="3"/>
  <c r="D145" i="3" s="1"/>
  <c r="C146" i="3"/>
  <c r="F146" i="3" s="1"/>
  <c r="C147" i="3"/>
  <c r="E147" i="3" s="1"/>
  <c r="C148" i="3"/>
  <c r="F148" i="3" s="1"/>
  <c r="C149" i="3"/>
  <c r="F149" i="3" s="1"/>
  <c r="C150" i="3"/>
  <c r="F150" i="3" s="1"/>
  <c r="C151" i="3"/>
  <c r="D151" i="3" s="1"/>
  <c r="C152" i="3"/>
  <c r="E152" i="3" s="1"/>
  <c r="C153" i="3"/>
  <c r="D153" i="3" s="1"/>
  <c r="C154" i="3"/>
  <c r="F154" i="3" s="1"/>
  <c r="C155" i="3"/>
  <c r="E155" i="3" s="1"/>
  <c r="C156" i="3"/>
  <c r="F156" i="3" s="1"/>
  <c r="C157" i="3"/>
  <c r="F157" i="3" s="1"/>
  <c r="C158" i="3"/>
  <c r="F158" i="3" s="1"/>
  <c r="C159" i="3"/>
  <c r="D159" i="3" s="1"/>
  <c r="C160" i="3"/>
  <c r="E160" i="3" s="1"/>
  <c r="C161" i="3"/>
  <c r="D161" i="3" s="1"/>
  <c r="C162" i="3"/>
  <c r="F162" i="3" s="1"/>
  <c r="C163" i="3"/>
  <c r="B163" i="3" s="1"/>
  <c r="C164" i="3"/>
  <c r="F164" i="3" s="1"/>
  <c r="C165" i="3"/>
  <c r="F165" i="3" s="1"/>
  <c r="C166" i="3"/>
  <c r="F166" i="3" s="1"/>
  <c r="C167" i="3"/>
  <c r="D167" i="3" s="1"/>
  <c r="C168" i="3"/>
  <c r="E168" i="3" s="1"/>
  <c r="C169" i="3"/>
  <c r="D169" i="3" s="1"/>
  <c r="C170" i="3"/>
  <c r="F170" i="3" s="1"/>
  <c r="C171" i="3"/>
  <c r="E171" i="3" s="1"/>
  <c r="C172" i="3"/>
  <c r="F172" i="3" s="1"/>
  <c r="C173" i="3"/>
  <c r="F173" i="3" s="1"/>
  <c r="C174" i="3"/>
  <c r="F174" i="3" s="1"/>
  <c r="C175" i="3"/>
  <c r="D175" i="3" s="1"/>
  <c r="C176" i="3"/>
  <c r="E176" i="3" s="1"/>
  <c r="C177" i="3"/>
  <c r="D177" i="3" s="1"/>
  <c r="C178" i="3"/>
  <c r="F178" i="3" s="1"/>
  <c r="C179" i="3"/>
  <c r="B179" i="3" s="1"/>
  <c r="C180" i="3"/>
  <c r="F180" i="3" s="1"/>
  <c r="C181" i="3"/>
  <c r="F181" i="3" s="1"/>
  <c r="C182" i="3"/>
  <c r="F182" i="3" s="1"/>
  <c r="C183" i="3"/>
  <c r="D183" i="3" s="1"/>
  <c r="C184" i="3"/>
  <c r="E184" i="3" s="1"/>
  <c r="C185" i="3"/>
  <c r="D185" i="3" s="1"/>
  <c r="C186" i="3"/>
  <c r="F186" i="3" s="1"/>
  <c r="C187" i="3"/>
  <c r="E187" i="3" s="1"/>
  <c r="C188" i="3"/>
  <c r="F188" i="3" s="1"/>
  <c r="C189" i="3"/>
  <c r="F189" i="3" s="1"/>
  <c r="C190" i="3"/>
  <c r="F190" i="3" s="1"/>
  <c r="C191" i="3"/>
  <c r="D191" i="3" s="1"/>
  <c r="C192" i="3"/>
  <c r="E192" i="3" s="1"/>
  <c r="C193" i="3"/>
  <c r="D193" i="3" s="1"/>
  <c r="C194" i="3"/>
  <c r="F194" i="3" s="1"/>
  <c r="C195" i="3"/>
  <c r="E195" i="3" s="1"/>
  <c r="C196" i="3"/>
  <c r="F196" i="3" s="1"/>
  <c r="C197" i="3"/>
  <c r="F197" i="3" s="1"/>
  <c r="C198" i="3"/>
  <c r="F198" i="3" s="1"/>
  <c r="C199" i="3"/>
  <c r="D199" i="3" s="1"/>
  <c r="C200" i="3"/>
  <c r="E200" i="3" s="1"/>
  <c r="C201" i="3"/>
  <c r="D201" i="3" s="1"/>
  <c r="C202" i="3"/>
  <c r="F202" i="3" s="1"/>
  <c r="C203" i="3"/>
  <c r="E203" i="3" s="1"/>
  <c r="C204" i="3"/>
  <c r="F204" i="3" s="1"/>
  <c r="C205" i="3"/>
  <c r="F205" i="3" s="1"/>
  <c r="C206" i="3"/>
  <c r="F206" i="3" s="1"/>
  <c r="C207" i="3"/>
  <c r="D207" i="3" s="1"/>
  <c r="C208" i="3"/>
  <c r="E208" i="3" s="1"/>
  <c r="C209" i="3"/>
  <c r="D209" i="3" s="1"/>
  <c r="C210" i="3"/>
  <c r="F210" i="3" s="1"/>
  <c r="C211" i="3"/>
  <c r="E211" i="3" s="1"/>
  <c r="C212" i="3"/>
  <c r="F212" i="3" s="1"/>
  <c r="C213" i="3"/>
  <c r="F213" i="3" s="1"/>
  <c r="C214" i="3"/>
  <c r="F214" i="3" s="1"/>
  <c r="C215" i="3"/>
  <c r="D215" i="3" s="1"/>
  <c r="C216" i="3"/>
  <c r="E216" i="3" s="1"/>
  <c r="C217" i="3"/>
  <c r="D217" i="3" s="1"/>
  <c r="C218" i="3"/>
  <c r="F218" i="3" s="1"/>
  <c r="C219" i="3"/>
  <c r="E219" i="3" s="1"/>
  <c r="C220" i="3"/>
  <c r="F220" i="3" s="1"/>
  <c r="C221" i="3"/>
  <c r="F221" i="3" s="1"/>
  <c r="C222" i="3"/>
  <c r="F222" i="3" s="1"/>
  <c r="C223" i="3"/>
  <c r="D223" i="3" s="1"/>
  <c r="C224" i="3"/>
  <c r="C225" i="3"/>
  <c r="D225" i="3" s="1"/>
  <c r="C226" i="3"/>
  <c r="F226" i="3" s="1"/>
  <c r="C227" i="3"/>
  <c r="B227" i="3" s="1"/>
  <c r="C228" i="3"/>
  <c r="F228" i="3" s="1"/>
  <c r="C229" i="3"/>
  <c r="F229" i="3" s="1"/>
  <c r="C230" i="3"/>
  <c r="F230" i="3" s="1"/>
  <c r="C231" i="3"/>
  <c r="D231" i="3" s="1"/>
  <c r="C232" i="3"/>
  <c r="C233" i="3"/>
  <c r="D233" i="3" s="1"/>
  <c r="C234" i="3"/>
  <c r="F234" i="3" s="1"/>
  <c r="C235" i="3"/>
  <c r="C236" i="3"/>
  <c r="F236" i="3" s="1"/>
  <c r="C237" i="3"/>
  <c r="F237" i="3" s="1"/>
  <c r="C238" i="3"/>
  <c r="F238" i="3" s="1"/>
  <c r="C239" i="3"/>
  <c r="D239" i="3" s="1"/>
  <c r="C240" i="3"/>
  <c r="C241" i="3"/>
  <c r="D241" i="3" s="1"/>
  <c r="C242" i="3"/>
  <c r="F242" i="3" s="1"/>
  <c r="C243" i="3"/>
  <c r="B243" i="3" s="1"/>
  <c r="C244" i="3"/>
  <c r="F244" i="3" s="1"/>
  <c r="C245" i="3"/>
  <c r="F245" i="3" s="1"/>
  <c r="C246" i="3"/>
  <c r="F246" i="3" s="1"/>
  <c r="C247" i="3"/>
  <c r="D247" i="3" s="1"/>
  <c r="C248" i="3"/>
  <c r="C249" i="3"/>
  <c r="D249" i="3" s="1"/>
  <c r="C250" i="3"/>
  <c r="F250" i="3" s="1"/>
  <c r="C251" i="3"/>
  <c r="E251" i="3" s="1"/>
  <c r="C252" i="3"/>
  <c r="F252" i="3" s="1"/>
  <c r="C253" i="3"/>
  <c r="F253" i="3" s="1"/>
  <c r="C254" i="3"/>
  <c r="F254" i="3" s="1"/>
  <c r="C255" i="3"/>
  <c r="D255" i="3" s="1"/>
  <c r="C256" i="3"/>
  <c r="C257" i="3"/>
  <c r="D257" i="3" s="1"/>
  <c r="C258" i="3"/>
  <c r="F258" i="3" s="1"/>
  <c r="C259" i="3"/>
  <c r="E259" i="3" s="1"/>
  <c r="C260" i="3"/>
  <c r="E260" i="3" s="1"/>
  <c r="B86" i="3" l="1"/>
  <c r="E86" i="3"/>
  <c r="B85" i="3"/>
  <c r="B84" i="3"/>
  <c r="B83" i="3"/>
  <c r="E93" i="3"/>
  <c r="E94" i="3"/>
  <c r="B102" i="3"/>
  <c r="B82" i="3"/>
  <c r="E115" i="3"/>
  <c r="B140" i="3"/>
  <c r="B93" i="3"/>
  <c r="E101" i="3"/>
  <c r="B133" i="3"/>
  <c r="E133" i="3"/>
  <c r="E150" i="3"/>
  <c r="B125" i="3"/>
  <c r="E85" i="3"/>
  <c r="E117" i="3"/>
  <c r="B141" i="3"/>
  <c r="B117" i="3"/>
  <c r="B157" i="3"/>
  <c r="B148" i="3"/>
  <c r="B101" i="3"/>
  <c r="E141" i="3"/>
  <c r="E118" i="3"/>
  <c r="B134" i="3"/>
  <c r="E189" i="3"/>
  <c r="E165" i="3"/>
  <c r="B166" i="3"/>
  <c r="B139" i="3"/>
  <c r="B171" i="3"/>
  <c r="E123" i="3"/>
  <c r="B197" i="3"/>
  <c r="B165" i="3"/>
  <c r="E181" i="3"/>
  <c r="E89" i="3"/>
  <c r="B229" i="3"/>
  <c r="B173" i="3"/>
  <c r="B109" i="3"/>
  <c r="E125" i="3"/>
  <c r="B149" i="3"/>
  <c r="B122" i="3"/>
  <c r="E149" i="3"/>
  <c r="E109" i="3"/>
  <c r="E156" i="3"/>
  <c r="B218" i="3"/>
  <c r="B203" i="3"/>
  <c r="B155" i="3"/>
  <c r="E106" i="3"/>
  <c r="E82" i="3"/>
  <c r="B154" i="3"/>
  <c r="E186" i="3"/>
  <c r="B182" i="3"/>
  <c r="B150" i="3"/>
  <c r="B131" i="3"/>
  <c r="E130" i="3"/>
  <c r="B230" i="3"/>
  <c r="B185" i="3"/>
  <c r="B211" i="3"/>
  <c r="B107" i="3"/>
  <c r="E163" i="3"/>
  <c r="B259" i="3"/>
  <c r="B195" i="3"/>
  <c r="B147" i="3"/>
  <c r="B187" i="3"/>
  <c r="B251" i="3"/>
  <c r="E204" i="3"/>
  <c r="B198" i="3"/>
  <c r="E158" i="3"/>
  <c r="E134" i="3"/>
  <c r="B219" i="3"/>
  <c r="B118" i="3"/>
  <c r="B94" i="3"/>
  <c r="E174" i="3"/>
  <c r="E102" i="3"/>
  <c r="B254" i="3"/>
  <c r="E190" i="3"/>
  <c r="B253" i="3"/>
  <c r="B213" i="3"/>
  <c r="E157" i="3"/>
  <c r="E197" i="3"/>
  <c r="E173" i="3"/>
  <c r="B242" i="3"/>
  <c r="B194" i="3"/>
  <c r="B170" i="3"/>
  <c r="B138" i="3"/>
  <c r="E162" i="3"/>
  <c r="E146" i="3"/>
  <c r="B210" i="3"/>
  <c r="B186" i="3"/>
  <c r="B98" i="3"/>
  <c r="E122" i="3"/>
  <c r="E178" i="3"/>
  <c r="B114" i="3"/>
  <c r="E194" i="3"/>
  <c r="E138" i="3"/>
  <c r="E90" i="3"/>
  <c r="B234" i="3"/>
  <c r="E170" i="3"/>
  <c r="B202" i="3"/>
  <c r="B162" i="3"/>
  <c r="B146" i="3"/>
  <c r="B130" i="3"/>
  <c r="E98" i="3"/>
  <c r="B226" i="3"/>
  <c r="B245" i="3"/>
  <c r="B106" i="3"/>
  <c r="B90" i="3"/>
  <c r="E213" i="3"/>
  <c r="E114" i="3"/>
  <c r="B181" i="3"/>
  <c r="B137" i="3"/>
  <c r="E214" i="3"/>
  <c r="E177" i="3"/>
  <c r="B205" i="3"/>
  <c r="B189" i="3"/>
  <c r="B142" i="3"/>
  <c r="E206" i="3"/>
  <c r="E126" i="3"/>
  <c r="E110" i="3"/>
  <c r="E105" i="3"/>
  <c r="B209" i="3"/>
  <c r="B222" i="3"/>
  <c r="B206" i="3"/>
  <c r="B190" i="3"/>
  <c r="B174" i="3"/>
  <c r="B158" i="3"/>
  <c r="E142" i="3"/>
  <c r="E129" i="3"/>
  <c r="B233" i="3"/>
  <c r="B214" i="3"/>
  <c r="B126" i="3"/>
  <c r="B110" i="3"/>
  <c r="E198" i="3"/>
  <c r="E182" i="3"/>
  <c r="E166" i="3"/>
  <c r="E153" i="3"/>
  <c r="B246" i="3"/>
  <c r="E218" i="3"/>
  <c r="E210" i="3"/>
  <c r="E242" i="3"/>
  <c r="E226" i="3"/>
  <c r="E246" i="3"/>
  <c r="E230" i="3"/>
  <c r="B238" i="3"/>
  <c r="E222" i="3"/>
  <c r="E258" i="3"/>
  <c r="E205" i="3"/>
  <c r="E202" i="3"/>
  <c r="B258" i="3"/>
  <c r="E215" i="3"/>
  <c r="B237" i="3"/>
  <c r="B221" i="3"/>
  <c r="B178" i="3"/>
  <c r="E245" i="3"/>
  <c r="E154" i="3"/>
  <c r="B260" i="3"/>
  <c r="B212" i="3"/>
  <c r="B204" i="3"/>
  <c r="E244" i="3"/>
  <c r="E119" i="3"/>
  <c r="E183" i="3"/>
  <c r="E151" i="3"/>
  <c r="B97" i="3"/>
  <c r="E201" i="3"/>
  <c r="E249" i="3"/>
  <c r="B257" i="3"/>
  <c r="B169" i="3"/>
  <c r="B145" i="3"/>
  <c r="B121" i="3"/>
  <c r="E225" i="3"/>
  <c r="E161" i="3"/>
  <c r="E185" i="3"/>
  <c r="E137" i="3"/>
  <c r="E113" i="3"/>
  <c r="B217" i="3"/>
  <c r="B193" i="3"/>
  <c r="B105" i="3"/>
  <c r="E209" i="3"/>
  <c r="E97" i="3"/>
  <c r="B225" i="3"/>
  <c r="B177" i="3"/>
  <c r="B129" i="3"/>
  <c r="E241" i="3"/>
  <c r="E121" i="3"/>
  <c r="B241" i="3"/>
  <c r="B153" i="3"/>
  <c r="E257" i="3"/>
  <c r="E169" i="3"/>
  <c r="B250" i="3"/>
  <c r="B201" i="3"/>
  <c r="B89" i="3"/>
  <c r="E254" i="3"/>
  <c r="E238" i="3"/>
  <c r="E217" i="3"/>
  <c r="E193" i="3"/>
  <c r="E145" i="3"/>
  <c r="B249" i="3"/>
  <c r="B161" i="3"/>
  <c r="B113" i="3"/>
  <c r="E233" i="3"/>
  <c r="E253" i="3"/>
  <c r="B247" i="3"/>
  <c r="B143" i="3"/>
  <c r="E207" i="3"/>
  <c r="B223" i="3"/>
  <c r="B183" i="3"/>
  <c r="B151" i="3"/>
  <c r="B111" i="3"/>
  <c r="B191" i="3"/>
  <c r="B159" i="3"/>
  <c r="B119" i="3"/>
  <c r="B87" i="3"/>
  <c r="E159" i="3"/>
  <c r="E95" i="3"/>
  <c r="B231" i="3"/>
  <c r="E127" i="3"/>
  <c r="E223" i="3"/>
  <c r="E191" i="3"/>
  <c r="B199" i="3"/>
  <c r="B95" i="3"/>
  <c r="B167" i="3"/>
  <c r="B127" i="3"/>
  <c r="E167" i="3"/>
  <c r="B239" i="3"/>
  <c r="B207" i="3"/>
  <c r="E250" i="3"/>
  <c r="E237" i="3"/>
  <c r="E221" i="3"/>
  <c r="E199" i="3"/>
  <c r="E135" i="3"/>
  <c r="E103" i="3"/>
  <c r="B215" i="3"/>
  <c r="B175" i="3"/>
  <c r="B135" i="3"/>
  <c r="B103" i="3"/>
  <c r="E175" i="3"/>
  <c r="E231" i="3"/>
  <c r="E143" i="3"/>
  <c r="E111" i="3"/>
  <c r="E87" i="3"/>
  <c r="D150" i="3"/>
  <c r="E247" i="3"/>
  <c r="E234" i="3"/>
  <c r="D214" i="3"/>
  <c r="D86" i="3"/>
  <c r="F201" i="3"/>
  <c r="F137" i="3"/>
  <c r="F89" i="3"/>
  <c r="E148" i="3"/>
  <c r="E92" i="3"/>
  <c r="D222" i="3"/>
  <c r="D158" i="3"/>
  <c r="D94" i="3"/>
  <c r="F209" i="3"/>
  <c r="F145" i="3"/>
  <c r="B220" i="3"/>
  <c r="B156" i="3"/>
  <c r="B92" i="3"/>
  <c r="E252" i="3"/>
  <c r="E212" i="3"/>
  <c r="E164" i="3"/>
  <c r="E100" i="3"/>
  <c r="D206" i="3"/>
  <c r="D142" i="3"/>
  <c r="F257" i="3"/>
  <c r="F193" i="3"/>
  <c r="F129" i="3"/>
  <c r="B228" i="3"/>
  <c r="E220" i="3"/>
  <c r="E172" i="3"/>
  <c r="E108" i="3"/>
  <c r="D198" i="3"/>
  <c r="D134" i="3"/>
  <c r="F249" i="3"/>
  <c r="F185" i="3"/>
  <c r="F121" i="3"/>
  <c r="B164" i="3"/>
  <c r="B100" i="3"/>
  <c r="B255" i="3"/>
  <c r="B172" i="3"/>
  <c r="B108" i="3"/>
  <c r="E239" i="3"/>
  <c r="E229" i="3"/>
  <c r="E116" i="3"/>
  <c r="D254" i="3"/>
  <c r="D190" i="3"/>
  <c r="D126" i="3"/>
  <c r="F241" i="3"/>
  <c r="F177" i="3"/>
  <c r="F113" i="3"/>
  <c r="B180" i="3"/>
  <c r="B116" i="3"/>
  <c r="E228" i="3"/>
  <c r="E180" i="3"/>
  <c r="E124" i="3"/>
  <c r="D246" i="3"/>
  <c r="D182" i="3"/>
  <c r="D118" i="3"/>
  <c r="F233" i="3"/>
  <c r="F169" i="3"/>
  <c r="F105" i="3"/>
  <c r="B124" i="3"/>
  <c r="E132" i="3"/>
  <c r="E84" i="3"/>
  <c r="D238" i="3"/>
  <c r="D174" i="3"/>
  <c r="D110" i="3"/>
  <c r="F225" i="3"/>
  <c r="F161" i="3"/>
  <c r="F97" i="3"/>
  <c r="B236" i="3"/>
  <c r="B244" i="3"/>
  <c r="B188" i="3"/>
  <c r="E188" i="3"/>
  <c r="B252" i="3"/>
  <c r="B196" i="3"/>
  <c r="B132" i="3"/>
  <c r="E255" i="3"/>
  <c r="E236" i="3"/>
  <c r="E196" i="3"/>
  <c r="E140" i="3"/>
  <c r="D230" i="3"/>
  <c r="D166" i="3"/>
  <c r="D102" i="3"/>
  <c r="F217" i="3"/>
  <c r="F153" i="3"/>
  <c r="F260" i="3"/>
  <c r="D260" i="3"/>
  <c r="F259" i="3"/>
  <c r="D259" i="3"/>
  <c r="F251" i="3"/>
  <c r="D251" i="3"/>
  <c r="F243" i="3"/>
  <c r="D243" i="3"/>
  <c r="F235" i="3"/>
  <c r="D235" i="3"/>
  <c r="F227" i="3"/>
  <c r="D227" i="3"/>
  <c r="F219" i="3"/>
  <c r="D219" i="3"/>
  <c r="F211" i="3"/>
  <c r="D211" i="3"/>
  <c r="F203" i="3"/>
  <c r="D203" i="3"/>
  <c r="F195" i="3"/>
  <c r="D195" i="3"/>
  <c r="F187" i="3"/>
  <c r="D187" i="3"/>
  <c r="F179" i="3"/>
  <c r="D179" i="3"/>
  <c r="F171" i="3"/>
  <c r="D171" i="3"/>
  <c r="F163" i="3"/>
  <c r="D163" i="3"/>
  <c r="F155" i="3"/>
  <c r="D155" i="3"/>
  <c r="F147" i="3"/>
  <c r="D147" i="3"/>
  <c r="F139" i="3"/>
  <c r="D139" i="3"/>
  <c r="F131" i="3"/>
  <c r="D131" i="3"/>
  <c r="F123" i="3"/>
  <c r="D123" i="3"/>
  <c r="F115" i="3"/>
  <c r="D115" i="3"/>
  <c r="F107" i="3"/>
  <c r="D107" i="3"/>
  <c r="F99" i="3"/>
  <c r="E99" i="3"/>
  <c r="D99" i="3"/>
  <c r="F91" i="3"/>
  <c r="E91" i="3"/>
  <c r="D91" i="3"/>
  <c r="F83" i="3"/>
  <c r="D83" i="3"/>
  <c r="E227" i="3"/>
  <c r="E235" i="3"/>
  <c r="B235" i="3"/>
  <c r="E243" i="3"/>
  <c r="E179" i="3"/>
  <c r="E256" i="3"/>
  <c r="D256" i="3"/>
  <c r="F256" i="3"/>
  <c r="E248" i="3"/>
  <c r="D248" i="3"/>
  <c r="F248" i="3"/>
  <c r="E240" i="3"/>
  <c r="D240" i="3"/>
  <c r="F240" i="3"/>
  <c r="E232" i="3"/>
  <c r="D232" i="3"/>
  <c r="F232" i="3"/>
  <c r="E224" i="3"/>
  <c r="D224" i="3"/>
  <c r="F224" i="3"/>
  <c r="D253" i="3"/>
  <c r="D245" i="3"/>
  <c r="D237" i="3"/>
  <c r="D229" i="3"/>
  <c r="D221" i="3"/>
  <c r="D213" i="3"/>
  <c r="D205" i="3"/>
  <c r="D197" i="3"/>
  <c r="D189" i="3"/>
  <c r="D181" i="3"/>
  <c r="D173" i="3"/>
  <c r="D165" i="3"/>
  <c r="D157" i="3"/>
  <c r="D149" i="3"/>
  <c r="D141" i="3"/>
  <c r="D133" i="3"/>
  <c r="D125" i="3"/>
  <c r="D117" i="3"/>
  <c r="D109" i="3"/>
  <c r="D101" i="3"/>
  <c r="D93" i="3"/>
  <c r="D85" i="3"/>
  <c r="F216" i="3"/>
  <c r="F208" i="3"/>
  <c r="F200" i="3"/>
  <c r="F192" i="3"/>
  <c r="F184" i="3"/>
  <c r="F176" i="3"/>
  <c r="F168" i="3"/>
  <c r="F160" i="3"/>
  <c r="F152" i="3"/>
  <c r="F144" i="3"/>
  <c r="F136" i="3"/>
  <c r="F128" i="3"/>
  <c r="F120" i="3"/>
  <c r="F112" i="3"/>
  <c r="F104" i="3"/>
  <c r="F96" i="3"/>
  <c r="F88" i="3"/>
  <c r="D252" i="3"/>
  <c r="D244" i="3"/>
  <c r="D236" i="3"/>
  <c r="D228" i="3"/>
  <c r="D220" i="3"/>
  <c r="D212" i="3"/>
  <c r="D204" i="3"/>
  <c r="D196" i="3"/>
  <c r="D188" i="3"/>
  <c r="D180" i="3"/>
  <c r="D172" i="3"/>
  <c r="D164" i="3"/>
  <c r="D156" i="3"/>
  <c r="D148" i="3"/>
  <c r="D140" i="3"/>
  <c r="D132" i="3"/>
  <c r="D124" i="3"/>
  <c r="D116" i="3"/>
  <c r="D108" i="3"/>
  <c r="D100" i="3"/>
  <c r="D92" i="3"/>
  <c r="D84" i="3"/>
  <c r="F255" i="3"/>
  <c r="F247" i="3"/>
  <c r="F239" i="3"/>
  <c r="F231" i="3"/>
  <c r="F223" i="3"/>
  <c r="F215" i="3"/>
  <c r="F207" i="3"/>
  <c r="F199" i="3"/>
  <c r="F191" i="3"/>
  <c r="F183" i="3"/>
  <c r="F175" i="3"/>
  <c r="F167" i="3"/>
  <c r="F159" i="3"/>
  <c r="F151" i="3"/>
  <c r="F143" i="3"/>
  <c r="F135" i="3"/>
  <c r="F127" i="3"/>
  <c r="F119" i="3"/>
  <c r="F111" i="3"/>
  <c r="F103" i="3"/>
  <c r="F95" i="3"/>
  <c r="F87" i="3"/>
  <c r="D258" i="3"/>
  <c r="D250" i="3"/>
  <c r="D242" i="3"/>
  <c r="D234" i="3"/>
  <c r="D226" i="3"/>
  <c r="D218" i="3"/>
  <c r="D210" i="3"/>
  <c r="D202" i="3"/>
  <c r="D194" i="3"/>
  <c r="D186" i="3"/>
  <c r="D178" i="3"/>
  <c r="D170" i="3"/>
  <c r="D162" i="3"/>
  <c r="D154" i="3"/>
  <c r="D146" i="3"/>
  <c r="D138" i="3"/>
  <c r="D130" i="3"/>
  <c r="D122" i="3"/>
  <c r="D114" i="3"/>
  <c r="D106" i="3"/>
  <c r="D98" i="3"/>
  <c r="D90" i="3"/>
  <c r="D82" i="3"/>
  <c r="D216" i="3"/>
  <c r="D208" i="3"/>
  <c r="D200" i="3"/>
  <c r="D192" i="3"/>
  <c r="D184" i="3"/>
  <c r="D176" i="3"/>
  <c r="D168" i="3"/>
  <c r="D160" i="3"/>
  <c r="D152" i="3"/>
  <c r="D144" i="3"/>
  <c r="D136" i="3"/>
  <c r="D128" i="3"/>
  <c r="D120" i="3"/>
  <c r="D112" i="3"/>
  <c r="D104" i="3"/>
  <c r="D96" i="3"/>
  <c r="D88" i="3"/>
  <c r="B256" i="3"/>
  <c r="B248" i="3"/>
  <c r="B240" i="3"/>
  <c r="B232" i="3"/>
  <c r="B224" i="3"/>
  <c r="B216" i="3"/>
  <c r="B208" i="3"/>
  <c r="B200" i="3"/>
  <c r="B192" i="3"/>
  <c r="B184" i="3"/>
  <c r="B176" i="3"/>
  <c r="B168" i="3"/>
  <c r="B160" i="3"/>
  <c r="B152" i="3"/>
  <c r="B144" i="3"/>
  <c r="B136" i="3"/>
  <c r="B128" i="3"/>
  <c r="B120" i="3"/>
  <c r="B112" i="3"/>
  <c r="B104" i="3"/>
  <c r="B96" i="3"/>
  <c r="B88" i="3"/>
  <c r="C6" i="1"/>
  <c r="C10" i="1"/>
  <c r="C5" i="1"/>
  <c r="C4" i="1"/>
  <c r="C11" i="1"/>
  <c r="C17" i="1" l="1"/>
  <c r="C25" i="1"/>
  <c r="C33" i="1"/>
  <c r="C41" i="1"/>
  <c r="C49" i="1"/>
  <c r="C57" i="1"/>
  <c r="C65" i="1"/>
  <c r="C73" i="1"/>
  <c r="C81" i="1"/>
  <c r="C89" i="1"/>
  <c r="C36" i="1"/>
  <c r="C68" i="1"/>
  <c r="C92" i="1"/>
  <c r="C18" i="1"/>
  <c r="C26" i="1"/>
  <c r="C34" i="1"/>
  <c r="C42" i="1"/>
  <c r="C50" i="1"/>
  <c r="C58" i="1"/>
  <c r="C66" i="1"/>
  <c r="C74" i="1"/>
  <c r="C82" i="1"/>
  <c r="C90" i="1"/>
  <c r="C44" i="1"/>
  <c r="C76" i="1"/>
  <c r="C19" i="1"/>
  <c r="C27" i="1"/>
  <c r="C35" i="1"/>
  <c r="C43" i="1"/>
  <c r="C51" i="1"/>
  <c r="C59" i="1"/>
  <c r="C67" i="1"/>
  <c r="C75" i="1"/>
  <c r="C83" i="1"/>
  <c r="C91" i="1"/>
  <c r="C28" i="1"/>
  <c r="C60" i="1"/>
  <c r="C20" i="1"/>
  <c r="C52" i="1"/>
  <c r="C84" i="1"/>
  <c r="C21" i="1"/>
  <c r="C29" i="1"/>
  <c r="C37" i="1"/>
  <c r="C45" i="1"/>
  <c r="C53" i="1"/>
  <c r="C61" i="1"/>
  <c r="C69" i="1"/>
  <c r="C77" i="1"/>
  <c r="C85" i="1"/>
  <c r="C93" i="1"/>
  <c r="C22" i="1"/>
  <c r="C30" i="1"/>
  <c r="C38" i="1"/>
  <c r="C46" i="1"/>
  <c r="C54" i="1"/>
  <c r="C62" i="1"/>
  <c r="C70" i="1"/>
  <c r="C78" i="1"/>
  <c r="C86" i="1"/>
  <c r="C94" i="1"/>
  <c r="C23" i="1"/>
  <c r="C31" i="1"/>
  <c r="C39" i="1"/>
  <c r="C47" i="1"/>
  <c r="C55" i="1"/>
  <c r="C63" i="1"/>
  <c r="C71" i="1"/>
  <c r="C79" i="1"/>
  <c r="C87" i="1"/>
  <c r="C95" i="1"/>
  <c r="C56" i="1"/>
  <c r="C88" i="1"/>
  <c r="C64" i="1"/>
  <c r="C80" i="1"/>
  <c r="C48" i="1"/>
  <c r="C72" i="1"/>
  <c r="C24" i="1"/>
  <c r="C32" i="1"/>
  <c r="C40" i="1"/>
  <c r="E11" i="4"/>
  <c r="C30" i="3" l="1"/>
  <c r="B44" i="1"/>
  <c r="D44" i="1"/>
  <c r="G44" i="1"/>
  <c r="C25" i="3"/>
  <c r="G39" i="1"/>
  <c r="D39" i="1"/>
  <c r="B39" i="1"/>
  <c r="C40" i="3"/>
  <c r="B54" i="1"/>
  <c r="G54" i="1"/>
  <c r="D54" i="1"/>
  <c r="C55" i="3"/>
  <c r="B69" i="1"/>
  <c r="G69" i="1"/>
  <c r="D69" i="1"/>
  <c r="C38" i="3"/>
  <c r="D52" i="1"/>
  <c r="B52" i="1"/>
  <c r="G52" i="1"/>
  <c r="C45" i="3"/>
  <c r="B59" i="1"/>
  <c r="G59" i="1"/>
  <c r="D59" i="1"/>
  <c r="C76" i="3"/>
  <c r="B90" i="1"/>
  <c r="G90" i="1"/>
  <c r="D90" i="1"/>
  <c r="C12" i="3"/>
  <c r="G26" i="1"/>
  <c r="D26" i="1"/>
  <c r="B26" i="1"/>
  <c r="G65" i="1"/>
  <c r="D65" i="1"/>
  <c r="C51" i="3"/>
  <c r="B65" i="1"/>
  <c r="C33" i="3"/>
  <c r="G47" i="1"/>
  <c r="D47" i="1"/>
  <c r="B47" i="1"/>
  <c r="C53" i="3"/>
  <c r="B67" i="1"/>
  <c r="G67" i="1"/>
  <c r="D67" i="1"/>
  <c r="C10" i="3"/>
  <c r="D24" i="1"/>
  <c r="G24" i="1"/>
  <c r="B24" i="1"/>
  <c r="C17" i="3"/>
  <c r="G31" i="1"/>
  <c r="D31" i="1"/>
  <c r="B31" i="1"/>
  <c r="C32" i="3"/>
  <c r="G46" i="1"/>
  <c r="D46" i="1"/>
  <c r="B46" i="1"/>
  <c r="C47" i="3"/>
  <c r="B61" i="1"/>
  <c r="G61" i="1"/>
  <c r="D61" i="1"/>
  <c r="C6" i="3"/>
  <c r="G20" i="1"/>
  <c r="D20" i="1"/>
  <c r="B20" i="1"/>
  <c r="C37" i="3"/>
  <c r="B51" i="1"/>
  <c r="G51" i="1"/>
  <c r="D51" i="1"/>
  <c r="C68" i="3"/>
  <c r="B82" i="1"/>
  <c r="G82" i="1"/>
  <c r="D82" i="1"/>
  <c r="C4" i="3"/>
  <c r="G18" i="1"/>
  <c r="D18" i="1"/>
  <c r="B18" i="1"/>
  <c r="G57" i="1"/>
  <c r="D57" i="1"/>
  <c r="C43" i="3"/>
  <c r="B57" i="1"/>
  <c r="C48" i="3"/>
  <c r="B62" i="1"/>
  <c r="G62" i="1"/>
  <c r="D62" i="1"/>
  <c r="C18" i="3"/>
  <c r="G32" i="1"/>
  <c r="D32" i="1"/>
  <c r="B32" i="1"/>
  <c r="C9" i="3"/>
  <c r="G23" i="1"/>
  <c r="D23" i="1"/>
  <c r="B23" i="1"/>
  <c r="C24" i="3"/>
  <c r="G38" i="1"/>
  <c r="D38" i="1"/>
  <c r="B38" i="1"/>
  <c r="C39" i="3"/>
  <c r="B53" i="1"/>
  <c r="G53" i="1"/>
  <c r="D53" i="1"/>
  <c r="C46" i="3"/>
  <c r="G60" i="1"/>
  <c r="D60" i="1"/>
  <c r="B60" i="1"/>
  <c r="C29" i="3"/>
  <c r="G43" i="1"/>
  <c r="D43" i="1"/>
  <c r="B43" i="1"/>
  <c r="C60" i="3"/>
  <c r="B74" i="1"/>
  <c r="G74" i="1"/>
  <c r="D74" i="1"/>
  <c r="C78" i="3"/>
  <c r="D92" i="1"/>
  <c r="B92" i="1"/>
  <c r="G92" i="1"/>
  <c r="G49" i="1"/>
  <c r="D49" i="1"/>
  <c r="B49" i="1"/>
  <c r="C35" i="3"/>
  <c r="C74" i="3"/>
  <c r="G88" i="1"/>
  <c r="B88" i="1"/>
  <c r="D88" i="1"/>
  <c r="C63" i="3"/>
  <c r="B77" i="1"/>
  <c r="G77" i="1"/>
  <c r="D77" i="1"/>
  <c r="C42" i="3"/>
  <c r="G56" i="1"/>
  <c r="D56" i="1"/>
  <c r="B56" i="1"/>
  <c r="C58" i="3"/>
  <c r="G72" i="1"/>
  <c r="B72" i="1"/>
  <c r="D72" i="1"/>
  <c r="C65" i="3"/>
  <c r="B79" i="1"/>
  <c r="G79" i="1"/>
  <c r="D79" i="1"/>
  <c r="C80" i="3"/>
  <c r="B94" i="1"/>
  <c r="G94" i="1"/>
  <c r="D94" i="1"/>
  <c r="C16" i="3"/>
  <c r="G30" i="1"/>
  <c r="D30" i="1"/>
  <c r="B30" i="1"/>
  <c r="C31" i="3"/>
  <c r="B45" i="1"/>
  <c r="G45" i="1"/>
  <c r="D45" i="1"/>
  <c r="C14" i="3"/>
  <c r="D28" i="1"/>
  <c r="B28" i="1"/>
  <c r="G28" i="1"/>
  <c r="C21" i="3"/>
  <c r="G35" i="1"/>
  <c r="D35" i="1"/>
  <c r="B35" i="1"/>
  <c r="C52" i="3"/>
  <c r="B66" i="1"/>
  <c r="G66" i="1"/>
  <c r="D66" i="1"/>
  <c r="C54" i="3"/>
  <c r="G68" i="1"/>
  <c r="B68" i="1"/>
  <c r="D68" i="1"/>
  <c r="G41" i="1"/>
  <c r="D41" i="1"/>
  <c r="B41" i="1"/>
  <c r="C27" i="3"/>
  <c r="C20" i="3"/>
  <c r="G34" i="1"/>
  <c r="D34" i="1"/>
  <c r="B34" i="1"/>
  <c r="C2" i="3"/>
  <c r="G16" i="1"/>
  <c r="D16" i="1"/>
  <c r="B16" i="1"/>
  <c r="C34" i="3"/>
  <c r="D48" i="1"/>
  <c r="G48" i="1"/>
  <c r="B48" i="1"/>
  <c r="C57" i="3"/>
  <c r="B71" i="1"/>
  <c r="G71" i="1"/>
  <c r="D71" i="1"/>
  <c r="C72" i="3"/>
  <c r="B86" i="1"/>
  <c r="G86" i="1"/>
  <c r="D86" i="1"/>
  <c r="C8" i="3"/>
  <c r="G22" i="1"/>
  <c r="D22" i="1"/>
  <c r="B22" i="1"/>
  <c r="C23" i="3"/>
  <c r="B37" i="1"/>
  <c r="G37" i="1"/>
  <c r="D37" i="1"/>
  <c r="C77" i="3"/>
  <c r="B91" i="1"/>
  <c r="G91" i="1"/>
  <c r="D91" i="1"/>
  <c r="C13" i="3"/>
  <c r="G27" i="1"/>
  <c r="D27" i="1"/>
  <c r="B27" i="1"/>
  <c r="C44" i="3"/>
  <c r="B58" i="1"/>
  <c r="G58" i="1"/>
  <c r="D58" i="1"/>
  <c r="C22" i="3"/>
  <c r="G36" i="1"/>
  <c r="B36" i="1"/>
  <c r="D36" i="1"/>
  <c r="G33" i="1"/>
  <c r="D33" i="1"/>
  <c r="B33" i="1"/>
  <c r="C19" i="3"/>
  <c r="G73" i="1"/>
  <c r="D73" i="1"/>
  <c r="C59" i="3"/>
  <c r="B73" i="1"/>
  <c r="C73" i="3"/>
  <c r="B87" i="1"/>
  <c r="G87" i="1"/>
  <c r="D87" i="1"/>
  <c r="C66" i="3"/>
  <c r="G80" i="1"/>
  <c r="B80" i="1"/>
  <c r="D80" i="1"/>
  <c r="C49" i="3"/>
  <c r="B63" i="1"/>
  <c r="G63" i="1"/>
  <c r="D63" i="1"/>
  <c r="C64" i="3"/>
  <c r="B78" i="1"/>
  <c r="G78" i="1"/>
  <c r="D78" i="1"/>
  <c r="C79" i="3"/>
  <c r="B93" i="1"/>
  <c r="G93" i="1"/>
  <c r="D93" i="1"/>
  <c r="C15" i="3"/>
  <c r="G29" i="1"/>
  <c r="D29" i="1"/>
  <c r="B29" i="1"/>
  <c r="C69" i="3"/>
  <c r="B83" i="1"/>
  <c r="G83" i="1"/>
  <c r="D83" i="1"/>
  <c r="C5" i="3"/>
  <c r="G19" i="1"/>
  <c r="D19" i="1"/>
  <c r="B19" i="1"/>
  <c r="B50" i="1"/>
  <c r="C36" i="3"/>
  <c r="G50" i="1"/>
  <c r="D50" i="1"/>
  <c r="G89" i="1"/>
  <c r="D89" i="1"/>
  <c r="C75" i="3"/>
  <c r="B89" i="1"/>
  <c r="G25" i="1"/>
  <c r="D25" i="1"/>
  <c r="B25" i="1"/>
  <c r="C11" i="3"/>
  <c r="C26" i="3"/>
  <c r="G40" i="1"/>
  <c r="D40" i="1"/>
  <c r="B40" i="1"/>
  <c r="C70" i="3"/>
  <c r="G84" i="1"/>
  <c r="D84" i="1"/>
  <c r="B84" i="1"/>
  <c r="C81" i="3"/>
  <c r="B95" i="1"/>
  <c r="G95" i="1"/>
  <c r="D95" i="1"/>
  <c r="E95" i="1" s="1"/>
  <c r="F95" i="1" s="1"/>
  <c r="C50" i="3"/>
  <c r="D64" i="1"/>
  <c r="G64" i="1"/>
  <c r="B64" i="1"/>
  <c r="C41" i="3"/>
  <c r="B55" i="1"/>
  <c r="G55" i="1"/>
  <c r="D55" i="1"/>
  <c r="C56" i="3"/>
  <c r="B70" i="1"/>
  <c r="G70" i="1"/>
  <c r="D70" i="1"/>
  <c r="C71" i="3"/>
  <c r="B85" i="1"/>
  <c r="G85" i="1"/>
  <c r="D85" i="1"/>
  <c r="C7" i="3"/>
  <c r="G21" i="1"/>
  <c r="D21" i="1"/>
  <c r="B21" i="1"/>
  <c r="C61" i="3"/>
  <c r="B75" i="1"/>
  <c r="G75" i="1"/>
  <c r="D75" i="1"/>
  <c r="C62" i="3"/>
  <c r="B76" i="1"/>
  <c r="D76" i="1"/>
  <c r="G76" i="1"/>
  <c r="C28" i="3"/>
  <c r="B42" i="1"/>
  <c r="G42" i="1"/>
  <c r="D42" i="1"/>
  <c r="C67" i="3"/>
  <c r="G81" i="1"/>
  <c r="D81" i="1"/>
  <c r="B81" i="1"/>
  <c r="C3" i="3"/>
  <c r="G17" i="1"/>
  <c r="D17" i="1"/>
  <c r="B17" i="1"/>
  <c r="E5" i="3"/>
  <c r="B4" i="3"/>
  <c r="E3" i="3"/>
  <c r="E2" i="3"/>
  <c r="D7" i="3" l="1"/>
  <c r="D73" i="3"/>
  <c r="D77" i="3"/>
  <c r="E94" i="1"/>
  <c r="F94" i="1" s="1"/>
  <c r="F80" i="3" s="1"/>
  <c r="D35" i="3"/>
  <c r="D62" i="3"/>
  <c r="D50" i="3"/>
  <c r="D69" i="3"/>
  <c r="D75" i="3"/>
  <c r="D59" i="3"/>
  <c r="D43" i="3"/>
  <c r="D67" i="3"/>
  <c r="D70" i="3"/>
  <c r="D49" i="3"/>
  <c r="D71" i="3"/>
  <c r="D64" i="3"/>
  <c r="D22" i="3"/>
  <c r="D34" i="3"/>
  <c r="D20" i="3"/>
  <c r="D54" i="3"/>
  <c r="D21" i="3"/>
  <c r="D31" i="3"/>
  <c r="D80" i="3"/>
  <c r="D58" i="3"/>
  <c r="D63" i="3"/>
  <c r="D60" i="3"/>
  <c r="D46" i="3"/>
  <c r="D24" i="3"/>
  <c r="D18" i="3"/>
  <c r="D68" i="3"/>
  <c r="D6" i="3"/>
  <c r="D32" i="3"/>
  <c r="D10" i="3"/>
  <c r="D33" i="3"/>
  <c r="D12" i="3"/>
  <c r="D45" i="3"/>
  <c r="D55" i="3"/>
  <c r="D25" i="3"/>
  <c r="D81" i="3"/>
  <c r="F81" i="3"/>
  <c r="D5" i="3"/>
  <c r="D23" i="3"/>
  <c r="D11" i="3"/>
  <c r="E93" i="1"/>
  <c r="F93" i="1" s="1"/>
  <c r="F79" i="3" s="1"/>
  <c r="D19" i="3"/>
  <c r="D27" i="3"/>
  <c r="D3" i="3"/>
  <c r="D41" i="3"/>
  <c r="D66" i="3"/>
  <c r="D13" i="3"/>
  <c r="D51" i="3"/>
  <c r="D61" i="3"/>
  <c r="D26" i="3"/>
  <c r="D15" i="3"/>
  <c r="D72" i="3"/>
  <c r="D36" i="3"/>
  <c r="D28" i="3"/>
  <c r="D56" i="3"/>
  <c r="D79" i="3"/>
  <c r="D44" i="3"/>
  <c r="D8" i="3"/>
  <c r="D57" i="3"/>
  <c r="D2" i="3"/>
  <c r="D52" i="3"/>
  <c r="D14" i="3"/>
  <c r="D16" i="3"/>
  <c r="D65" i="3"/>
  <c r="D42" i="3"/>
  <c r="D74" i="3"/>
  <c r="D78" i="3"/>
  <c r="D29" i="3"/>
  <c r="D39" i="3"/>
  <c r="D9" i="3"/>
  <c r="D48" i="3"/>
  <c r="D4" i="3"/>
  <c r="D37" i="3"/>
  <c r="D47" i="3"/>
  <c r="D17" i="3"/>
  <c r="D53" i="3"/>
  <c r="D76" i="3"/>
  <c r="D38" i="3"/>
  <c r="D40" i="3"/>
  <c r="D30" i="3"/>
  <c r="E19" i="1"/>
  <c r="F19" i="1" s="1"/>
  <c r="F5" i="3" s="1"/>
  <c r="E17" i="1"/>
  <c r="F17" i="1" s="1"/>
  <c r="F3" i="3" s="1"/>
  <c r="E18" i="1"/>
  <c r="F18" i="1" s="1"/>
  <c r="F4" i="3" s="1"/>
  <c r="E16" i="1"/>
  <c r="F16" i="1" s="1"/>
  <c r="F2" i="3" s="1"/>
  <c r="E24" i="1"/>
  <c r="F24" i="1" s="1"/>
  <c r="F10" i="3" s="1"/>
  <c r="E91" i="1"/>
  <c r="F91" i="1" s="1"/>
  <c r="F77" i="3" s="1"/>
  <c r="E85" i="1"/>
  <c r="F85" i="1" s="1"/>
  <c r="F71" i="3" s="1"/>
  <c r="E89" i="1"/>
  <c r="F89" i="1" s="1"/>
  <c r="F75" i="3" s="1"/>
  <c r="E79" i="1"/>
  <c r="F79" i="1" s="1"/>
  <c r="F65" i="3" s="1"/>
  <c r="E81" i="1"/>
  <c r="F81" i="1" s="1"/>
  <c r="F67" i="3" s="1"/>
  <c r="E28" i="1"/>
  <c r="F28" i="1" s="1"/>
  <c r="F14" i="3" s="1"/>
  <c r="E34" i="1"/>
  <c r="F34" i="1" s="1"/>
  <c r="F20" i="3" s="1"/>
  <c r="E72" i="1"/>
  <c r="F72" i="1" s="1"/>
  <c r="F58" i="3" s="1"/>
  <c r="E54" i="1"/>
  <c r="F54" i="1" s="1"/>
  <c r="F40" i="3" s="1"/>
  <c r="E61" i="1"/>
  <c r="F61" i="1" s="1"/>
  <c r="F47" i="3" s="1"/>
  <c r="E37" i="1"/>
  <c r="F37" i="1" s="1"/>
  <c r="F23" i="3" s="1"/>
  <c r="E43" i="1"/>
  <c r="F43" i="1" s="1"/>
  <c r="F29" i="3" s="1"/>
  <c r="E75" i="1"/>
  <c r="F75" i="1" s="1"/>
  <c r="F61" i="3" s="1"/>
  <c r="E87" i="1"/>
  <c r="F87" i="1" s="1"/>
  <c r="F73" i="3" s="1"/>
  <c r="E46" i="1"/>
  <c r="F46" i="1" s="1"/>
  <c r="F32" i="3" s="1"/>
  <c r="E64" i="1"/>
  <c r="F64" i="1" s="1"/>
  <c r="F50" i="3" s="1"/>
  <c r="E38" i="1"/>
  <c r="F38" i="1" s="1"/>
  <c r="F24" i="3" s="1"/>
  <c r="E36" i="1"/>
  <c r="F36" i="1" s="1"/>
  <c r="F22" i="3" s="1"/>
  <c r="E82" i="1"/>
  <c r="F82" i="1" s="1"/>
  <c r="F68" i="3" s="1"/>
  <c r="E77" i="1"/>
  <c r="F77" i="1" s="1"/>
  <c r="F63" i="3" s="1"/>
  <c r="E80" i="1"/>
  <c r="F80" i="1" s="1"/>
  <c r="F66" i="3" s="1"/>
  <c r="E31" i="1"/>
  <c r="F31" i="1" s="1"/>
  <c r="F17" i="3" s="1"/>
  <c r="E48" i="1"/>
  <c r="F48" i="1" s="1"/>
  <c r="F34" i="3" s="1"/>
  <c r="E26" i="1"/>
  <c r="F26" i="1" s="1"/>
  <c r="F12" i="3" s="1"/>
  <c r="E27" i="1"/>
  <c r="F27" i="1" s="1"/>
  <c r="F13" i="3" s="1"/>
  <c r="E74" i="1"/>
  <c r="F74" i="1" s="1"/>
  <c r="F60" i="3" s="1"/>
  <c r="E71" i="1"/>
  <c r="F71" i="1" s="1"/>
  <c r="F57" i="3" s="1"/>
  <c r="E84" i="1"/>
  <c r="F84" i="1" s="1"/>
  <c r="F70" i="3" s="1"/>
  <c r="E44" i="1"/>
  <c r="F44" i="1" s="1"/>
  <c r="F30" i="3" s="1"/>
  <c r="E53" i="1"/>
  <c r="F53" i="1" s="1"/>
  <c r="F39" i="3" s="1"/>
  <c r="E55" i="1"/>
  <c r="F55" i="1" s="1"/>
  <c r="F41" i="3" s="1"/>
  <c r="E21" i="1"/>
  <c r="F21" i="1" s="1"/>
  <c r="F7" i="3" s="1"/>
  <c r="E51" i="1"/>
  <c r="F51" i="1" s="1"/>
  <c r="F37" i="3" s="1"/>
  <c r="E40" i="1"/>
  <c r="F40" i="1" s="1"/>
  <c r="F26" i="3" s="1"/>
  <c r="E86" i="1"/>
  <c r="F86" i="1" s="1"/>
  <c r="F72" i="3" s="1"/>
  <c r="E90" i="1"/>
  <c r="F90" i="1" s="1"/>
  <c r="F76" i="3" s="1"/>
  <c r="E88" i="1"/>
  <c r="F88" i="1" s="1"/>
  <c r="F74" i="3" s="1"/>
  <c r="E83" i="1"/>
  <c r="F83" i="1" s="1"/>
  <c r="F69" i="3" s="1"/>
  <c r="E67" i="1"/>
  <c r="F67" i="1" s="1"/>
  <c r="F53" i="3" s="1"/>
  <c r="E52" i="1"/>
  <c r="F52" i="1" s="1"/>
  <c r="F38" i="3" s="1"/>
  <c r="E63" i="1"/>
  <c r="F63" i="1" s="1"/>
  <c r="F49" i="3" s="1"/>
  <c r="E62" i="1"/>
  <c r="F62" i="1" s="1"/>
  <c r="F48" i="3" s="1"/>
  <c r="E35" i="1"/>
  <c r="F35" i="1" s="1"/>
  <c r="F21" i="3" s="1"/>
  <c r="E42" i="1"/>
  <c r="F42" i="1" s="1"/>
  <c r="F28" i="3" s="1"/>
  <c r="E58" i="1"/>
  <c r="F58" i="1" s="1"/>
  <c r="F44" i="3" s="1"/>
  <c r="E29" i="1"/>
  <c r="F29" i="1" s="1"/>
  <c r="F15" i="3" s="1"/>
  <c r="E92" i="1"/>
  <c r="F92" i="1" s="1"/>
  <c r="F78" i="3" s="1"/>
  <c r="E68" i="1"/>
  <c r="F68" i="1" s="1"/>
  <c r="F54" i="3" s="1"/>
  <c r="E60" i="1"/>
  <c r="F60" i="1" s="1"/>
  <c r="F46" i="3" s="1"/>
  <c r="E50" i="1"/>
  <c r="F50" i="1" s="1"/>
  <c r="F36" i="3" s="1"/>
  <c r="E41" i="1"/>
  <c r="F41" i="1" s="1"/>
  <c r="F27" i="3" s="1"/>
  <c r="E56" i="1"/>
  <c r="F56" i="1" s="1"/>
  <c r="F42" i="3" s="1"/>
  <c r="E57" i="1"/>
  <c r="F57" i="1" s="1"/>
  <c r="F43" i="3" s="1"/>
  <c r="E33" i="1"/>
  <c r="F33" i="1" s="1"/>
  <c r="F19" i="3" s="1"/>
  <c r="E32" i="1"/>
  <c r="F32" i="1" s="1"/>
  <c r="F18" i="3" s="1"/>
  <c r="E25" i="1"/>
  <c r="F25" i="1" s="1"/>
  <c r="F11" i="3" s="1"/>
  <c r="E49" i="1"/>
  <c r="F49" i="1" s="1"/>
  <c r="F35" i="3" s="1"/>
  <c r="E20" i="1"/>
  <c r="F20" i="1" s="1"/>
  <c r="F6" i="3" s="1"/>
  <c r="E76" i="1"/>
  <c r="F76" i="1" s="1"/>
  <c r="F62" i="3" s="1"/>
  <c r="E39" i="1"/>
  <c r="F39" i="1" s="1"/>
  <c r="F25" i="3" s="1"/>
  <c r="E78" i="1"/>
  <c r="F78" i="1" s="1"/>
  <c r="F64" i="3" s="1"/>
  <c r="E30" i="1"/>
  <c r="F30" i="1" s="1"/>
  <c r="F16" i="3" s="1"/>
  <c r="E47" i="1"/>
  <c r="F47" i="1" s="1"/>
  <c r="F33" i="3" s="1"/>
  <c r="E66" i="1"/>
  <c r="F66" i="1" s="1"/>
  <c r="F52" i="3" s="1"/>
  <c r="E73" i="1"/>
  <c r="F73" i="1" s="1"/>
  <c r="F59" i="3" s="1"/>
  <c r="E59" i="1"/>
  <c r="F59" i="1" s="1"/>
  <c r="F45" i="3" s="1"/>
  <c r="E65" i="1"/>
  <c r="F65" i="1" s="1"/>
  <c r="F51" i="3" s="1"/>
  <c r="E45" i="1"/>
  <c r="F45" i="1" s="1"/>
  <c r="F31" i="3" s="1"/>
  <c r="E70" i="1"/>
  <c r="F70" i="1" s="1"/>
  <c r="F56" i="3" s="1"/>
  <c r="E69" i="1"/>
  <c r="F69" i="1" s="1"/>
  <c r="F55" i="3" s="1"/>
  <c r="B81" i="3"/>
  <c r="E76" i="3"/>
  <c r="E79" i="3"/>
  <c r="E77" i="3"/>
  <c r="B78" i="3"/>
  <c r="B77" i="3"/>
  <c r="B80" i="3"/>
  <c r="E78" i="3"/>
  <c r="E81" i="3"/>
  <c r="B79" i="3"/>
  <c r="E80" i="3"/>
  <c r="B76" i="3"/>
  <c r="B75" i="3"/>
  <c r="E64" i="3"/>
  <c r="E63" i="3"/>
  <c r="E68" i="3"/>
  <c r="E73" i="3"/>
  <c r="B70" i="3"/>
  <c r="B63" i="3"/>
  <c r="B68" i="3"/>
  <c r="E66" i="3"/>
  <c r="E74" i="3"/>
  <c r="E69" i="3"/>
  <c r="B64" i="3"/>
  <c r="B66" i="3"/>
  <c r="B74" i="3"/>
  <c r="B73" i="3"/>
  <c r="E62" i="3"/>
  <c r="B69" i="3"/>
  <c r="B72" i="3"/>
  <c r="E65" i="3"/>
  <c r="E67" i="3"/>
  <c r="E71" i="3"/>
  <c r="B65" i="3"/>
  <c r="B62" i="3"/>
  <c r="B67" i="3"/>
  <c r="E75" i="3"/>
  <c r="E70" i="3"/>
  <c r="B71" i="3"/>
  <c r="E72" i="3"/>
  <c r="B59" i="3"/>
  <c r="B49" i="3"/>
  <c r="B34" i="3"/>
  <c r="B31" i="3"/>
  <c r="B58" i="3"/>
  <c r="E60" i="3"/>
  <c r="B24" i="3"/>
  <c r="E19" i="3"/>
  <c r="E41" i="3"/>
  <c r="E15" i="3"/>
  <c r="E36" i="3"/>
  <c r="E44" i="3"/>
  <c r="E57" i="3"/>
  <c r="B47" i="3"/>
  <c r="B53" i="3"/>
  <c r="B38" i="3"/>
  <c r="B30" i="3"/>
  <c r="E12" i="3"/>
  <c r="B55" i="3"/>
  <c r="B19" i="3"/>
  <c r="E13" i="3"/>
  <c r="B57" i="3"/>
  <c r="E14" i="3"/>
  <c r="E29" i="3"/>
  <c r="E40" i="3"/>
  <c r="E35" i="3"/>
  <c r="E43" i="3"/>
  <c r="E22" i="3"/>
  <c r="E46" i="3"/>
  <c r="B12" i="3"/>
  <c r="E55" i="3"/>
  <c r="E11" i="3"/>
  <c r="B41" i="3"/>
  <c r="B13" i="3"/>
  <c r="B61" i="3"/>
  <c r="B15" i="3"/>
  <c r="B36" i="3"/>
  <c r="B56" i="3"/>
  <c r="B44" i="3"/>
  <c r="E17" i="3"/>
  <c r="E50" i="3"/>
  <c r="E20" i="3"/>
  <c r="E21" i="3"/>
  <c r="B46" i="3"/>
  <c r="E18" i="3"/>
  <c r="E32" i="3"/>
  <c r="E25" i="3"/>
  <c r="B11" i="3"/>
  <c r="E27" i="3"/>
  <c r="B14" i="3"/>
  <c r="B29" i="3"/>
  <c r="B37" i="3"/>
  <c r="B35" i="3"/>
  <c r="B50" i="3"/>
  <c r="B43" i="3"/>
  <c r="B22" i="3"/>
  <c r="B20" i="3"/>
  <c r="B21" i="3"/>
  <c r="B18" i="3"/>
  <c r="B33" i="3"/>
  <c r="E45" i="3"/>
  <c r="E26" i="3"/>
  <c r="E52" i="3"/>
  <c r="E16" i="3"/>
  <c r="E48" i="3"/>
  <c r="E37" i="3"/>
  <c r="B17" i="3"/>
  <c r="B40" i="3"/>
  <c r="E54" i="3"/>
  <c r="E24" i="3"/>
  <c r="B25" i="3"/>
  <c r="B27" i="3"/>
  <c r="E51" i="3"/>
  <c r="E28" i="3"/>
  <c r="E53" i="3"/>
  <c r="E49" i="3"/>
  <c r="E34" i="3"/>
  <c r="B32" i="3"/>
  <c r="E33" i="3"/>
  <c r="B45" i="3"/>
  <c r="E23" i="3"/>
  <c r="B51" i="3"/>
  <c r="B26" i="3"/>
  <c r="B28" i="3"/>
  <c r="E42" i="3"/>
  <c r="E39" i="3"/>
  <c r="E38" i="3"/>
  <c r="E30" i="3"/>
  <c r="E59" i="3"/>
  <c r="B54" i="3"/>
  <c r="E31" i="3"/>
  <c r="E58" i="3"/>
  <c r="B60" i="3"/>
  <c r="B23" i="3"/>
  <c r="E61" i="3"/>
  <c r="E56" i="3"/>
  <c r="B52" i="3"/>
  <c r="B16" i="3"/>
  <c r="B42" i="3"/>
  <c r="B39" i="3"/>
  <c r="B48" i="3"/>
  <c r="E47" i="3"/>
  <c r="E6" i="3"/>
  <c r="E10" i="3"/>
  <c r="B9" i="3"/>
  <c r="B7" i="3"/>
  <c r="B5" i="3"/>
  <c r="E9" i="3"/>
  <c r="E7" i="3"/>
  <c r="B10" i="3"/>
  <c r="B8" i="3"/>
  <c r="E4" i="3"/>
  <c r="E8" i="3"/>
  <c r="B6" i="3"/>
  <c r="B3" i="3"/>
  <c r="B2" i="3"/>
  <c r="E23" i="1" l="1"/>
  <c r="F23" i="1" s="1"/>
  <c r="F9" i="3" s="1"/>
  <c r="E22" i="1" l="1"/>
  <c r="F22" i="1" s="1"/>
  <c r="C13" i="1" l="1"/>
  <c r="F8" i="3"/>
  <c r="C8" i="1"/>
  <c r="C7" i="4"/>
  <c r="C8" i="4"/>
</calcChain>
</file>

<file path=xl/sharedStrings.xml><?xml version="1.0" encoding="utf-8"?>
<sst xmlns="http://schemas.openxmlformats.org/spreadsheetml/2006/main" count="80" uniqueCount="66">
  <si>
    <t>申請月</t>
    <rPh sb="0" eb="3">
      <t>シンセイヅキ</t>
    </rPh>
    <phoneticPr fontId="1"/>
  </si>
  <si>
    <t>家賃額</t>
    <rPh sb="0" eb="3">
      <t>ヤチンガク</t>
    </rPh>
    <phoneticPr fontId="1"/>
  </si>
  <si>
    <t>助成決定者氏名</t>
    <rPh sb="0" eb="5">
      <t>ジョセイケッテイシャ</t>
    </rPh>
    <rPh sb="5" eb="7">
      <t>シメイ</t>
    </rPh>
    <phoneticPr fontId="1"/>
  </si>
  <si>
    <t>助成対象経費</t>
    <rPh sb="0" eb="6">
      <t>ジョセイタイショウケイヒ</t>
    </rPh>
    <phoneticPr fontId="1"/>
  </si>
  <si>
    <t>助成額</t>
    <rPh sb="0" eb="3">
      <t>ジョセイガク</t>
    </rPh>
    <phoneticPr fontId="1"/>
  </si>
  <si>
    <t>備考</t>
    <rPh sb="0" eb="2">
      <t>ビコウ</t>
    </rPh>
    <phoneticPr fontId="1"/>
  </si>
  <si>
    <t>請求金額</t>
    <rPh sb="0" eb="2">
      <t>セイキュウ</t>
    </rPh>
    <rPh sb="2" eb="4">
      <t>キンガク</t>
    </rPh>
    <phoneticPr fontId="1"/>
  </si>
  <si>
    <t>サービス提供（年）</t>
    <rPh sb="4" eb="6">
      <t>テイキョウ</t>
    </rPh>
    <rPh sb="7" eb="8">
      <t>ネン</t>
    </rPh>
    <phoneticPr fontId="1"/>
  </si>
  <si>
    <t>サービス提供（月）</t>
    <rPh sb="4" eb="6">
      <t>テイキョウ</t>
    </rPh>
    <rPh sb="7" eb="8">
      <t>ゲツ</t>
    </rPh>
    <phoneticPr fontId="1"/>
  </si>
  <si>
    <t>月</t>
    <rPh sb="0" eb="1">
      <t>ガツ</t>
    </rPh>
    <phoneticPr fontId="1"/>
  </si>
  <si>
    <t>グループホーム家賃助成金　明細表（電子請求用）</t>
    <rPh sb="7" eb="12">
      <t>ヤチンジョセイキン</t>
    </rPh>
    <rPh sb="13" eb="16">
      <t>メイサイヒョウ</t>
    </rPh>
    <rPh sb="17" eb="22">
      <t>デンシセイキュウヨウ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</si>
  <si>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</si>
  <si>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4">
      <t>ジギョウショメイ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</si>
  <si>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</si>
  <si>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人</t>
    <rPh sb="0" eb="1">
      <t>ニン</t>
    </rPh>
    <phoneticPr fontId="1"/>
  </si>
  <si>
    <t>受給者証番号</t>
    <rPh sb="0" eb="4">
      <t>ジュキュウシャショウ</t>
    </rPh>
    <rPh sb="4" eb="6">
      <t>バンゴウ</t>
    </rPh>
    <phoneticPr fontId="1"/>
  </si>
  <si>
    <t>変換用</t>
    <rPh sb="0" eb="3">
      <t>ヘンカンヨウ</t>
    </rPh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</si>
  <si>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</si>
  <si>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</si>
  <si>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</si>
  <si>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</si>
  <si>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</si>
  <si>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</si>
  <si>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</si>
  <si>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</si>
  <si>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</si>
  <si>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  <phoneticPr fontId="1"/>
  </si>
  <si>
    <t>11</t>
    <phoneticPr fontId="1"/>
  </si>
  <si>
    <t>12</t>
    <phoneticPr fontId="1"/>
  </si>
  <si>
    <t>提供年月</t>
    <rPh sb="0" eb="4">
      <t>テイキョウネンゲツ</t>
    </rPh>
    <phoneticPr fontId="1"/>
  </si>
  <si>
    <t>利用者名</t>
    <rPh sb="0" eb="3">
      <t>リヨウシャ</t>
    </rPh>
    <rPh sb="3" eb="4">
      <t>メイ</t>
    </rPh>
    <phoneticPr fontId="1"/>
  </si>
  <si>
    <t>請求額</t>
    <rPh sb="0" eb="3">
      <t>セイキュウガク</t>
    </rPh>
    <phoneticPr fontId="1"/>
  </si>
  <si>
    <t>年（西暦）</t>
    <rPh sb="0" eb="1">
      <t>ネン</t>
    </rPh>
    <rPh sb="2" eb="4">
      <t>セイレキ</t>
    </rPh>
    <phoneticPr fontId="1"/>
  </si>
  <si>
    <t>■はじめに入力してください■</t>
    <rPh sb="5" eb="7">
      <t>ニュウリョク</t>
    </rPh>
    <phoneticPr fontId="1"/>
  </si>
  <si>
    <t>事業所名</t>
    <rPh sb="0" eb="3">
      <t>ジギョウショ</t>
    </rPh>
    <rPh sb="3" eb="4">
      <t>メイ</t>
    </rPh>
    <phoneticPr fontId="1"/>
  </si>
  <si>
    <t>法人名</t>
    <rPh sb="0" eb="3">
      <t>ホウジンメイ</t>
    </rPh>
    <phoneticPr fontId="1"/>
  </si>
  <si>
    <t>対象者氏名</t>
    <rPh sb="0" eb="3">
      <t>タイショウシャ</t>
    </rPh>
    <rPh sb="3" eb="5">
      <t>シメイ</t>
    </rPh>
    <phoneticPr fontId="1"/>
  </si>
  <si>
    <t>受給者証番号</t>
    <rPh sb="0" eb="6">
      <t>ジュキュウシャショウバンゴウ</t>
    </rPh>
    <phoneticPr fontId="1"/>
  </si>
  <si>
    <t>法人名</t>
    <rPh sb="0" eb="3">
      <t>ホウジンメイ</t>
    </rPh>
    <phoneticPr fontId="1"/>
  </si>
  <si>
    <t>月</t>
    <rPh sb="0" eb="1">
      <t>ゲツ</t>
    </rPh>
    <phoneticPr fontId="1"/>
  </si>
  <si>
    <t>対象者数</t>
    <rPh sb="0" eb="4">
      <t>タイショウシャスウ</t>
    </rPh>
    <phoneticPr fontId="1"/>
  </si>
  <si>
    <r>
      <t>・・・請求フォームの「</t>
    </r>
    <r>
      <rPr>
        <b/>
        <sz val="11"/>
        <color theme="1"/>
        <rFont val="游ゴシック"/>
        <family val="3"/>
        <charset val="128"/>
        <scheme val="minor"/>
      </rPr>
      <t>請求金額</t>
    </r>
    <r>
      <rPr>
        <sz val="11"/>
        <color theme="1"/>
        <rFont val="游ゴシック"/>
        <family val="2"/>
        <charset val="128"/>
        <scheme val="minor"/>
      </rPr>
      <t>」に入力してください</t>
    </r>
    <rPh sb="3" eb="5">
      <t>セイキュウ</t>
    </rPh>
    <rPh sb="11" eb="15">
      <t>セイキュウキンガク</t>
    </rPh>
    <rPh sb="17" eb="19">
      <t>ニュウリョク</t>
    </rPh>
    <phoneticPr fontId="1"/>
  </si>
  <si>
    <t>請求金額</t>
    <rPh sb="0" eb="4">
      <t>セイキュウキンガク</t>
    </rPh>
    <phoneticPr fontId="1"/>
  </si>
  <si>
    <r>
      <t>・・・請求フォームの「</t>
    </r>
    <r>
      <rPr>
        <b/>
        <sz val="11"/>
        <color theme="1"/>
        <rFont val="游ゴシック"/>
        <family val="3"/>
        <charset val="128"/>
        <scheme val="minor"/>
      </rPr>
      <t>対象者数</t>
    </r>
    <r>
      <rPr>
        <sz val="11"/>
        <color theme="1"/>
        <rFont val="游ゴシック"/>
        <family val="2"/>
        <charset val="128"/>
        <scheme val="minor"/>
      </rPr>
      <t>」に入力してください</t>
    </r>
    <rPh sb="3" eb="5">
      <t>セイキュウ</t>
    </rPh>
    <rPh sb="11" eb="15">
      <t>タイショウシャスウ</t>
    </rPh>
    <rPh sb="17" eb="19">
      <t>ニュウリョク</t>
    </rPh>
    <phoneticPr fontId="1"/>
  </si>
  <si>
    <t>様式第４号の２</t>
    <rPh sb="0" eb="2">
      <t>ヨウシキ</t>
    </rPh>
    <rPh sb="2" eb="3">
      <t>ダイ</t>
    </rPh>
    <rPh sb="4" eb="5">
      <t>ゴウ</t>
    </rPh>
    <phoneticPr fontId="1"/>
  </si>
  <si>
    <t>検索用</t>
    <rPh sb="0" eb="3">
      <t>ケンサクヨウ</t>
    </rPh>
    <phoneticPr fontId="1"/>
  </si>
  <si>
    <t>※※行の挿入・削除はできません。入力欄が不足する場合は、障害者支援課へご連絡ください※※</t>
    <rPh sb="2" eb="3">
      <t>ギョウ</t>
    </rPh>
    <rPh sb="4" eb="6">
      <t>ソウニュウ</t>
    </rPh>
    <rPh sb="7" eb="9">
      <t>サクジョ</t>
    </rPh>
    <rPh sb="16" eb="19">
      <t>ニュウリョクラン</t>
    </rPh>
    <rPh sb="20" eb="22">
      <t>フソク</t>
    </rPh>
    <rPh sb="24" eb="26">
      <t>バアイ</t>
    </rPh>
    <rPh sb="28" eb="31">
      <t>ショウガイシャ</t>
    </rPh>
    <rPh sb="31" eb="34">
      <t>シエンカ</t>
    </rPh>
    <rPh sb="36" eb="38">
      <t>レンラク</t>
    </rPh>
    <phoneticPr fontId="1"/>
  </si>
  <si>
    <t>検索用</t>
    <rPh sb="0" eb="3">
      <t>ケンサクヨウ</t>
    </rPh>
    <phoneticPr fontId="1"/>
  </si>
  <si>
    <t>入力シート作成にあたっての注意事項等</t>
    <rPh sb="0" eb="2">
      <t>ニュウリョク</t>
    </rPh>
    <rPh sb="5" eb="7">
      <t>サクセイ</t>
    </rPh>
    <rPh sb="13" eb="17">
      <t>チュウイジコウ</t>
    </rPh>
    <rPh sb="17" eb="18">
      <t>トウ</t>
    </rPh>
    <phoneticPr fontId="1"/>
  </si>
  <si>
    <t>＊</t>
    <phoneticPr fontId="1"/>
  </si>
  <si>
    <t>両方が入力された利用者の助成額を自動計算します。</t>
    <rPh sb="0" eb="2">
      <t>リョウホウ</t>
    </rPh>
    <rPh sb="3" eb="5">
      <t>ニュウリョク</t>
    </rPh>
    <rPh sb="8" eb="11">
      <t>リヨウシャ</t>
    </rPh>
    <rPh sb="12" eb="15">
      <t>ジョセイガク</t>
    </rPh>
    <rPh sb="16" eb="20">
      <t>ジドウケイサン</t>
    </rPh>
    <phoneticPr fontId="1"/>
  </si>
  <si>
    <t>理由等を簡単に入力してください。</t>
    <rPh sb="0" eb="3">
      <t>リユウトウ</t>
    </rPh>
    <rPh sb="4" eb="6">
      <t>カンタン</t>
    </rPh>
    <rPh sb="7" eb="9">
      <t>ニュウリョク</t>
    </rPh>
    <phoneticPr fontId="1"/>
  </si>
  <si>
    <t>【例】日割り家賃1,500円（○日分）　等</t>
    <rPh sb="1" eb="2">
      <t>レイ</t>
    </rPh>
    <rPh sb="3" eb="5">
      <t>ヒワ</t>
    </rPh>
    <rPh sb="6" eb="8">
      <t>ヤチン</t>
    </rPh>
    <rPh sb="13" eb="14">
      <t>エン</t>
    </rPh>
    <rPh sb="16" eb="18">
      <t>ニチブン</t>
    </rPh>
    <rPh sb="20" eb="21">
      <t>トウ</t>
    </rPh>
    <phoneticPr fontId="1"/>
  </si>
  <si>
    <t>行の削除はできません。</t>
    <rPh sb="0" eb="1">
      <t>ギョウ</t>
    </rPh>
    <rPh sb="2" eb="4">
      <t>サクジョ</t>
    </rPh>
    <phoneticPr fontId="1"/>
  </si>
  <si>
    <t>備考欄</t>
    <rPh sb="0" eb="2">
      <t>ビコウ</t>
    </rPh>
    <rPh sb="2" eb="3">
      <t>ラン</t>
    </rPh>
    <phoneticPr fontId="1"/>
  </si>
  <si>
    <t>（審査上、空白の行ができても問題ありません）</t>
    <rPh sb="1" eb="4">
      <t>シンサジョウ</t>
    </rPh>
    <rPh sb="5" eb="7">
      <t>クウハク</t>
    </rPh>
    <rPh sb="8" eb="9">
      <t>ギョウ</t>
    </rPh>
    <rPh sb="14" eb="16">
      <t>モンダイ</t>
    </rPh>
    <phoneticPr fontId="1"/>
  </si>
  <si>
    <t>翌月以降は、前月のファイルを複製して更新してください。</t>
    <rPh sb="0" eb="4">
      <t>ヨクゲツイコウ</t>
    </rPh>
    <rPh sb="6" eb="8">
      <t>ゼンゲツ</t>
    </rPh>
    <rPh sb="14" eb="16">
      <t>フクセイ</t>
    </rPh>
    <rPh sb="18" eb="20">
      <t>コウシン</t>
    </rPh>
    <phoneticPr fontId="1"/>
  </si>
  <si>
    <t>入力シート以外のシートは編集不要です。</t>
    <rPh sb="0" eb="2">
      <t>ニュウリョク</t>
    </rPh>
    <rPh sb="5" eb="7">
      <t>イガイ</t>
    </rPh>
    <rPh sb="12" eb="16">
      <t>ヘンシュウフヨウ</t>
    </rPh>
    <phoneticPr fontId="1"/>
  </si>
  <si>
    <r>
      <t>左の表に</t>
    </r>
    <r>
      <rPr>
        <b/>
        <sz val="11"/>
        <color theme="1"/>
        <rFont val="游ゴシック"/>
        <family val="3"/>
        <charset val="128"/>
        <scheme val="minor"/>
      </rPr>
      <t>助成対象者の家賃額等</t>
    </r>
    <r>
      <rPr>
        <sz val="11"/>
        <color theme="1"/>
        <rFont val="游ゴシック"/>
        <family val="2"/>
        <charset val="128"/>
        <scheme val="minor"/>
      </rPr>
      <t>を入力してください。</t>
    </r>
    <rPh sb="0" eb="1">
      <t>ヒダリ</t>
    </rPh>
    <rPh sb="2" eb="3">
      <t>ヒョウ</t>
    </rPh>
    <rPh sb="4" eb="6">
      <t>ジョセイ</t>
    </rPh>
    <rPh sb="6" eb="8">
      <t>タイショウ</t>
    </rPh>
    <rPh sb="8" eb="9">
      <t>シャ</t>
    </rPh>
    <rPh sb="10" eb="13">
      <t>ヤチンガク</t>
    </rPh>
    <rPh sb="13" eb="14">
      <t>トウ</t>
    </rPh>
    <rPh sb="15" eb="17">
      <t>ニュウリョク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</si>
  <si>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受給者証番号</t>
    </r>
    <r>
      <rPr>
        <sz val="11"/>
        <color theme="1"/>
        <rFont val="游ゴシック"/>
        <family val="2"/>
        <charset val="128"/>
        <scheme val="minor"/>
      </rPr>
      <t>と</t>
    </r>
    <r>
      <rPr>
        <b/>
        <sz val="11"/>
        <color theme="1"/>
        <rFont val="游ゴシック"/>
        <family val="3"/>
        <charset val="128"/>
        <scheme val="minor"/>
      </rPr>
      <t>家賃額</t>
    </r>
    <r>
      <rPr>
        <sz val="11"/>
        <color theme="1"/>
        <rFont val="游ゴシック"/>
        <family val="2"/>
        <charset val="128"/>
        <scheme val="minor"/>
      </rPr>
      <t>の</t>
    </r>
    <rPh sb="0" eb="6">
      <t>ジュキュウシャショウバンゴウ</t>
    </rPh>
    <rPh sb="7" eb="10">
      <t>ヤチンガク</t>
    </rPh>
    <phoneticPr fontId="1"/>
  </si>
  <si>
    <r>
      <t>備考欄は、月途中の入退去等で</t>
    </r>
    <r>
      <rPr>
        <b/>
        <sz val="11"/>
        <color theme="1"/>
        <rFont val="游ゴシック"/>
        <family val="3"/>
        <charset val="128"/>
        <scheme val="minor"/>
      </rPr>
      <t>家賃額が申請額と異なる場合</t>
    </r>
    <r>
      <rPr>
        <sz val="11"/>
        <color theme="1"/>
        <rFont val="游ゴシック"/>
        <family val="2"/>
        <charset val="128"/>
        <scheme val="minor"/>
      </rPr>
      <t>に</t>
    </r>
    <rPh sb="0" eb="3">
      <t>ビコウラン</t>
    </rPh>
    <rPh sb="5" eb="8">
      <t>ツキトチュウ</t>
    </rPh>
    <rPh sb="9" eb="12">
      <t>ニュウタイキョ</t>
    </rPh>
    <rPh sb="12" eb="13">
      <t>トウ</t>
    </rPh>
    <rPh sb="14" eb="17">
      <t>ヤチンガク</t>
    </rPh>
    <rPh sb="18" eb="21">
      <t>シンセイガク</t>
    </rPh>
    <rPh sb="22" eb="23">
      <t>コト</t>
    </rPh>
    <rPh sb="25" eb="27">
      <t>バアイ</t>
    </rPh>
    <phoneticPr fontId="1"/>
  </si>
  <si>
    <r>
      <t>助成対象者を削除する場合は、</t>
    </r>
    <r>
      <rPr>
        <b/>
        <sz val="11"/>
        <color theme="1"/>
        <rFont val="游ゴシック"/>
        <family val="3"/>
        <charset val="128"/>
        <scheme val="minor"/>
      </rPr>
      <t>対象者氏名～備考欄の内容を削除</t>
    </r>
    <r>
      <rPr>
        <sz val="11"/>
        <color theme="1"/>
        <rFont val="游ゴシック"/>
        <family val="2"/>
        <charset val="128"/>
        <scheme val="minor"/>
      </rPr>
      <t>してください。</t>
    </r>
    <rPh sb="0" eb="2">
      <t>ジョセイ</t>
    </rPh>
    <rPh sb="2" eb="5">
      <t>タイショウシャ</t>
    </rPh>
    <rPh sb="6" eb="8">
      <t>サクジョ</t>
    </rPh>
    <rPh sb="10" eb="12">
      <t>バアイ</t>
    </rPh>
    <rPh sb="14" eb="17">
      <t>タイショウシャ</t>
    </rPh>
    <rPh sb="17" eb="19">
      <t>シメイ</t>
    </rPh>
    <rPh sb="20" eb="23">
      <t>ビコウラン</t>
    </rPh>
    <rPh sb="24" eb="26">
      <t>ナイヨウ</t>
    </rPh>
    <rPh sb="27" eb="29">
      <t>サクジョ</t>
    </rPh>
    <phoneticPr fontId="1"/>
  </si>
  <si>
    <r>
      <t>明細表（電子請求用）は、</t>
    </r>
    <r>
      <rPr>
        <b/>
        <sz val="11"/>
        <color theme="1"/>
        <rFont val="游ゴシック"/>
        <family val="3"/>
        <charset val="128"/>
        <scheme val="minor"/>
      </rPr>
      <t>１か月につき１ファイル</t>
    </r>
    <r>
      <rPr>
        <sz val="11"/>
        <color theme="1"/>
        <rFont val="游ゴシック"/>
        <family val="2"/>
        <charset val="128"/>
        <scheme val="minor"/>
      </rPr>
      <t>です。</t>
    </r>
    <rPh sb="0" eb="3">
      <t>メイサイヒョウ</t>
    </rPh>
    <rPh sb="4" eb="9">
      <t>デンシセイキュウヨウ</t>
    </rPh>
    <rPh sb="14" eb="15">
      <t>ゲツ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</si>
  <si>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サービス提供月</t>
    </r>
    <r>
      <rPr>
        <sz val="11"/>
        <color theme="1"/>
        <rFont val="游ゴシック"/>
        <family val="2"/>
        <charset val="128"/>
        <scheme val="minor"/>
      </rPr>
      <t>を忘れずに更新してください。</t>
    </r>
    <rPh sb="4" eb="7">
      <t>テイキョウヅキ</t>
    </rPh>
    <rPh sb="8" eb="9">
      <t>ワス</t>
    </rPh>
    <rPh sb="12" eb="14">
      <t>コウシン</t>
    </rPh>
    <phoneticPr fontId="1"/>
  </si>
  <si>
    <t>■請求対象月の実績に更新してください■</t>
    <rPh sb="1" eb="3">
      <t>セイキュウ</t>
    </rPh>
    <rPh sb="3" eb="5">
      <t>タイショウ</t>
    </rPh>
    <rPh sb="5" eb="6">
      <t>ヅキ</t>
    </rPh>
    <rPh sb="7" eb="9">
      <t>ジッセキ</t>
    </rPh>
    <rPh sb="10" eb="12">
      <t>コウシン</t>
    </rPh>
    <phoneticPr fontId="1"/>
  </si>
  <si>
    <t>↑↑ここまで↑↑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</si>
</sst>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176" formatCode="0000000000"/>
    <numFmt numFmtId="177" formatCode="000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76" fontId="2" fillId="0" borderId="9" xfId="0" applyNumberFormat="1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1" xfId="0" applyFont="1" applyBorder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Protection="1">
      <alignment vertical="center"/>
      <protection hidden="1"/>
    </xf>
    <xf numFmtId="176" fontId="2" fillId="0" borderId="1" xfId="0" applyNumberFormat="1" applyFont="1" applyBorder="1" applyProtection="1">
      <alignment vertical="center"/>
      <protection hidden="1"/>
    </xf>
    <xf numFmtId="42" fontId="2" fillId="0" borderId="1" xfId="0" applyNumberFormat="1" applyFont="1" applyBorder="1" applyProtection="1">
      <alignment vertical="center"/>
      <protection hidden="1"/>
    </xf>
    <xf numFmtId="42" fontId="8" fillId="0" borderId="1" xfId="0" applyNumberFormat="1" applyFont="1" applyFill="1" applyBorder="1" applyProtection="1">
      <alignment vertical="center"/>
      <protection hidden="1"/>
    </xf>
    <xf numFmtId="42" fontId="8" fillId="4" borderId="1" xfId="0" applyNumberFormat="1" applyFont="1" applyFill="1" applyBorder="1" applyProtection="1">
      <alignment vertical="center"/>
      <protection hidden="1"/>
    </xf>
    <xf numFmtId="0" fontId="2" fillId="0" borderId="2" xfId="0" applyFont="1" applyBorder="1" applyAlignment="1" applyProtection="1">
      <alignment vertical="center" shrinkToFit="1"/>
      <protection hidden="1"/>
    </xf>
    <xf numFmtId="42" fontId="8" fillId="0" borderId="9" xfId="0" applyNumberFormat="1" applyFont="1" applyFill="1" applyBorder="1" applyProtection="1">
      <alignment vertical="center"/>
      <protection hidden="1"/>
    </xf>
    <xf numFmtId="42" fontId="8" fillId="4" borderId="9" xfId="0" applyNumberFormat="1" applyFont="1" applyFill="1" applyBorder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2" borderId="0" xfId="0" applyFont="1" applyFill="1" applyProtection="1">
      <alignment vertical="center"/>
      <protection hidden="1"/>
    </xf>
    <xf numFmtId="176" fontId="0" fillId="0" borderId="0" xfId="0" applyNumberFormat="1" applyProtection="1">
      <alignment vertical="center"/>
      <protection hidden="1"/>
    </xf>
    <xf numFmtId="0" fontId="0" fillId="0" borderId="0" xfId="0" applyNumberFormat="1" applyProtection="1">
      <alignment vertical="center"/>
      <protection hidden="1"/>
    </xf>
    <xf numFmtId="0" fontId="5" fillId="0" borderId="14" xfId="0" applyFont="1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10" fillId="3" borderId="11" xfId="0" applyFont="1" applyFill="1" applyBorder="1" applyAlignment="1" applyProtection="1">
      <alignment horizontal="right" vertical="center"/>
      <protection hidden="1"/>
    </xf>
    <xf numFmtId="42" fontId="10" fillId="3" borderId="16" xfId="0" applyNumberFormat="1" applyFont="1" applyFill="1" applyBorder="1" applyProtection="1">
      <alignment vertical="center"/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15" xfId="0" applyFont="1" applyFill="1" applyBorder="1" applyAlignment="1" applyProtection="1">
      <alignment horizontal="center" vertical="center"/>
      <protection hidden="1"/>
    </xf>
    <xf numFmtId="177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42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Border="1" applyProtection="1">
      <alignment vertical="center"/>
      <protection hidden="1"/>
    </xf>
    <xf numFmtId="0" fontId="0" fillId="0" borderId="17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0" fillId="0" borderId="10" xfId="0" applyBorder="1" applyAlignment="1" applyProtection="1">
      <alignment horizontal="right" vertical="center"/>
      <protection hidden="1"/>
    </xf>
    <xf numFmtId="0" fontId="0" fillId="0" borderId="8" xfId="0" applyBorder="1" applyAlignment="1" applyProtection="1">
      <alignment horizontal="right" vertical="center"/>
      <protection hidden="1"/>
    </xf>
    <xf numFmtId="0" fontId="11" fillId="0" borderId="0" xfId="0" applyFont="1" applyBorder="1" applyProtection="1">
      <alignment vertical="center"/>
      <protection hidden="1"/>
    </xf>
    <xf numFmtId="0" fontId="9" fillId="0" borderId="0" xfId="0" applyFont="1" applyBorder="1" applyProtection="1">
      <alignment vertical="center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5" borderId="18" xfId="0" applyFont="1" applyFill="1" applyBorder="1" applyAlignment="1" applyProtection="1">
      <alignment horizontal="left" vertical="center" indent="1"/>
      <protection hidden="1"/>
    </xf>
    <xf numFmtId="0" fontId="6" fillId="5" borderId="19" xfId="0" applyFont="1" applyFill="1" applyBorder="1" applyAlignment="1" applyProtection="1">
      <alignment horizontal="left" vertical="center" indent="1"/>
      <protection hidden="1"/>
    </xf>
    <xf numFmtId="0" fontId="6" fillId="5" borderId="4" xfId="0" applyFont="1" applyFill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42" fontId="2" fillId="0" borderId="2" xfId="0" applyNumberFormat="1" applyFont="1" applyBorder="1" applyAlignment="1" applyProtection="1">
      <alignment horizontal="center" vertical="center"/>
      <protection hidden="1"/>
    </xf>
    <xf numFmtId="42" fontId="2" fillId="0" borderId="3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76" fontId="2" fillId="0" borderId="2" xfId="0" applyNumberFormat="1" applyFont="1" applyBorder="1" applyAlignment="1" applyProtection="1">
      <alignment horizontal="left" vertical="center"/>
      <protection hidden="1"/>
    </xf>
    <xf numFmtId="176" fontId="2" fillId="0" borderId="5" xfId="0" applyNumberFormat="1" applyFont="1" applyBorder="1" applyAlignment="1" applyProtection="1">
      <alignment horizontal="left" vertical="center"/>
      <protection hidden="1"/>
    </xf>
    <xf numFmtId="176" fontId="2" fillId="0" borderId="3" xfId="0" applyNumberFormat="1" applyFont="1" applyBorder="1" applyAlignment="1" applyProtection="1">
      <alignment horizontal="left" vertical="center"/>
      <protection hidden="1"/>
    </xf>
  </cellXfs>
  <cellStyles count="1">
    <cellStyle name="標準" xfId="0" builtinId="0"/>
  </cellStyles>
  <dxfs count="32">
    <dxf>
      <font>
        <b/>
        <i val="0"/>
        <color rgb="FFFF0000"/>
      </font>
    </dxf>
    <dxf>
      <numFmt numFmtId="0" formatCode="General"/>
      <protection locked="1" hidden="1"/>
    </dxf>
    <dxf>
      <numFmt numFmtId="30" formatCode="@"/>
      <alignment horizontal="center" vertical="center" textRotation="0" wrapText="0" indent="0" justifyLastLine="0" shrinkToFit="0" readingOrder="0"/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176" formatCode="0000000000"/>
      <protection locked="1" hidden="1"/>
    </dxf>
    <dxf>
      <numFmt numFmtId="176" formatCode="0000000000"/>
      <protection locked="1" hidden="1"/>
    </dxf>
    <dxf>
      <protection locked="1" hidden="1"/>
    </dxf>
    <dxf>
      <protection locked="1" hidden="1"/>
    </dxf>
    <dxf>
      <protection locked="1" hidden="1"/>
    </dxf>
    <dxf>
      <font>
        <strike val="0"/>
        <outline val="0"/>
        <shadow val="0"/>
        <u val="none"/>
        <vertAlign val="baseline"/>
        <color theme="1"/>
        <name val="ＭＳ ゴシック"/>
        <scheme val="none"/>
      </font>
      <numFmt numFmtId="0" formatCode="General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numFmt numFmtId="32" formatCode="_ &quot;¥&quot;* #,##0_ ;_ &quot;¥&quot;* \-#,##0_ ;_ &quot;¥&quot;* &quot;-&quot;_ ;_ @_ 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ＭＳ ゴシック"/>
        <scheme val="none"/>
      </font>
      <numFmt numFmtId="32" formatCode="_ &quot;¥&quot;* #,##0_ ;_ &quot;¥&quot;* \-#,##0_ ;_ &quot;¥&quot;* &quot;-&quot;_ ;_ @_ 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color theme="1"/>
        <name val="ＭＳ ゴシック"/>
        <scheme val="none"/>
      </font>
      <numFmt numFmtId="32" formatCode="_ &quot;¥&quot;* #,##0_ ;_ &quot;¥&quot;* \-#,##0_ ;_ &quot;¥&quot;* &quot;-&quot;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ゴシック"/>
        <scheme val="none"/>
      </font>
      <numFmt numFmtId="176" formatCode="00000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color theme="1"/>
        <name val="ＭＳ ゴシック"/>
        <scheme val="none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strike val="0"/>
        <outline val="0"/>
        <shadow val="0"/>
        <u val="none"/>
        <vertAlign val="baseline"/>
        <color theme="1"/>
        <name val="ＭＳ ゴシック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ＭＳ ゴシック"/>
        <scheme val="none"/>
      </font>
      <protection locked="1" hidden="1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theme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1" readingOrder="0"/>
      <protection locked="0" hidden="0"/>
    </dxf>
    <dxf>
      <numFmt numFmtId="32" formatCode="_ &quot;¥&quot;* #,##0_ ;_ &quot;¥&quot;* \-#,##0_ ;_ &quot;¥&quot;* &quot;-&quot;_ ;_ @_ "/>
      <protection locked="0" hidden="0"/>
    </dxf>
    <dxf>
      <numFmt numFmtId="176" formatCode="0000000000"/>
      <protection locked="0" hidden="0"/>
    </dxf>
    <dxf>
      <protection locked="0" hidden="0"/>
    </dxf>
    <dxf>
      <protection locked="1" hidden="1"/>
    </dxf>
    <dxf>
      <protection locked="1" hidden="1"/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4" name="テーブル4" displayName="テーブル4" ref="A13:E93" totalsRowShown="0" headerRowDxfId="29" dataDxfId="28">
  <autoFilter ref="A13:E93"/>
  <tableColumns count="5">
    <tableColumn id="5" name="検索用" dataDxfId="1">
      <calculatedColumnFormula>IF(テーブル4[[#This Row],[受給者証番号]]="","",IF(テーブル4[[#This Row],[家賃額]]="","",COUNTIFS($D$14:D14,"&gt;0",$C$14:C14,"&lt;&gt;")))</calculatedColumnFormula>
    </tableColumn>
    <tableColumn id="1" name="対象者氏名" dataDxfId="27"/>
    <tableColumn id="2" name="受給者証番号" dataDxfId="26"/>
    <tableColumn id="3" name="家賃額" dataDxfId="25"/>
    <tableColumn id="4" name="備考欄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A15:G95" totalsRowShown="0" headerRowDxfId="22" dataDxfId="20" headerRowBorderDxfId="21" tableBorderDxfId="19" totalsRowBorderDxfId="18">
  <autoFilter ref="A15:G95"/>
  <tableColumns count="7">
    <tableColumn id="1" name="検索用" dataDxfId="17"/>
    <tableColumn id="2" name="助成決定者氏名" dataDxfId="16">
      <calculatedColumnFormula>IF(テーブル3[[#This Row],[受給者証番号]]="","",VLOOKUP(テーブル3[[#This Row],[検索用]],テーブル4[],2,FALSE))</calculatedColumnFormula>
    </tableColumn>
    <tableColumn id="7" name="受給者証番号" dataDxfId="15">
      <calculatedColumnFormula>IFERROR(VLOOKUP(テーブル3[[#This Row],[検索用]],テーブル4[],3,FALSE),"")</calculatedColumnFormula>
    </tableColumn>
    <tableColumn id="3" name="家賃額" dataDxfId="14">
      <calculatedColumnFormula>IF(テーブル3[[#This Row],[受給者証番号]]="","",VLOOKUP(テーブル3[[#This Row],[検索用]],テーブル4[],4,FALSE))</calculatedColumnFormula>
    </tableColumn>
    <tableColumn id="4" name="助成対象経費" dataDxfId="13">
      <calculatedColumnFormula>IF(テーブル3[[#This Row],[家賃額]]="","",IF(ROUNDDOWN((テーブル3[[#This Row],[家賃額]]-10000)/2,0)&gt;0,ROUNDDOWN((テーブル3[[#This Row],[家賃額]]-10000)/2,0),0))</calculatedColumnFormula>
    </tableColumn>
    <tableColumn id="5" name="助成額" dataDxfId="12">
      <calculatedColumnFormula>IF(テーブル3[[#This Row],[家賃額]]="","",IF(テーブル3[[#This Row],[助成対象経費]]&gt;15000,15000,テーブル3[[#This Row],[助成対象経費]]))</calculatedColumnFormula>
    </tableColumn>
    <tableColumn id="6" name="備考" dataDxfId="11">
      <calculatedColumnFormula>IF(テーブル3[[#This Row],[受給者証番号]]="","",VLOOKUP(テーブル3[[#This Row],[検索用]],テーブル4[],5,FALSE)&amp;" ")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テーブル2" displayName="テーブル2" ref="A1:F260" totalsRowShown="0" headerRowDxfId="10" dataDxfId="9">
  <autoFilter ref="A1:F260"/>
  <tableColumns count="6">
    <tableColumn id="1" name="検索用" dataDxfId="8"/>
    <tableColumn id="2" name="事業所番号" dataDxfId="7">
      <calculatedColumnFormula>IF(C2="","",INDIRECT("'様式第４号の２'!$C$4"))</calculatedColumnFormula>
    </tableColumn>
    <tableColumn id="3" name="受給者証番号" dataDxfId="6">
      <calculatedColumnFormula>IFERROR(VLOOKUP(テーブル2[[#This Row],[検索用]],テーブル3[],3,FALSE),"")</calculatedColumnFormula>
    </tableColumn>
    <tableColumn id="4" name="利用者名" dataDxfId="5">
      <calculatedColumnFormula>IF(テーブル2[[#This Row],[受給者証番号]]="","",VLOOKUP(テーブル2[[#This Row],[検索用]],テーブル3[],2,FALSE))</calculatedColumnFormula>
    </tableColumn>
    <tableColumn id="5" name="提供年月" dataDxfId="4">
      <calculatedColumnFormula>IF(C2="","",INDIRECT("'様式第４号の２'!$C$10")&amp;VLOOKUP(様式第４号の２!$C$11,テーブル1[#All],2,FALSE))</calculatedColumnFormula>
    </tableColumn>
    <tableColumn id="6" name="請求額" dataDxfId="3">
      <calculatedColumnFormula>IF(テーブル2[[#This Row],[受給者証番号]]="","",VLOOKUP(テーブル2[[#This Row],[検索用]],テーブル3[],6,FALSE))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" name="テーブル1" displayName="テーブル1" ref="A2:B14" totalsRowShown="0">
  <autoFilter ref="A2:B14"/>
  <tableColumns count="2">
    <tableColumn id="1" name="申請月"/>
    <tableColumn id="2" name="変換用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showGridLines="0" tabSelected="1" topLeftCell="B1" workbookViewId="0">
      <selection activeCell="C2" sqref="C2"/>
    </sheetView>
  </sheetViews>
  <sheetFormatPr defaultRowHeight="18" x14ac:dyDescent="0.45"/>
  <cols>
    <col min="1" max="1" width="8.796875" style="23" hidden="1" customWidth="1"/>
    <col min="2" max="2" width="18.8984375" style="23" customWidth="1"/>
    <col min="3" max="4" width="15.796875" style="23" customWidth="1"/>
    <col min="5" max="5" width="34.19921875" style="23" customWidth="1"/>
    <col min="6" max="7" width="3.8984375" style="23" customWidth="1"/>
    <col min="8" max="16384" width="8.796875" style="23"/>
  </cols>
  <sheetData>
    <row r="1" spans="1:15" ht="22.2" x14ac:dyDescent="0.45">
      <c r="B1" s="22" t="s">
        <v>33</v>
      </c>
    </row>
    <row r="2" spans="1:15" x14ac:dyDescent="0.45">
      <c r="B2" s="24" t="s">
        <v>11</v>
      </c>
      <c r="C2" s="36"/>
    </row>
    <row r="3" spans="1:15" x14ac:dyDescent="0.45">
      <c r="B3" s="24" t="s">
        <v>35</v>
      </c>
      <c r="C3" s="49"/>
      <c r="D3" s="50"/>
      <c r="E3" s="51"/>
    </row>
    <row r="4" spans="1:15" x14ac:dyDescent="0.45">
      <c r="B4" s="24" t="s">
        <v>34</v>
      </c>
      <c r="C4" s="49"/>
      <c r="D4" s="50"/>
      <c r="E4" s="51"/>
    </row>
    <row r="5" spans="1:15" x14ac:dyDescent="0.45">
      <c r="C5" s="24"/>
      <c r="D5" s="24"/>
      <c r="E5" s="24"/>
    </row>
    <row r="6" spans="1:15" ht="22.2" x14ac:dyDescent="0.45">
      <c r="B6" s="28" t="s">
        <v>64</v>
      </c>
      <c r="C6" s="24"/>
      <c r="D6" s="24"/>
      <c r="E6" s="24"/>
    </row>
    <row r="7" spans="1:15" ht="26.4" customHeight="1" x14ac:dyDescent="0.45">
      <c r="B7" s="32" t="s">
        <v>40</v>
      </c>
      <c r="C7" s="30" t="str">
        <f ca="1">IF(INDIRECT("'様式第４号の２'!$C$13")=0,"",INDIRECT("'様式第４号の２'!$C$13"))&amp;"人"</f>
        <v>人</v>
      </c>
      <c r="D7" s="29" t="s">
        <v>43</v>
      </c>
    </row>
    <row r="8" spans="1:15" ht="26.4" customHeight="1" x14ac:dyDescent="0.45">
      <c r="B8" s="33" t="s">
        <v>42</v>
      </c>
      <c r="C8" s="31" t="str">
        <f ca="1">IF(INDIRECT("'様式第４号の２'!$C$8")=0,"",INDIRECT("'様式第４号の２'!$C$8"))</f>
        <v/>
      </c>
      <c r="D8" s="29" t="s">
        <v>41</v>
      </c>
    </row>
    <row r="10" spans="1:15" x14ac:dyDescent="0.45">
      <c r="B10" s="23" t="s">
        <v>7</v>
      </c>
      <c r="C10" s="34"/>
      <c r="D10" s="23" t="s">
        <v>32</v>
      </c>
    </row>
    <row r="11" spans="1:15" x14ac:dyDescent="0.45">
      <c r="B11" s="23" t="s">
        <v>8</v>
      </c>
      <c r="C11" s="35"/>
      <c r="D11" s="23" t="s">
        <v>39</v>
      </c>
      <c r="E11" s="24" t="str">
        <f>IF(C2="","未入力の項目があります",IF(C3="","未入力の項目があります",IF(C4="","未入力の項目があります",IF(C10="","未入力の項目があります",IF(C11="","未入力の項目があります","")))))</f>
        <v>未入力の項目があります</v>
      </c>
    </row>
    <row r="13" spans="1:15" ht="33" customHeight="1" x14ac:dyDescent="0.45">
      <c r="A13" s="23" t="s">
        <v>45</v>
      </c>
      <c r="B13" s="23" t="s">
        <v>36</v>
      </c>
      <c r="C13" s="23" t="s">
        <v>37</v>
      </c>
      <c r="D13" s="23" t="s">
        <v>1</v>
      </c>
      <c r="E13" s="23" t="s">
        <v>54</v>
      </c>
      <c r="G13" s="52" t="s">
        <v>48</v>
      </c>
      <c r="H13" s="53"/>
      <c r="I13" s="53"/>
      <c r="J13" s="53"/>
      <c r="K13" s="53"/>
      <c r="L13" s="53"/>
      <c r="M13" s="53"/>
      <c r="N13" s="53"/>
      <c r="O13" s="54"/>
    </row>
    <row r="14" spans="1:15" x14ac:dyDescent="0.45">
      <c r="A14" s="23" t="str">
        <f>IF(テーブル4[[#This Row],[受給者証番号]]="","",IF(テーブル4[[#This Row],[家賃額]]="","",COUNTIFS($D$14:D14,"&gt;0",$C$14:C14,"&lt;&gt;")))</f>
        <v/>
      </c>
      <c r="B14" s="37"/>
      <c r="C14" s="38"/>
      <c r="D14" s="39"/>
      <c r="E14" s="40"/>
      <c r="G14" s="45" t="s">
        <v>49</v>
      </c>
      <c r="H14" s="41" t="s">
        <v>58</v>
      </c>
      <c r="I14" s="41"/>
      <c r="J14" s="41"/>
      <c r="K14" s="41"/>
      <c r="L14" s="41"/>
      <c r="M14" s="41"/>
      <c r="N14" s="41"/>
      <c r="O14" s="42"/>
    </row>
    <row r="15" spans="1:15" x14ac:dyDescent="0.45">
      <c r="A15" s="23" t="str">
        <f>IF(テーブル4[[#This Row],[受給者証番号]]="","",IF(テーブル4[[#This Row],[家賃額]]="","",COUNTIFS($D$14:D15,"&gt;0",$C$14:C15,"&lt;&gt;")))</f>
        <v/>
      </c>
      <c r="B15" s="37"/>
      <c r="C15" s="38"/>
      <c r="D15" s="39"/>
      <c r="E15" s="40"/>
      <c r="G15" s="45"/>
      <c r="H15" s="41"/>
      <c r="I15" s="41"/>
      <c r="J15" s="41"/>
      <c r="K15" s="41"/>
      <c r="L15" s="41"/>
      <c r="M15" s="41"/>
      <c r="N15" s="41"/>
      <c r="O15" s="42"/>
    </row>
    <row r="16" spans="1:15" x14ac:dyDescent="0.45">
      <c r="A16" s="23" t="str">
        <f>IF(テーブル4[[#This Row],[受給者証番号]]="","",IF(テーブル4[[#This Row],[家賃額]]="","",COUNTIFS($D$14:D16,"&gt;0",$C$14:C16,"&lt;&gt;")))</f>
        <v/>
      </c>
      <c r="B16" s="37"/>
      <c r="C16" s="38"/>
      <c r="D16" s="39"/>
      <c r="E16" s="40"/>
      <c r="G16" s="45" t="s">
        <v>49</v>
      </c>
      <c r="H16" s="47" t="s">
        <v>59</v>
      </c>
      <c r="I16" s="41"/>
      <c r="J16" s="41"/>
      <c r="K16" s="41"/>
      <c r="L16" s="41"/>
      <c r="M16" s="41"/>
      <c r="N16" s="41"/>
      <c r="O16" s="42"/>
    </row>
    <row r="17" spans="1:15" x14ac:dyDescent="0.45">
      <c r="A17" s="23" t="str">
        <f>IF(テーブル4[[#This Row],[受給者証番号]]="","",IF(テーブル4[[#This Row],[家賃額]]="","",COUNTIFS($D$14:D17,"&gt;0",$C$14:C17,"&lt;&gt;")))</f>
        <v/>
      </c>
      <c r="B17" s="37"/>
      <c r="C17" s="38"/>
      <c r="D17" s="39"/>
      <c r="E17" s="40"/>
      <c r="G17" s="45"/>
      <c r="H17" s="41" t="s">
        <v>50</v>
      </c>
      <c r="I17" s="41"/>
      <c r="J17" s="41"/>
      <c r="K17" s="41"/>
      <c r="L17" s="41"/>
      <c r="M17" s="41"/>
      <c r="N17" s="41"/>
      <c r="O17" s="42"/>
    </row>
    <row r="18" spans="1:15" x14ac:dyDescent="0.45">
      <c r="A18" s="23" t="str">
        <f>IF(テーブル4[[#This Row],[受給者証番号]]="","",IF(テーブル4[[#This Row],[家賃額]]="","",COUNTIFS($D$14:D18,"&gt;0",$C$14:C18,"&lt;&gt;")))</f>
        <v/>
      </c>
      <c r="B18" s="37"/>
      <c r="C18" s="38"/>
      <c r="D18" s="39"/>
      <c r="E18" s="40"/>
      <c r="G18" s="45"/>
      <c r="H18" s="41"/>
      <c r="I18" s="41"/>
      <c r="J18" s="41"/>
      <c r="K18" s="41"/>
      <c r="L18" s="41"/>
      <c r="M18" s="41"/>
      <c r="N18" s="41"/>
      <c r="O18" s="42"/>
    </row>
    <row r="19" spans="1:15" x14ac:dyDescent="0.45">
      <c r="A19" s="23" t="str">
        <f>IF(テーブル4[[#This Row],[受給者証番号]]="","",IF(テーブル4[[#This Row],[家賃額]]="","",COUNTIFS($D$14:D19,"&gt;0",$C$14:C19,"&lt;&gt;")))</f>
        <v/>
      </c>
      <c r="B19" s="37"/>
      <c r="C19" s="38"/>
      <c r="D19" s="39"/>
      <c r="E19" s="40"/>
      <c r="G19" s="45" t="s">
        <v>49</v>
      </c>
      <c r="H19" s="41" t="s">
        <v>60</v>
      </c>
      <c r="I19" s="41"/>
      <c r="J19" s="41"/>
      <c r="K19" s="41"/>
      <c r="L19" s="41"/>
      <c r="M19" s="41"/>
      <c r="N19" s="41"/>
      <c r="O19" s="42"/>
    </row>
    <row r="20" spans="1:15" x14ac:dyDescent="0.45">
      <c r="A20" s="23" t="str">
        <f>IF(テーブル4[[#This Row],[受給者証番号]]="","",IF(テーブル4[[#This Row],[家賃額]]="","",COUNTIFS($D$14:D20,"&gt;0",$C$14:C20,"&lt;&gt;")))</f>
        <v/>
      </c>
      <c r="B20" s="37"/>
      <c r="C20" s="38"/>
      <c r="D20" s="39"/>
      <c r="E20" s="40"/>
      <c r="G20" s="45"/>
      <c r="H20" s="41" t="s">
        <v>51</v>
      </c>
      <c r="I20" s="41"/>
      <c r="J20" s="41"/>
      <c r="K20" s="41"/>
      <c r="L20" s="41"/>
      <c r="M20" s="41"/>
      <c r="N20" s="41"/>
      <c r="O20" s="42"/>
    </row>
    <row r="21" spans="1:15" x14ac:dyDescent="0.45">
      <c r="A21" s="23" t="str">
        <f>IF(テーブル4[[#This Row],[受給者証番号]]="","",IF(テーブル4[[#This Row],[家賃額]]="","",COUNTIFS($D$14:D21,"&gt;0",$C$14:C21,"&lt;&gt;")))</f>
        <v/>
      </c>
      <c r="B21" s="37"/>
      <c r="C21" s="38"/>
      <c r="D21" s="39"/>
      <c r="E21" s="40"/>
      <c r="G21" s="45"/>
      <c r="H21" s="41" t="s">
        <v>52</v>
      </c>
      <c r="I21" s="41"/>
      <c r="J21" s="41"/>
      <c r="K21" s="41"/>
      <c r="L21" s="41"/>
      <c r="M21" s="41"/>
      <c r="N21" s="41"/>
      <c r="O21" s="42"/>
    </row>
    <row r="22" spans="1:15" x14ac:dyDescent="0.45">
      <c r="A22" s="23" t="str">
        <f>IF(テーブル4[[#This Row],[受給者証番号]]="","",IF(テーブル4[[#This Row],[家賃額]]="","",COUNTIFS($D$14:D22,"&gt;0",$C$14:C22,"&lt;&gt;")))</f>
        <v/>
      </c>
      <c r="B22" s="37"/>
      <c r="C22" s="38"/>
      <c r="D22" s="39"/>
      <c r="E22" s="40"/>
      <c r="G22" s="45"/>
      <c r="H22" s="41"/>
      <c r="I22" s="41"/>
      <c r="J22" s="41"/>
      <c r="K22" s="41"/>
      <c r="L22" s="41"/>
      <c r="M22" s="41"/>
      <c r="N22" s="41"/>
      <c r="O22" s="42"/>
    </row>
    <row r="23" spans="1:15" x14ac:dyDescent="0.45">
      <c r="A23" s="23" t="str">
        <f>IF(テーブル4[[#This Row],[受給者証番号]]="","",IF(テーブル4[[#This Row],[家賃額]]="","",COUNTIFS($D$14:D23,"&gt;0",$C$14:C23,"&lt;&gt;")))</f>
        <v/>
      </c>
      <c r="B23" s="37"/>
      <c r="C23" s="38"/>
      <c r="D23" s="39"/>
      <c r="E23" s="40"/>
      <c r="G23" s="45" t="s">
        <v>49</v>
      </c>
      <c r="H23" s="48" t="s">
        <v>53</v>
      </c>
      <c r="I23" s="41"/>
      <c r="J23" s="41"/>
      <c r="K23" s="41"/>
      <c r="L23" s="41"/>
      <c r="M23" s="41"/>
      <c r="N23" s="41"/>
      <c r="O23" s="42"/>
    </row>
    <row r="24" spans="1:15" x14ac:dyDescent="0.45">
      <c r="A24" s="23" t="str">
        <f>IF(テーブル4[[#This Row],[受給者証番号]]="","",IF(テーブル4[[#This Row],[家賃額]]="","",COUNTIFS($D$14:D24,"&gt;0",$C$14:C24,"&lt;&gt;")))</f>
        <v/>
      </c>
      <c r="B24" s="37"/>
      <c r="C24" s="38"/>
      <c r="D24" s="39"/>
      <c r="E24" s="40"/>
      <c r="G24" s="45"/>
      <c r="H24" s="41" t="s">
        <v>61</v>
      </c>
      <c r="I24" s="41"/>
      <c r="J24" s="41"/>
      <c r="K24" s="41"/>
      <c r="L24" s="41"/>
      <c r="M24" s="41"/>
      <c r="N24" s="41"/>
      <c r="O24" s="42"/>
    </row>
    <row r="25" spans="1:15" x14ac:dyDescent="0.45">
      <c r="A25" s="23" t="str">
        <f>IF(テーブル4[[#This Row],[受給者証番号]]="","",IF(テーブル4[[#This Row],[家賃額]]="","",COUNTIFS($D$14:D25,"&gt;0",$C$14:C25,"&lt;&gt;")))</f>
        <v/>
      </c>
      <c r="B25" s="37"/>
      <c r="C25" s="38"/>
      <c r="D25" s="39"/>
      <c r="E25" s="40"/>
      <c r="G25" s="45"/>
      <c r="H25" s="41" t="s">
        <v>55</v>
      </c>
      <c r="I25" s="41"/>
      <c r="J25" s="41"/>
      <c r="K25" s="41"/>
      <c r="L25" s="41"/>
      <c r="M25" s="41"/>
      <c r="N25" s="41"/>
      <c r="O25" s="42"/>
    </row>
    <row r="26" spans="1:15" x14ac:dyDescent="0.45">
      <c r="A26" s="23" t="str">
        <f>IF(テーブル4[[#This Row],[受給者証番号]]="","",IF(テーブル4[[#This Row],[家賃額]]="","",COUNTIFS($D$14:D26,"&gt;0",$C$14:C26,"&lt;&gt;")))</f>
        <v/>
      </c>
      <c r="B26" s="37"/>
      <c r="C26" s="38"/>
      <c r="D26" s="39"/>
      <c r="E26" s="40"/>
      <c r="G26" s="45"/>
      <c r="H26" s="41"/>
      <c r="I26" s="41"/>
      <c r="J26" s="41"/>
      <c r="K26" s="41"/>
      <c r="L26" s="41"/>
      <c r="M26" s="41"/>
      <c r="N26" s="41"/>
      <c r="O26" s="42"/>
    </row>
    <row r="27" spans="1:15" x14ac:dyDescent="0.45">
      <c r="A27" s="23" t="str">
        <f>IF(テーブル4[[#This Row],[受給者証番号]]="","",IF(テーブル4[[#This Row],[家賃額]]="","",COUNTIFS($D$14:D27,"&gt;0",$C$14:C27,"&lt;&gt;")))</f>
        <v/>
      </c>
      <c r="B27" s="37"/>
      <c r="C27" s="38"/>
      <c r="D27" s="39"/>
      <c r="E27" s="40"/>
      <c r="G27" s="45" t="s">
        <v>49</v>
      </c>
      <c r="H27" s="41" t="s">
        <v>62</v>
      </c>
      <c r="I27" s="41"/>
      <c r="J27" s="41"/>
      <c r="K27" s="41"/>
      <c r="L27" s="41"/>
      <c r="M27" s="41"/>
      <c r="N27" s="41"/>
      <c r="O27" s="42"/>
    </row>
    <row r="28" spans="1:15" x14ac:dyDescent="0.45">
      <c r="A28" s="23" t="str">
        <f>IF(テーブル4[[#This Row],[受給者証番号]]="","",IF(テーブル4[[#This Row],[家賃額]]="","",COUNTIFS($D$14:D28,"&gt;0",$C$14:C28,"&lt;&gt;")))</f>
        <v/>
      </c>
      <c r="B28" s="37"/>
      <c r="C28" s="38"/>
      <c r="D28" s="39"/>
      <c r="E28" s="40"/>
      <c r="G28" s="45"/>
      <c r="H28" s="41" t="s">
        <v>56</v>
      </c>
      <c r="I28" s="41"/>
      <c r="J28" s="41"/>
      <c r="K28" s="41"/>
      <c r="L28" s="41"/>
      <c r="M28" s="41"/>
      <c r="N28" s="41"/>
      <c r="O28" s="42"/>
    </row>
    <row r="29" spans="1:15" x14ac:dyDescent="0.45">
      <c r="A29" s="23" t="str">
        <f>IF(テーブル4[[#This Row],[受給者証番号]]="","",IF(テーブル4[[#This Row],[家賃額]]="","",COUNTIFS($D$14:D29,"&gt;0",$C$14:C29,"&lt;&gt;")))</f>
        <v/>
      </c>
      <c r="B29" s="37"/>
      <c r="C29" s="38"/>
      <c r="D29" s="39"/>
      <c r="E29" s="40"/>
      <c r="G29" s="45"/>
      <c r="H29" s="41"/>
      <c r="I29" s="41"/>
      <c r="J29" s="41"/>
      <c r="K29" s="41"/>
      <c r="L29" s="41"/>
      <c r="M29" s="41"/>
      <c r="N29" s="41"/>
      <c r="O29" s="42"/>
    </row>
    <row r="30" spans="1:15" x14ac:dyDescent="0.45">
      <c r="A30" s="23" t="str">
        <f>IF(テーブル4[[#This Row],[受給者証番号]]="","",IF(テーブル4[[#This Row],[家賃額]]="","",COUNTIFS($D$14:D30,"&gt;0",$C$14:C30,"&lt;&gt;")))</f>
        <v/>
      </c>
      <c r="B30" s="37"/>
      <c r="C30" s="38"/>
      <c r="D30" s="39"/>
      <c r="E30" s="40"/>
      <c r="G30" s="45" t="s">
        <v>49</v>
      </c>
      <c r="H30" s="47" t="s">
        <v>63</v>
      </c>
      <c r="I30" s="41"/>
      <c r="J30" s="41"/>
      <c r="K30" s="41"/>
      <c r="L30" s="41"/>
      <c r="M30" s="41"/>
      <c r="N30" s="41"/>
      <c r="O30" s="42"/>
    </row>
    <row r="31" spans="1:15" x14ac:dyDescent="0.45">
      <c r="A31" s="23" t="str">
        <f>IF(テーブル4[[#This Row],[受給者証番号]]="","",IF(テーブル4[[#This Row],[家賃額]]="","",COUNTIFS($D$14:D31,"&gt;0",$C$14:C31,"&lt;&gt;")))</f>
        <v/>
      </c>
      <c r="B31" s="37"/>
      <c r="C31" s="38"/>
      <c r="D31" s="39"/>
      <c r="E31" s="40"/>
      <c r="G31" s="45"/>
      <c r="H31" s="41"/>
      <c r="I31" s="41"/>
      <c r="J31" s="41"/>
      <c r="K31" s="41"/>
      <c r="L31" s="41"/>
      <c r="M31" s="41"/>
      <c r="N31" s="41"/>
      <c r="O31" s="42"/>
    </row>
    <row r="32" spans="1:15" x14ac:dyDescent="0.45">
      <c r="A32" s="23" t="str">
        <f>IF(テーブル4[[#This Row],[受給者証番号]]="","",IF(テーブル4[[#This Row],[家賃額]]="","",COUNTIFS($D$14:D32,"&gt;0",$C$14:C32,"&lt;&gt;")))</f>
        <v/>
      </c>
      <c r="B32" s="37"/>
      <c r="C32" s="38"/>
      <c r="D32" s="39"/>
      <c r="E32" s="40"/>
      <c r="G32" s="45" t="s">
        <v>49</v>
      </c>
      <c r="H32" s="48" t="s">
        <v>57</v>
      </c>
      <c r="I32" s="41"/>
      <c r="J32" s="41"/>
      <c r="K32" s="41"/>
      <c r="L32" s="41"/>
      <c r="M32" s="41"/>
      <c r="N32" s="41"/>
      <c r="O32" s="42"/>
    </row>
    <row r="33" spans="1:15" x14ac:dyDescent="0.45">
      <c r="A33" s="23" t="str">
        <f>IF(テーブル4[[#This Row],[受給者証番号]]="","",IF(テーブル4[[#This Row],[家賃額]]="","",COUNTIFS($D$14:D33,"&gt;0",$C$14:C33,"&lt;&gt;")))</f>
        <v/>
      </c>
      <c r="B33" s="37"/>
      <c r="C33" s="38"/>
      <c r="D33" s="39"/>
      <c r="E33" s="40"/>
      <c r="G33" s="46"/>
      <c r="H33" s="43"/>
      <c r="I33" s="43"/>
      <c r="J33" s="43"/>
      <c r="K33" s="43"/>
      <c r="L33" s="43"/>
      <c r="M33" s="43"/>
      <c r="N33" s="43"/>
      <c r="O33" s="44"/>
    </row>
    <row r="34" spans="1:15" x14ac:dyDescent="0.45">
      <c r="A34" s="23" t="str">
        <f>IF(テーブル4[[#This Row],[受給者証番号]]="","",IF(テーブル4[[#This Row],[家賃額]]="","",COUNTIFS($D$14:D34,"&gt;0",$C$14:C34,"&lt;&gt;")))</f>
        <v/>
      </c>
      <c r="B34" s="37"/>
      <c r="C34" s="38"/>
      <c r="D34" s="39"/>
      <c r="E34" s="40"/>
    </row>
    <row r="35" spans="1:15" x14ac:dyDescent="0.45">
      <c r="A35" s="23" t="str">
        <f>IF(テーブル4[[#This Row],[受給者証番号]]="","",IF(テーブル4[[#This Row],[家賃額]]="","",COUNTIFS($D$14:D35,"&gt;0",$C$14:C35,"&lt;&gt;")))</f>
        <v/>
      </c>
      <c r="B35" s="37"/>
      <c r="C35" s="38"/>
      <c r="D35" s="39"/>
      <c r="E35" s="40"/>
    </row>
    <row r="36" spans="1:15" x14ac:dyDescent="0.45">
      <c r="A36" s="23" t="str">
        <f>IF(テーブル4[[#This Row],[受給者証番号]]="","",IF(テーブル4[[#This Row],[家賃額]]="","",COUNTIFS($D$14:D36,"&gt;0",$C$14:C36,"&lt;&gt;")))</f>
        <v/>
      </c>
      <c r="B36" s="37"/>
      <c r="C36" s="38"/>
      <c r="D36" s="39"/>
      <c r="E36" s="40"/>
    </row>
    <row r="37" spans="1:15" x14ac:dyDescent="0.45">
      <c r="A37" s="23" t="str">
        <f>IF(テーブル4[[#This Row],[受給者証番号]]="","",IF(テーブル4[[#This Row],[家賃額]]="","",COUNTIFS($D$14:D37,"&gt;0",$C$14:C37,"&lt;&gt;")))</f>
        <v/>
      </c>
      <c r="B37" s="37"/>
      <c r="C37" s="38"/>
      <c r="D37" s="39"/>
      <c r="E37" s="40"/>
    </row>
    <row r="38" spans="1:15" x14ac:dyDescent="0.45">
      <c r="A38" s="23" t="str">
        <f>IF(テーブル4[[#This Row],[受給者証番号]]="","",IF(テーブル4[[#This Row],[家賃額]]="","",COUNTIFS($D$14:D38,"&gt;0",$C$14:C38,"&lt;&gt;")))</f>
        <v/>
      </c>
      <c r="B38" s="37"/>
      <c r="C38" s="38"/>
      <c r="D38" s="39"/>
      <c r="E38" s="40"/>
    </row>
    <row r="39" spans="1:15" x14ac:dyDescent="0.45">
      <c r="A39" s="23" t="str">
        <f>IF(テーブル4[[#This Row],[受給者証番号]]="","",IF(テーブル4[[#This Row],[家賃額]]="","",COUNTIFS($D$14:D39,"&gt;0",$C$14:C39,"&lt;&gt;")))</f>
        <v/>
      </c>
      <c r="B39" s="37"/>
      <c r="C39" s="38"/>
      <c r="D39" s="39"/>
      <c r="E39" s="40"/>
    </row>
    <row r="40" spans="1:15" x14ac:dyDescent="0.45">
      <c r="A40" s="23" t="str">
        <f>IF(テーブル4[[#This Row],[受給者証番号]]="","",IF(テーブル4[[#This Row],[家賃額]]="","",COUNTIFS($D$14:D40,"&gt;0",$C$14:C40,"&lt;&gt;")))</f>
        <v/>
      </c>
      <c r="B40" s="37"/>
      <c r="C40" s="38"/>
      <c r="D40" s="39"/>
      <c r="E40" s="40"/>
    </row>
    <row r="41" spans="1:15" x14ac:dyDescent="0.45">
      <c r="A41" s="23" t="str">
        <f>IF(テーブル4[[#This Row],[受給者証番号]]="","",IF(テーブル4[[#This Row],[家賃額]]="","",COUNTIFS($D$14:D41,"&gt;0",$C$14:C41,"&lt;&gt;")))</f>
        <v/>
      </c>
      <c r="B41" s="37"/>
      <c r="C41" s="38"/>
      <c r="D41" s="39"/>
      <c r="E41" s="40"/>
    </row>
    <row r="42" spans="1:15" x14ac:dyDescent="0.45">
      <c r="A42" s="23" t="str">
        <f>IF(テーブル4[[#This Row],[受給者証番号]]="","",IF(テーブル4[[#This Row],[家賃額]]="","",COUNTIFS($D$14:D42,"&gt;0",$C$14:C42,"&lt;&gt;")))</f>
        <v/>
      </c>
      <c r="B42" s="37"/>
      <c r="C42" s="38"/>
      <c r="D42" s="39"/>
      <c r="E42" s="40"/>
    </row>
    <row r="43" spans="1:15" x14ac:dyDescent="0.45">
      <c r="A43" s="23" t="str">
        <f>IF(テーブル4[[#This Row],[受給者証番号]]="","",IF(テーブル4[[#This Row],[家賃額]]="","",COUNTIFS($D$14:D43,"&gt;0",$C$14:C43,"&lt;&gt;")))</f>
        <v/>
      </c>
      <c r="B43" s="37"/>
      <c r="C43" s="38"/>
      <c r="D43" s="39"/>
      <c r="E43" s="40"/>
    </row>
    <row r="44" spans="1:15" x14ac:dyDescent="0.45">
      <c r="A44" s="23" t="str">
        <f>IF(テーブル4[[#This Row],[受給者証番号]]="","",IF(テーブル4[[#This Row],[家賃額]]="","",COUNTIFS($D$14:D44,"&gt;0",$C$14:C44,"&lt;&gt;")))</f>
        <v/>
      </c>
      <c r="B44" s="37"/>
      <c r="C44" s="38"/>
      <c r="D44" s="39"/>
      <c r="E44" s="40"/>
    </row>
    <row r="45" spans="1:15" x14ac:dyDescent="0.45">
      <c r="A45" s="23" t="str">
        <f>IF(テーブル4[[#This Row],[受給者証番号]]="","",IF(テーブル4[[#This Row],[家賃額]]="","",COUNTIFS($D$14:D45,"&gt;0",$C$14:C45,"&lt;&gt;")))</f>
        <v/>
      </c>
      <c r="B45" s="37"/>
      <c r="C45" s="38"/>
      <c r="D45" s="39"/>
      <c r="E45" s="40"/>
    </row>
    <row r="46" spans="1:15" x14ac:dyDescent="0.45">
      <c r="A46" s="23" t="str">
        <f>IF(テーブル4[[#This Row],[受給者証番号]]="","",IF(テーブル4[[#This Row],[家賃額]]="","",COUNTIFS($D$14:D46,"&gt;0",$C$14:C46,"&lt;&gt;")))</f>
        <v/>
      </c>
      <c r="B46" s="37"/>
      <c r="C46" s="38"/>
      <c r="D46" s="39"/>
      <c r="E46" s="40"/>
    </row>
    <row r="47" spans="1:15" x14ac:dyDescent="0.45">
      <c r="A47" s="23" t="str">
        <f>IF(テーブル4[[#This Row],[受給者証番号]]="","",IF(テーブル4[[#This Row],[家賃額]]="","",COUNTIFS($D$14:D47,"&gt;0",$C$14:C47,"&lt;&gt;")))</f>
        <v/>
      </c>
      <c r="B47" s="37"/>
      <c r="C47" s="38"/>
      <c r="D47" s="39"/>
      <c r="E47" s="40"/>
    </row>
    <row r="48" spans="1:15" x14ac:dyDescent="0.45">
      <c r="A48" s="23" t="str">
        <f>IF(テーブル4[[#This Row],[受給者証番号]]="","",IF(テーブル4[[#This Row],[家賃額]]="","",COUNTIFS($D$14:D48,"&gt;0",$C$14:C48,"&lt;&gt;")))</f>
        <v/>
      </c>
      <c r="B48" s="37"/>
      <c r="C48" s="38"/>
      <c r="D48" s="39"/>
      <c r="E48" s="40"/>
    </row>
    <row r="49" spans="1:5" x14ac:dyDescent="0.45">
      <c r="A49" s="23" t="str">
        <f>IF(テーブル4[[#This Row],[受給者証番号]]="","",IF(テーブル4[[#This Row],[家賃額]]="","",COUNTIFS($D$14:D49,"&gt;0",$C$14:C49,"&lt;&gt;")))</f>
        <v/>
      </c>
      <c r="B49" s="37"/>
      <c r="C49" s="38"/>
      <c r="D49" s="39"/>
      <c r="E49" s="40"/>
    </row>
    <row r="50" spans="1:5" x14ac:dyDescent="0.45">
      <c r="A50" s="23" t="str">
        <f>IF(テーブル4[[#This Row],[受給者証番号]]="","",IF(テーブル4[[#This Row],[家賃額]]="","",COUNTIFS($D$14:D50,"&gt;0",$C$14:C50,"&lt;&gt;")))</f>
        <v/>
      </c>
      <c r="B50" s="37"/>
      <c r="C50" s="38"/>
      <c r="D50" s="39"/>
      <c r="E50" s="40"/>
    </row>
    <row r="51" spans="1:5" x14ac:dyDescent="0.45">
      <c r="A51" s="23" t="str">
        <f>IF(テーブル4[[#This Row],[受給者証番号]]="","",IF(テーブル4[[#This Row],[家賃額]]="","",COUNTIFS($D$14:D51,"&gt;0",$C$14:C51,"&lt;&gt;")))</f>
        <v/>
      </c>
      <c r="B51" s="37"/>
      <c r="C51" s="38"/>
      <c r="D51" s="39"/>
      <c r="E51" s="40"/>
    </row>
    <row r="52" spans="1:5" x14ac:dyDescent="0.45">
      <c r="A52" s="23" t="str">
        <f>IF(テーブル4[[#This Row],[受給者証番号]]="","",IF(テーブル4[[#This Row],[家賃額]]="","",COUNTIFS($D$14:D52,"&gt;0",$C$14:C52,"&lt;&gt;")))</f>
        <v/>
      </c>
      <c r="B52" s="37"/>
      <c r="C52" s="38"/>
      <c r="D52" s="39"/>
      <c r="E52" s="40"/>
    </row>
    <row r="53" spans="1:5" x14ac:dyDescent="0.45">
      <c r="A53" s="23" t="str">
        <f>IF(テーブル4[[#This Row],[受給者証番号]]="","",IF(テーブル4[[#This Row],[家賃額]]="","",COUNTIFS($D$14:D53,"&gt;0",$C$14:C53,"&lt;&gt;")))</f>
        <v/>
      </c>
      <c r="B53" s="37"/>
      <c r="C53" s="38"/>
      <c r="D53" s="39"/>
      <c r="E53" s="40"/>
    </row>
    <row r="54" spans="1:5" x14ac:dyDescent="0.45">
      <c r="A54" s="23" t="str">
        <f>IF(テーブル4[[#This Row],[受給者証番号]]="","",IF(テーブル4[[#This Row],[家賃額]]="","",COUNTIFS($D$14:D54,"&gt;0",$C$14:C54,"&lt;&gt;")))</f>
        <v/>
      </c>
      <c r="B54" s="37"/>
      <c r="C54" s="38"/>
      <c r="D54" s="39"/>
      <c r="E54" s="40"/>
    </row>
    <row r="55" spans="1:5" x14ac:dyDescent="0.45">
      <c r="A55" s="23" t="str">
        <f>IF(テーブル4[[#This Row],[受給者証番号]]="","",IF(テーブル4[[#This Row],[家賃額]]="","",COUNTIFS($D$14:D55,"&gt;0",$C$14:C55,"&lt;&gt;")))</f>
        <v/>
      </c>
      <c r="B55" s="37"/>
      <c r="C55" s="38"/>
      <c r="D55" s="39"/>
      <c r="E55" s="40"/>
    </row>
    <row r="56" spans="1:5" x14ac:dyDescent="0.45">
      <c r="A56" s="23" t="str">
        <f>IF(テーブル4[[#This Row],[受給者証番号]]="","",IF(テーブル4[[#This Row],[家賃額]]="","",COUNTIFS($D$14:D56,"&gt;0",$C$14:C56,"&lt;&gt;")))</f>
        <v/>
      </c>
      <c r="B56" s="37"/>
      <c r="C56" s="38"/>
      <c r="D56" s="39"/>
      <c r="E56" s="40"/>
    </row>
    <row r="57" spans="1:5" x14ac:dyDescent="0.45">
      <c r="A57" s="23" t="str">
        <f>IF(テーブル4[[#This Row],[受給者証番号]]="","",IF(テーブル4[[#This Row],[家賃額]]="","",COUNTIFS($D$14:D57,"&gt;0",$C$14:C57,"&lt;&gt;")))</f>
        <v/>
      </c>
      <c r="B57" s="37"/>
      <c r="C57" s="38"/>
      <c r="D57" s="39"/>
      <c r="E57" s="40"/>
    </row>
    <row r="58" spans="1:5" x14ac:dyDescent="0.45">
      <c r="A58" s="23" t="str">
        <f>IF(テーブル4[[#This Row],[受給者証番号]]="","",IF(テーブル4[[#This Row],[家賃額]]="","",COUNTIFS($D$14:D58,"&gt;0",$C$14:C58,"&lt;&gt;")))</f>
        <v/>
      </c>
      <c r="B58" s="37"/>
      <c r="C58" s="38"/>
      <c r="D58" s="39"/>
      <c r="E58" s="40"/>
    </row>
    <row r="59" spans="1:5" x14ac:dyDescent="0.45">
      <c r="A59" s="23" t="str">
        <f>IF(テーブル4[[#This Row],[受給者証番号]]="","",IF(テーブル4[[#This Row],[家賃額]]="","",COUNTIFS($D$14:D59,"&gt;0",$C$14:C59,"&lt;&gt;")))</f>
        <v/>
      </c>
      <c r="B59" s="37"/>
      <c r="C59" s="38"/>
      <c r="D59" s="39"/>
      <c r="E59" s="40"/>
    </row>
    <row r="60" spans="1:5" x14ac:dyDescent="0.45">
      <c r="A60" s="23" t="str">
        <f>IF(テーブル4[[#This Row],[受給者証番号]]="","",IF(テーブル4[[#This Row],[家賃額]]="","",COUNTIFS($D$14:D60,"&gt;0",$C$14:C60,"&lt;&gt;")))</f>
        <v/>
      </c>
      <c r="B60" s="37"/>
      <c r="C60" s="38"/>
      <c r="D60" s="39"/>
      <c r="E60" s="40"/>
    </row>
    <row r="61" spans="1:5" x14ac:dyDescent="0.45">
      <c r="A61" s="23" t="str">
        <f>IF(テーブル4[[#This Row],[受給者証番号]]="","",IF(テーブル4[[#This Row],[家賃額]]="","",COUNTIFS($D$14:D61,"&gt;0",$C$14:C61,"&lt;&gt;")))</f>
        <v/>
      </c>
      <c r="B61" s="37"/>
      <c r="C61" s="38"/>
      <c r="D61" s="39"/>
      <c r="E61" s="40"/>
    </row>
    <row r="62" spans="1:5" x14ac:dyDescent="0.45">
      <c r="A62" s="23" t="str">
        <f>IF(テーブル4[[#This Row],[受給者証番号]]="","",IF(テーブル4[[#This Row],[家賃額]]="","",COUNTIFS($D$14:D62,"&gt;0",$C$14:C62,"&lt;&gt;")))</f>
        <v/>
      </c>
      <c r="B62" s="37"/>
      <c r="C62" s="38"/>
      <c r="D62" s="39"/>
      <c r="E62" s="40"/>
    </row>
    <row r="63" spans="1:5" x14ac:dyDescent="0.45">
      <c r="A63" s="23" t="str">
        <f>IF(テーブル4[[#This Row],[受給者証番号]]="","",IF(テーブル4[[#This Row],[家賃額]]="","",COUNTIFS($D$14:D63,"&gt;0",$C$14:C63,"&lt;&gt;")))</f>
        <v/>
      </c>
      <c r="B63" s="37"/>
      <c r="C63" s="38"/>
      <c r="D63" s="39"/>
      <c r="E63" s="40"/>
    </row>
    <row r="64" spans="1:5" x14ac:dyDescent="0.45">
      <c r="A64" s="23" t="str">
        <f>IF(テーブル4[[#This Row],[受給者証番号]]="","",IF(テーブル4[[#This Row],[家賃額]]="","",COUNTIFS($D$14:D64,"&gt;0",$C$14:C64,"&lt;&gt;")))</f>
        <v/>
      </c>
      <c r="B64" s="37"/>
      <c r="C64" s="38"/>
      <c r="D64" s="39"/>
      <c r="E64" s="40"/>
    </row>
    <row r="65" spans="1:5" x14ac:dyDescent="0.45">
      <c r="A65" s="23" t="str">
        <f>IF(テーブル4[[#This Row],[受給者証番号]]="","",IF(テーブル4[[#This Row],[家賃額]]="","",COUNTIFS($D$14:D65,"&gt;0",$C$14:C65,"&lt;&gt;")))</f>
        <v/>
      </c>
      <c r="B65" s="37"/>
      <c r="C65" s="38"/>
      <c r="D65" s="39"/>
      <c r="E65" s="40"/>
    </row>
    <row r="66" spans="1:5" x14ac:dyDescent="0.45">
      <c r="A66" s="23" t="str">
        <f>IF(テーブル4[[#This Row],[受給者証番号]]="","",IF(テーブル4[[#This Row],[家賃額]]="","",COUNTIFS($D$14:D66,"&gt;0",$C$14:C66,"&lt;&gt;")))</f>
        <v/>
      </c>
      <c r="B66" s="37"/>
      <c r="C66" s="38"/>
      <c r="D66" s="39"/>
      <c r="E66" s="40"/>
    </row>
    <row r="67" spans="1:5" x14ac:dyDescent="0.45">
      <c r="A67" s="23" t="str">
        <f>IF(テーブル4[[#This Row],[受給者証番号]]="","",IF(テーブル4[[#This Row],[家賃額]]="","",COUNTIFS($D$14:D67,"&gt;0",$C$14:C67,"&lt;&gt;")))</f>
        <v/>
      </c>
      <c r="B67" s="37"/>
      <c r="C67" s="38"/>
      <c r="D67" s="39"/>
      <c r="E67" s="40"/>
    </row>
    <row r="68" spans="1:5" x14ac:dyDescent="0.45">
      <c r="A68" s="23" t="str">
        <f>IF(テーブル4[[#This Row],[受給者証番号]]="","",IF(テーブル4[[#This Row],[家賃額]]="","",COUNTIFS($D$14:D68,"&gt;0",$C$14:C68,"&lt;&gt;")))</f>
        <v/>
      </c>
      <c r="B68" s="37"/>
      <c r="C68" s="38"/>
      <c r="D68" s="39"/>
      <c r="E68" s="40"/>
    </row>
    <row r="69" spans="1:5" x14ac:dyDescent="0.45">
      <c r="A69" s="23" t="str">
        <f>IF(テーブル4[[#This Row],[受給者証番号]]="","",IF(テーブル4[[#This Row],[家賃額]]="","",COUNTIFS($D$14:D69,"&gt;0",$C$14:C69,"&lt;&gt;")))</f>
        <v/>
      </c>
      <c r="B69" s="37"/>
      <c r="C69" s="38"/>
      <c r="D69" s="39"/>
      <c r="E69" s="40"/>
    </row>
    <row r="70" spans="1:5" x14ac:dyDescent="0.45">
      <c r="A70" s="23" t="str">
        <f>IF(テーブル4[[#This Row],[受給者証番号]]="","",IF(テーブル4[[#This Row],[家賃額]]="","",COUNTIFS($D$14:D70,"&gt;0",$C$14:C70,"&lt;&gt;")))</f>
        <v/>
      </c>
      <c r="B70" s="37"/>
      <c r="C70" s="38"/>
      <c r="D70" s="39"/>
      <c r="E70" s="40"/>
    </row>
    <row r="71" spans="1:5" x14ac:dyDescent="0.45">
      <c r="A71" s="23" t="str">
        <f>IF(テーブル4[[#This Row],[受給者証番号]]="","",IF(テーブル4[[#This Row],[家賃額]]="","",COUNTIFS($D$14:D71,"&gt;0",$C$14:C71,"&lt;&gt;")))</f>
        <v/>
      </c>
      <c r="B71" s="37"/>
      <c r="C71" s="38"/>
      <c r="D71" s="39"/>
      <c r="E71" s="40"/>
    </row>
    <row r="72" spans="1:5" x14ac:dyDescent="0.45">
      <c r="A72" s="23" t="str">
        <f>IF(テーブル4[[#This Row],[受給者証番号]]="","",IF(テーブル4[[#This Row],[家賃額]]="","",COUNTIFS($D$14:D72,"&gt;0",$C$14:C72,"&lt;&gt;")))</f>
        <v/>
      </c>
      <c r="B72" s="37"/>
      <c r="C72" s="38"/>
      <c r="D72" s="39"/>
      <c r="E72" s="40"/>
    </row>
    <row r="73" spans="1:5" x14ac:dyDescent="0.45">
      <c r="A73" s="23" t="str">
        <f>IF(テーブル4[[#This Row],[受給者証番号]]="","",IF(テーブル4[[#This Row],[家賃額]]="","",COUNTIFS($D$14:D73,"&gt;0",$C$14:C73,"&lt;&gt;")))</f>
        <v/>
      </c>
      <c r="B73" s="37"/>
      <c r="C73" s="38"/>
      <c r="D73" s="39"/>
      <c r="E73" s="40"/>
    </row>
    <row r="74" spans="1:5" x14ac:dyDescent="0.45">
      <c r="A74" s="23" t="str">
        <f>IF(テーブル4[[#This Row],[受給者証番号]]="","",IF(テーブル4[[#This Row],[家賃額]]="","",COUNTIFS($D$14:D74,"&gt;0",$C$14:C74,"&lt;&gt;")))</f>
        <v/>
      </c>
      <c r="B74" s="37"/>
      <c r="C74" s="38"/>
      <c r="D74" s="39"/>
      <c r="E74" s="40"/>
    </row>
    <row r="75" spans="1:5" x14ac:dyDescent="0.45">
      <c r="A75" s="23" t="str">
        <f>IF(テーブル4[[#This Row],[受給者証番号]]="","",IF(テーブル4[[#This Row],[家賃額]]="","",COUNTIFS($D$14:D75,"&gt;0",$C$14:C75,"&lt;&gt;")))</f>
        <v/>
      </c>
      <c r="B75" s="37"/>
      <c r="C75" s="38"/>
      <c r="D75" s="39"/>
      <c r="E75" s="40"/>
    </row>
    <row r="76" spans="1:5" x14ac:dyDescent="0.45">
      <c r="A76" s="23" t="str">
        <f>IF(テーブル4[[#This Row],[受給者証番号]]="","",IF(テーブル4[[#This Row],[家賃額]]="","",COUNTIFS($D$14:D76,"&gt;0",$C$14:C76,"&lt;&gt;")))</f>
        <v/>
      </c>
      <c r="B76" s="37"/>
      <c r="C76" s="38"/>
      <c r="D76" s="39"/>
      <c r="E76" s="40"/>
    </row>
    <row r="77" spans="1:5" x14ac:dyDescent="0.45">
      <c r="A77" s="23" t="str">
        <f>IF(テーブル4[[#This Row],[受給者証番号]]="","",IF(テーブル4[[#This Row],[家賃額]]="","",COUNTIFS($D$14:D77,"&gt;0",$C$14:C77,"&lt;&gt;")))</f>
        <v/>
      </c>
      <c r="B77" s="37"/>
      <c r="C77" s="38"/>
      <c r="D77" s="39"/>
      <c r="E77" s="40"/>
    </row>
    <row r="78" spans="1:5" x14ac:dyDescent="0.45">
      <c r="A78" s="23" t="str">
        <f>IF(テーブル4[[#This Row],[受給者証番号]]="","",IF(テーブル4[[#This Row],[家賃額]]="","",COUNTIFS($D$14:D78,"&gt;0",$C$14:C78,"&lt;&gt;")))</f>
        <v/>
      </c>
      <c r="B78" s="37"/>
      <c r="C78" s="38"/>
      <c r="D78" s="39"/>
      <c r="E78" s="40"/>
    </row>
    <row r="79" spans="1:5" x14ac:dyDescent="0.45">
      <c r="A79" s="23" t="str">
        <f>IF(テーブル4[[#This Row],[受給者証番号]]="","",IF(テーブル4[[#This Row],[家賃額]]="","",COUNTIFS($D$14:D79,"&gt;0",$C$14:C79,"&lt;&gt;")))</f>
        <v/>
      </c>
      <c r="B79" s="37"/>
      <c r="C79" s="38"/>
      <c r="D79" s="39"/>
      <c r="E79" s="40"/>
    </row>
    <row r="80" spans="1:5" x14ac:dyDescent="0.45">
      <c r="A80" s="23" t="str">
        <f>IF(テーブル4[[#This Row],[受給者証番号]]="","",IF(テーブル4[[#This Row],[家賃額]]="","",COUNTIFS($D$14:D80,"&gt;0",$C$14:C80,"&lt;&gt;")))</f>
        <v/>
      </c>
      <c r="B80" s="37"/>
      <c r="C80" s="38"/>
      <c r="D80" s="39"/>
      <c r="E80" s="40"/>
    </row>
    <row r="81" spans="1:5" x14ac:dyDescent="0.45">
      <c r="A81" s="23" t="str">
        <f>IF(テーブル4[[#This Row],[受給者証番号]]="","",IF(テーブル4[[#This Row],[家賃額]]="","",COUNTIFS($D$14:D81,"&gt;0",$C$14:C81,"&lt;&gt;")))</f>
        <v/>
      </c>
      <c r="B81" s="37"/>
      <c r="C81" s="38"/>
      <c r="D81" s="39"/>
      <c r="E81" s="40"/>
    </row>
    <row r="82" spans="1:5" x14ac:dyDescent="0.45">
      <c r="A82" s="23" t="str">
        <f>IF(テーブル4[[#This Row],[受給者証番号]]="","",IF(テーブル4[[#This Row],[家賃額]]="","",COUNTIFS($D$14:D82,"&gt;0",$C$14:C82,"&lt;&gt;")))</f>
        <v/>
      </c>
      <c r="B82" s="37"/>
      <c r="C82" s="38"/>
      <c r="D82" s="39"/>
      <c r="E82" s="40"/>
    </row>
    <row r="83" spans="1:5" x14ac:dyDescent="0.45">
      <c r="A83" s="23" t="str">
        <f>IF(テーブル4[[#This Row],[受給者証番号]]="","",IF(テーブル4[[#This Row],[家賃額]]="","",COUNTIFS($D$14:D83,"&gt;0",$C$14:C83,"&lt;&gt;")))</f>
        <v/>
      </c>
      <c r="B83" s="37"/>
      <c r="C83" s="38"/>
      <c r="D83" s="39"/>
      <c r="E83" s="40"/>
    </row>
    <row r="84" spans="1:5" x14ac:dyDescent="0.45">
      <c r="A84" s="23" t="str">
        <f>IF(テーブル4[[#This Row],[受給者証番号]]="","",IF(テーブル4[[#This Row],[家賃額]]="","",COUNTIFS($D$14:D84,"&gt;0",$C$14:C84,"&lt;&gt;")))</f>
        <v/>
      </c>
      <c r="B84" s="37"/>
      <c r="C84" s="38"/>
      <c r="D84" s="39"/>
      <c r="E84" s="40"/>
    </row>
    <row r="85" spans="1:5" x14ac:dyDescent="0.45">
      <c r="A85" s="23" t="str">
        <f>IF(テーブル4[[#This Row],[受給者証番号]]="","",IF(テーブル4[[#This Row],[家賃額]]="","",COUNTIFS($D$14:D85,"&gt;0",$C$14:C85,"&lt;&gt;")))</f>
        <v/>
      </c>
      <c r="B85" s="37"/>
      <c r="C85" s="38"/>
      <c r="D85" s="39"/>
      <c r="E85" s="40"/>
    </row>
    <row r="86" spans="1:5" x14ac:dyDescent="0.45">
      <c r="A86" s="23" t="str">
        <f>IF(テーブル4[[#This Row],[受給者証番号]]="","",IF(テーブル4[[#This Row],[家賃額]]="","",COUNTIFS($D$14:D86,"&gt;0",$C$14:C86,"&lt;&gt;")))</f>
        <v/>
      </c>
      <c r="B86" s="37"/>
      <c r="C86" s="38"/>
      <c r="D86" s="39"/>
      <c r="E86" s="40"/>
    </row>
    <row r="87" spans="1:5" x14ac:dyDescent="0.45">
      <c r="A87" s="23" t="str">
        <f>IF(テーブル4[[#This Row],[受給者証番号]]="","",IF(テーブル4[[#This Row],[家賃額]]="","",COUNTIFS($D$14:D87,"&gt;0",$C$14:C87,"&lt;&gt;")))</f>
        <v/>
      </c>
      <c r="B87" s="37"/>
      <c r="C87" s="38"/>
      <c r="D87" s="39"/>
      <c r="E87" s="40"/>
    </row>
    <row r="88" spans="1:5" x14ac:dyDescent="0.45">
      <c r="A88" s="23" t="str">
        <f>IF(テーブル4[[#This Row],[受給者証番号]]="","",IF(テーブル4[[#This Row],[家賃額]]="","",COUNTIFS($D$14:D88,"&gt;0",$C$14:C88,"&lt;&gt;")))</f>
        <v/>
      </c>
      <c r="B88" s="37"/>
      <c r="C88" s="38"/>
      <c r="D88" s="39"/>
      <c r="E88" s="40"/>
    </row>
    <row r="89" spans="1:5" x14ac:dyDescent="0.45">
      <c r="A89" s="23" t="str">
        <f>IF(テーブル4[[#This Row],[受給者証番号]]="","",IF(テーブル4[[#This Row],[家賃額]]="","",COUNTIFS($D$14:D89,"&gt;0",$C$14:C89,"&lt;&gt;")))</f>
        <v/>
      </c>
      <c r="B89" s="37"/>
      <c r="C89" s="38"/>
      <c r="D89" s="39"/>
      <c r="E89" s="40"/>
    </row>
    <row r="90" spans="1:5" x14ac:dyDescent="0.45">
      <c r="A90" s="23" t="str">
        <f>IF(テーブル4[[#This Row],[受給者証番号]]="","",IF(テーブル4[[#This Row],[家賃額]]="","",COUNTIFS($D$14:D90,"&gt;0",$C$14:C90,"&lt;&gt;")))</f>
        <v/>
      </c>
      <c r="B90" s="37"/>
      <c r="C90" s="38"/>
      <c r="D90" s="39"/>
      <c r="E90" s="40"/>
    </row>
    <row r="91" spans="1:5" x14ac:dyDescent="0.45">
      <c r="A91" s="23" t="str">
        <f>IF(テーブル4[[#This Row],[受給者証番号]]="","",IF(テーブル4[[#This Row],[家賃額]]="","",COUNTIFS($D$14:D91,"&gt;0",$C$14:C91,"&lt;&gt;")))</f>
        <v/>
      </c>
      <c r="B91" s="37"/>
      <c r="C91" s="38"/>
      <c r="D91" s="39"/>
      <c r="E91" s="40"/>
    </row>
    <row r="92" spans="1:5" x14ac:dyDescent="0.45">
      <c r="A92" s="23" t="str">
        <f>IF(テーブル4[[#This Row],[受給者証番号]]="","",IF(テーブル4[[#This Row],[家賃額]]="","",COUNTIFS($D$14:D92,"&gt;0",$C$14:C92,"&lt;&gt;")))</f>
        <v/>
      </c>
      <c r="B92" s="37"/>
      <c r="C92" s="38"/>
      <c r="D92" s="39"/>
      <c r="E92" s="40"/>
    </row>
    <row r="93" spans="1:5" x14ac:dyDescent="0.45">
      <c r="A93" s="23" t="str">
        <f>IF(テーブル4[[#This Row],[受給者証番号]]="","",IF(テーブル4[[#This Row],[家賃額]]="","",COUNTIFS($D$14:D93,"&gt;0",$C$14:C93,"&lt;&gt;")))</f>
        <v/>
      </c>
      <c r="B93" s="37"/>
      <c r="C93" s="38"/>
      <c r="D93" s="39"/>
      <c r="E93" s="40"/>
    </row>
    <row r="94" spans="1:5" x14ac:dyDescent="0.45">
      <c r="B94" s="25" t="s">
        <v>46</v>
      </c>
      <c r="C94" s="25"/>
      <c r="D94" s="25"/>
      <c r="E94" s="25"/>
    </row>
  </sheetData>
  <sheetProtection password="D692" sheet="1" selectLockedCells="1" autoFilter="0"/>
  <mergeCells count="3">
    <mergeCell ref="C3:E3"/>
    <mergeCell ref="C4:E4"/>
    <mergeCell ref="G13:O13"/>
  </mergeCells>
  <phoneticPr fontId="1"/>
  <conditionalFormatting sqref="C2 C3:E4 C10:C11">
    <cfRule type="containsBlanks" dxfId="31" priority="3">
      <formula>LEN(TRIM(C2))=0</formula>
    </cfRule>
  </conditionalFormatting>
  <conditionalFormatting sqref="E11">
    <cfRule type="containsText" dxfId="30" priority="2" operator="containsText" text="未入力">
      <formula>NOT(ISERROR(SEARCH("未入力",E11)))</formula>
    </cfRule>
  </conditionalFormatting>
  <conditionalFormatting sqref="C14:C93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選択リスト!$A$3:$A$14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showGridLines="0" topLeftCell="B1" zoomScaleNormal="100" workbookViewId="0">
      <selection activeCell="A9" sqref="A1:A1048576"/>
    </sheetView>
  </sheetViews>
  <sheetFormatPr defaultRowHeight="17.399999999999999" customHeight="1" x14ac:dyDescent="0.45"/>
  <cols>
    <col min="1" max="1" width="8.796875" style="2" hidden="1" customWidth="1"/>
    <col min="2" max="2" width="21.3984375" style="2" customWidth="1"/>
    <col min="3" max="3" width="13.8984375" style="2" customWidth="1"/>
    <col min="4" max="6" width="14" style="2" customWidth="1"/>
    <col min="7" max="7" width="35.8984375" style="2" customWidth="1"/>
    <col min="8" max="16384" width="8.796875" style="2"/>
  </cols>
  <sheetData>
    <row r="1" spans="1:7" ht="17.399999999999999" customHeight="1" x14ac:dyDescent="0.45">
      <c r="B1" s="2" t="s">
        <v>44</v>
      </c>
    </row>
    <row r="2" spans="1:7" ht="17.399999999999999" customHeight="1" x14ac:dyDescent="0.45">
      <c r="B2" s="60" t="s">
        <v>10</v>
      </c>
      <c r="C2" s="60"/>
      <c r="D2" s="60"/>
      <c r="E2" s="60"/>
      <c r="F2" s="60"/>
      <c r="G2" s="60"/>
    </row>
    <row r="4" spans="1:7" ht="17.399999999999999" customHeight="1" x14ac:dyDescent="0.45">
      <c r="B4" s="3" t="s">
        <v>11</v>
      </c>
      <c r="C4" s="4" t="str">
        <f ca="1">IF(INDIRECT("'入力シート'!$C$2")="","",INDIRECT("'入力シート'!$C$2"))</f>
        <v/>
      </c>
      <c r="D4" s="5"/>
    </row>
    <row r="5" spans="1:7" ht="17.399999999999999" customHeight="1" x14ac:dyDescent="0.45">
      <c r="B5" s="3" t="s">
        <v>38</v>
      </c>
      <c r="C5" s="61" t="str">
        <f ca="1">IF(INDIRECT("'入力シート'!$C$3")="","",INDIRECT("'入力シート'!$C$3"))</f>
        <v/>
      </c>
      <c r="D5" s="62"/>
      <c r="E5" s="62"/>
      <c r="F5" s="63"/>
    </row>
    <row r="6" spans="1:7" ht="17.399999999999999" customHeight="1" x14ac:dyDescent="0.45">
      <c r="B6" s="3" t="s">
        <v>12</v>
      </c>
      <c r="C6" s="55" t="str">
        <f ca="1">IF(INDIRECT("'入力シート'!$C$4")="","",INDIRECT("'入力シート'!$C$4"))</f>
        <v/>
      </c>
      <c r="D6" s="56"/>
      <c r="E6" s="56"/>
      <c r="F6" s="57"/>
    </row>
    <row r="8" spans="1:7" ht="17.399999999999999" customHeight="1" x14ac:dyDescent="0.45">
      <c r="B8" s="3" t="s">
        <v>6</v>
      </c>
      <c r="C8" s="58">
        <f>SUM(テーブル3[助成額])</f>
        <v>0</v>
      </c>
      <c r="D8" s="59"/>
    </row>
    <row r="10" spans="1:7" ht="17.399999999999999" customHeight="1" x14ac:dyDescent="0.45">
      <c r="B10" s="3" t="s">
        <v>7</v>
      </c>
      <c r="C10" s="6" t="str">
        <f ca="1">IF(INDIRECT("'入力シート'!$C$10")="","",INDIRECT("'入力シート'!$C$10"))</f>
        <v/>
      </c>
      <c r="D10" s="2" t="s">
        <v>32</v>
      </c>
    </row>
    <row r="11" spans="1:7" ht="17.399999999999999" customHeight="1" x14ac:dyDescent="0.45">
      <c r="B11" s="3" t="s">
        <v>8</v>
      </c>
      <c r="C11" s="6" t="str">
        <f ca="1">IF(INDIRECT("'入力シート'!$C$11")="","",INDIRECT("'入力シート'!$C$11"))</f>
        <v/>
      </c>
      <c r="D11" s="2" t="s">
        <v>9</v>
      </c>
    </row>
    <row r="12" spans="1:7" ht="17.399999999999999" customHeight="1" x14ac:dyDescent="0.45">
      <c r="B12" s="3"/>
      <c r="C12" s="7"/>
    </row>
    <row r="13" spans="1:7" ht="17.399999999999999" customHeight="1" x14ac:dyDescent="0.45">
      <c r="B13" s="3" t="s">
        <v>13</v>
      </c>
      <c r="C13" s="6">
        <f>COUNTIF(テーブル3[助成額],"&gt;0")</f>
        <v>0</v>
      </c>
      <c r="D13" s="2" t="s">
        <v>14</v>
      </c>
      <c r="G13" s="8"/>
    </row>
    <row r="15" spans="1:7" ht="17.399999999999999" customHeight="1" x14ac:dyDescent="0.45">
      <c r="A15" s="10" t="s">
        <v>45</v>
      </c>
      <c r="B15" s="9" t="s">
        <v>2</v>
      </c>
      <c r="C15" s="10" t="s">
        <v>15</v>
      </c>
      <c r="D15" s="10" t="s">
        <v>1</v>
      </c>
      <c r="E15" s="11" t="s">
        <v>3</v>
      </c>
      <c r="F15" s="12" t="s">
        <v>4</v>
      </c>
      <c r="G15" s="13" t="s">
        <v>5</v>
      </c>
    </row>
    <row r="16" spans="1:7" ht="17.399999999999999" customHeight="1" x14ac:dyDescent="0.45">
      <c r="A16" s="6">
        <v>1</v>
      </c>
      <c r="B16" s="14" t="str">
        <f>IF(テーブル3[[#This Row],[受給者証番号]]="","",VLOOKUP(テーブル3[[#This Row],[検索用]],テーブル4[],2,FALSE))</f>
        <v/>
      </c>
      <c r="C16" s="15" t="str">
        <f>IFERROR(VLOOKUP(テーブル3[[#This Row],[検索用]],テーブル4[],3,FALSE),"")</f>
        <v/>
      </c>
      <c r="D16" s="16" t="str">
        <f>IF(テーブル3[[#This Row],[受給者証番号]]="","",VLOOKUP(テーブル3[[#This Row],[検索用]],テーブル4[],4,FALSE))</f>
        <v/>
      </c>
      <c r="E16" s="17" t="str">
        <f>IF(テーブル3[[#This Row],[家賃額]]="","",IF(ROUNDDOWN((テーブル3[[#This Row],[家賃額]]-10000)/2,0)&gt;0,ROUNDDOWN((テーブル3[[#This Row],[家賃額]]-10000)/2,0),0))</f>
        <v/>
      </c>
      <c r="F16" s="18" t="str">
        <f>IF(テーブル3[[#This Row],[家賃額]]="","",IF(テーブル3[[#This Row],[助成対象経費]]&gt;15000,15000,テーブル3[[#This Row],[助成対象経費]]))</f>
        <v/>
      </c>
      <c r="G16" s="19" t="str">
        <f>IF(テーブル3[[#This Row],[受給者証番号]]="","",VLOOKUP(テーブル3[[#This Row],[検索用]],テーブル4[],5,FALSE)&amp;" ")</f>
        <v/>
      </c>
    </row>
    <row r="17" spans="1:7" ht="17.399999999999999" customHeight="1" x14ac:dyDescent="0.45">
      <c r="A17" s="6">
        <v>2</v>
      </c>
      <c r="B17" s="14" t="str">
        <f>IF(テーブル3[[#This Row],[受給者証番号]]="","",VLOOKUP(テーブル3[[#This Row],[検索用]],テーブル4[],2,FALSE))</f>
        <v/>
      </c>
      <c r="C17" s="15" t="str">
        <f>IFERROR(VLOOKUP(テーブル3[[#This Row],[検索用]],テーブル4[],3,FALSE),"")</f>
        <v/>
      </c>
      <c r="D17" s="16" t="str">
        <f>IF(テーブル3[[#This Row],[受給者証番号]]="","",VLOOKUP(テーブル3[[#This Row],[検索用]],テーブル4[],4,FALSE))</f>
        <v/>
      </c>
      <c r="E17" s="17" t="str">
        <f>IF(テーブル3[[#This Row],[家賃額]]="","",IF(ROUNDDOWN((テーブル3[[#This Row],[家賃額]]-10000)/2,0)&gt;0,ROUNDDOWN((テーブル3[[#This Row],[家賃額]]-10000)/2,0),0))</f>
        <v/>
      </c>
      <c r="F17" s="18" t="str">
        <f>IF(テーブル3[[#This Row],[家賃額]]="","",IF(テーブル3[[#This Row],[助成対象経費]]&gt;15000,15000,テーブル3[[#This Row],[助成対象経費]]))</f>
        <v/>
      </c>
      <c r="G17" s="19" t="str">
        <f>IF(テーブル3[[#This Row],[受給者証番号]]="","",VLOOKUP(テーブル3[[#This Row],[検索用]],テーブル4[],5,FALSE)&amp;" ")</f>
        <v/>
      </c>
    </row>
    <row r="18" spans="1:7" ht="17.399999999999999" customHeight="1" x14ac:dyDescent="0.45">
      <c r="A18" s="6">
        <v>3</v>
      </c>
      <c r="B18" s="14" t="str">
        <f>IF(テーブル3[[#This Row],[受給者証番号]]="","",VLOOKUP(テーブル3[[#This Row],[検索用]],テーブル4[],2,FALSE))</f>
        <v/>
      </c>
      <c r="C18" s="15" t="str">
        <f>IFERROR(VLOOKUP(テーブル3[[#This Row],[検索用]],テーブル4[],3,FALSE),"")</f>
        <v/>
      </c>
      <c r="D18" s="16" t="str">
        <f>IF(テーブル3[[#This Row],[受給者証番号]]="","",VLOOKUP(テーブル3[[#This Row],[検索用]],テーブル4[],4,FALSE))</f>
        <v/>
      </c>
      <c r="E18" s="17" t="str">
        <f>IF(テーブル3[[#This Row],[家賃額]]="","",IF(ROUNDDOWN((テーブル3[[#This Row],[家賃額]]-10000)/2,0)&gt;0,ROUNDDOWN((テーブル3[[#This Row],[家賃額]]-10000)/2,0),0))</f>
        <v/>
      </c>
      <c r="F18" s="18" t="str">
        <f>IF(テーブル3[[#This Row],[家賃額]]="","",IF(テーブル3[[#This Row],[助成対象経費]]&gt;15000,15000,テーブル3[[#This Row],[助成対象経費]]))</f>
        <v/>
      </c>
      <c r="G18" s="19" t="str">
        <f>IF(テーブル3[[#This Row],[受給者証番号]]="","",VLOOKUP(テーブル3[[#This Row],[検索用]],テーブル4[],5,FALSE)&amp;" ")</f>
        <v/>
      </c>
    </row>
    <row r="19" spans="1:7" ht="17.399999999999999" customHeight="1" x14ac:dyDescent="0.45">
      <c r="A19" s="6">
        <v>4</v>
      </c>
      <c r="B19" s="14" t="str">
        <f>IF(テーブル3[[#This Row],[受給者証番号]]="","",VLOOKUP(テーブル3[[#This Row],[検索用]],テーブル4[],2,FALSE))</f>
        <v/>
      </c>
      <c r="C19" s="15" t="str">
        <f>IFERROR(VLOOKUP(テーブル3[[#This Row],[検索用]],テーブル4[],3,FALSE),"")</f>
        <v/>
      </c>
      <c r="D19" s="16" t="str">
        <f>IF(テーブル3[[#This Row],[受給者証番号]]="","",VLOOKUP(テーブル3[[#This Row],[検索用]],テーブル4[],4,FALSE))</f>
        <v/>
      </c>
      <c r="E19" s="17" t="str">
        <f>IF(テーブル3[[#This Row],[家賃額]]="","",IF(ROUNDDOWN((テーブル3[[#This Row],[家賃額]]-10000)/2,0)&gt;0,ROUNDDOWN((テーブル3[[#This Row],[家賃額]]-10000)/2,0),0))</f>
        <v/>
      </c>
      <c r="F19" s="18" t="str">
        <f>IF(テーブル3[[#This Row],[家賃額]]="","",IF(テーブル3[[#This Row],[助成対象経費]]&gt;15000,15000,テーブル3[[#This Row],[助成対象経費]]))</f>
        <v/>
      </c>
      <c r="G19" s="19" t="str">
        <f>IF(テーブル3[[#This Row],[受給者証番号]]="","",VLOOKUP(テーブル3[[#This Row],[検索用]],テーブル4[],5,FALSE)&amp;" ")</f>
        <v/>
      </c>
    </row>
    <row r="20" spans="1:7" ht="17.399999999999999" customHeight="1" x14ac:dyDescent="0.45">
      <c r="A20" s="6">
        <v>5</v>
      </c>
      <c r="B20" s="14" t="str">
        <f>IF(テーブル3[[#This Row],[受給者証番号]]="","",VLOOKUP(テーブル3[[#This Row],[検索用]],テーブル4[],2,FALSE))</f>
        <v/>
      </c>
      <c r="C20" s="15" t="str">
        <f>IFERROR(VLOOKUP(テーブル3[[#This Row],[検索用]],テーブル4[],3,FALSE),"")</f>
        <v/>
      </c>
      <c r="D20" s="16" t="str">
        <f>IF(テーブル3[[#This Row],[受給者証番号]]="","",VLOOKUP(テーブル3[[#This Row],[検索用]],テーブル4[],4,FALSE))</f>
        <v/>
      </c>
      <c r="E20" s="17" t="str">
        <f>IF(テーブル3[[#This Row],[家賃額]]="","",IF(ROUNDDOWN((テーブル3[[#This Row],[家賃額]]-10000)/2,0)&gt;0,ROUNDDOWN((テーブル3[[#This Row],[家賃額]]-10000)/2,0),0))</f>
        <v/>
      </c>
      <c r="F20" s="18" t="str">
        <f>IF(テーブル3[[#This Row],[家賃額]]="","",IF(テーブル3[[#This Row],[助成対象経費]]&gt;15000,15000,テーブル3[[#This Row],[助成対象経費]]))</f>
        <v/>
      </c>
      <c r="G20" s="19" t="str">
        <f>IF(テーブル3[[#This Row],[受給者証番号]]="","",VLOOKUP(テーブル3[[#This Row],[検索用]],テーブル4[],5,FALSE)&amp;" ")</f>
        <v/>
      </c>
    </row>
    <row r="21" spans="1:7" ht="17.399999999999999" customHeight="1" x14ac:dyDescent="0.45">
      <c r="A21" s="6">
        <v>6</v>
      </c>
      <c r="B21" s="14" t="str">
        <f>IF(テーブル3[[#This Row],[受給者証番号]]="","",VLOOKUP(テーブル3[[#This Row],[検索用]],テーブル4[],2,FALSE))</f>
        <v/>
      </c>
      <c r="C21" s="15" t="str">
        <f>IFERROR(VLOOKUP(テーブル3[[#This Row],[検索用]],テーブル4[],3,FALSE),"")</f>
        <v/>
      </c>
      <c r="D21" s="16" t="str">
        <f>IF(テーブル3[[#This Row],[受給者証番号]]="","",VLOOKUP(テーブル3[[#This Row],[検索用]],テーブル4[],4,FALSE))</f>
        <v/>
      </c>
      <c r="E21" s="17" t="str">
        <f>IF(テーブル3[[#This Row],[家賃額]]="","",IF(ROUNDDOWN((テーブル3[[#This Row],[家賃額]]-10000)/2,0)&gt;0,ROUNDDOWN((テーブル3[[#This Row],[家賃額]]-10000)/2,0),0))</f>
        <v/>
      </c>
      <c r="F21" s="18" t="str">
        <f>IF(テーブル3[[#This Row],[家賃額]]="","",IF(テーブル3[[#This Row],[助成対象経費]]&gt;15000,15000,テーブル3[[#This Row],[助成対象経費]]))</f>
        <v/>
      </c>
      <c r="G21" s="19" t="str">
        <f>IF(テーブル3[[#This Row],[受給者証番号]]="","",VLOOKUP(テーブル3[[#This Row],[検索用]],テーブル4[],5,FALSE)&amp;" ")</f>
        <v/>
      </c>
    </row>
    <row r="22" spans="1:7" ht="17.399999999999999" customHeight="1" x14ac:dyDescent="0.45">
      <c r="A22" s="6">
        <v>7</v>
      </c>
      <c r="B22" s="14" t="str">
        <f>IF(テーブル3[[#This Row],[受給者証番号]]="","",VLOOKUP(テーブル3[[#This Row],[検索用]],テーブル4[],2,FALSE))</f>
        <v/>
      </c>
      <c r="C22" s="15" t="str">
        <f>IFERROR(VLOOKUP(テーブル3[[#This Row],[検索用]],テーブル4[],3,FALSE),"")</f>
        <v/>
      </c>
      <c r="D22" s="16" t="str">
        <f>IF(テーブル3[[#This Row],[受給者証番号]]="","",VLOOKUP(テーブル3[[#This Row],[検索用]],テーブル4[],4,FALSE))</f>
        <v/>
      </c>
      <c r="E22" s="17" t="str">
        <f>IF(テーブル3[[#This Row],[家賃額]]="","",IF(ROUNDDOWN((テーブル3[[#This Row],[家賃額]]-10000)/2,0)&gt;0,ROUNDDOWN((テーブル3[[#This Row],[家賃額]]-10000)/2,0),0))</f>
        <v/>
      </c>
      <c r="F22" s="18" t="str">
        <f>IF(テーブル3[[#This Row],[家賃額]]="","",IF(テーブル3[[#This Row],[助成対象経費]]&gt;15000,15000,テーブル3[[#This Row],[助成対象経費]]))</f>
        <v/>
      </c>
      <c r="G22" s="19" t="str">
        <f>IF(テーブル3[[#This Row],[受給者証番号]]="","",VLOOKUP(テーブル3[[#This Row],[検索用]],テーブル4[],5,FALSE)&amp;" ")</f>
        <v/>
      </c>
    </row>
    <row r="23" spans="1:7" ht="17.399999999999999" customHeight="1" x14ac:dyDescent="0.45">
      <c r="A23" s="6">
        <v>8</v>
      </c>
      <c r="B23" s="14" t="str">
        <f>IF(テーブル3[[#This Row],[受給者証番号]]="","",VLOOKUP(テーブル3[[#This Row],[検索用]],テーブル4[],2,FALSE))</f>
        <v/>
      </c>
      <c r="C23" s="15" t="str">
        <f>IFERROR(VLOOKUP(テーブル3[[#This Row],[検索用]],テーブル4[],3,FALSE),"")</f>
        <v/>
      </c>
      <c r="D23" s="16" t="str">
        <f>IF(テーブル3[[#This Row],[受給者証番号]]="","",VLOOKUP(テーブル3[[#This Row],[検索用]],テーブル4[],4,FALSE))</f>
        <v/>
      </c>
      <c r="E23" s="17" t="str">
        <f>IF(テーブル3[[#This Row],[家賃額]]="","",IF(ROUNDDOWN((テーブル3[[#This Row],[家賃額]]-10000)/2,0)&gt;0,ROUNDDOWN((テーブル3[[#This Row],[家賃額]]-10000)/2,0),0))</f>
        <v/>
      </c>
      <c r="F23" s="18" t="str">
        <f>IF(テーブル3[[#This Row],[家賃額]]="","",IF(テーブル3[[#This Row],[助成対象経費]]&gt;15000,15000,テーブル3[[#This Row],[助成対象経費]]))</f>
        <v/>
      </c>
      <c r="G23" s="19" t="str">
        <f>IF(テーブル3[[#This Row],[受給者証番号]]="","",VLOOKUP(テーブル3[[#This Row],[検索用]],テーブル4[],5,FALSE)&amp;" ")</f>
        <v/>
      </c>
    </row>
    <row r="24" spans="1:7" ht="17.399999999999999" customHeight="1" x14ac:dyDescent="0.45">
      <c r="A24" s="6">
        <v>9</v>
      </c>
      <c r="B24" s="14" t="str">
        <f>IF(テーブル3[[#This Row],[受給者証番号]]="","",VLOOKUP(テーブル3[[#This Row],[検索用]],テーブル4[],2,FALSE))</f>
        <v/>
      </c>
      <c r="C24" s="15" t="str">
        <f>IFERROR(VLOOKUP(テーブル3[[#This Row],[検索用]],テーブル4[],3,FALSE),"")</f>
        <v/>
      </c>
      <c r="D24" s="16" t="str">
        <f>IF(テーブル3[[#This Row],[受給者証番号]]="","",VLOOKUP(テーブル3[[#This Row],[検索用]],テーブル4[],4,FALSE))</f>
        <v/>
      </c>
      <c r="E24" s="17" t="str">
        <f>IF(テーブル3[[#This Row],[家賃額]]="","",IF(ROUNDDOWN((テーブル3[[#This Row],[家賃額]]-10000)/2,0)&gt;0,ROUNDDOWN((テーブル3[[#This Row],[家賃額]]-10000)/2,0),0))</f>
        <v/>
      </c>
      <c r="F24" s="18" t="str">
        <f>IF(テーブル3[[#This Row],[家賃額]]="","",IF(テーブル3[[#This Row],[助成対象経費]]&gt;15000,15000,テーブル3[[#This Row],[助成対象経費]]))</f>
        <v/>
      </c>
      <c r="G24" s="19" t="str">
        <f>IF(テーブル3[[#This Row],[受給者証番号]]="","",VLOOKUP(テーブル3[[#This Row],[検索用]],テーブル4[],5,FALSE)&amp;" ")</f>
        <v/>
      </c>
    </row>
    <row r="25" spans="1:7" ht="17.399999999999999" customHeight="1" x14ac:dyDescent="0.45">
      <c r="A25" s="6">
        <v>10</v>
      </c>
      <c r="B25" s="14" t="str">
        <f>IF(テーブル3[[#This Row],[受給者証番号]]="","",VLOOKUP(テーブル3[[#This Row],[検索用]],テーブル4[],2,FALSE))</f>
        <v/>
      </c>
      <c r="C25" s="15" t="str">
        <f>IFERROR(VLOOKUP(テーブル3[[#This Row],[検索用]],テーブル4[],3,FALSE),"")</f>
        <v/>
      </c>
      <c r="D25" s="16" t="str">
        <f>IF(テーブル3[[#This Row],[受給者証番号]]="","",VLOOKUP(テーブル3[[#This Row],[検索用]],テーブル4[],4,FALSE))</f>
        <v/>
      </c>
      <c r="E25" s="17" t="str">
        <f>IF(テーブル3[[#This Row],[家賃額]]="","",IF(ROUNDDOWN((テーブル3[[#This Row],[家賃額]]-10000)/2,0)&gt;0,ROUNDDOWN((テーブル3[[#This Row],[家賃額]]-10000)/2,0),0))</f>
        <v/>
      </c>
      <c r="F25" s="18" t="str">
        <f>IF(テーブル3[[#This Row],[家賃額]]="","",IF(テーブル3[[#This Row],[助成対象経費]]&gt;15000,15000,テーブル3[[#This Row],[助成対象経費]]))</f>
        <v/>
      </c>
      <c r="G25" s="19" t="str">
        <f>IF(テーブル3[[#This Row],[受給者証番号]]="","",VLOOKUP(テーブル3[[#This Row],[検索用]],テーブル4[],5,FALSE)&amp;" ")</f>
        <v/>
      </c>
    </row>
    <row r="26" spans="1:7" ht="17.399999999999999" customHeight="1" x14ac:dyDescent="0.45">
      <c r="A26" s="6">
        <v>11</v>
      </c>
      <c r="B26" s="14" t="str">
        <f>IF(テーブル3[[#This Row],[受給者証番号]]="","",VLOOKUP(テーブル3[[#This Row],[検索用]],テーブル4[],2,FALSE))</f>
        <v/>
      </c>
      <c r="C26" s="15" t="str">
        <f>IFERROR(VLOOKUP(テーブル3[[#This Row],[検索用]],テーブル4[],3,FALSE),"")</f>
        <v/>
      </c>
      <c r="D26" s="16" t="str">
        <f>IF(テーブル3[[#This Row],[受給者証番号]]="","",VLOOKUP(テーブル3[[#This Row],[検索用]],テーブル4[],4,FALSE))</f>
        <v/>
      </c>
      <c r="E26" s="17" t="str">
        <f>IF(テーブル3[[#This Row],[家賃額]]="","",IF(ROUNDDOWN((テーブル3[[#This Row],[家賃額]]-10000)/2,0)&gt;0,ROUNDDOWN((テーブル3[[#This Row],[家賃額]]-10000)/2,0),0))</f>
        <v/>
      </c>
      <c r="F26" s="18" t="str">
        <f>IF(テーブル3[[#This Row],[家賃額]]="","",IF(テーブル3[[#This Row],[助成対象経費]]&gt;15000,15000,テーブル3[[#This Row],[助成対象経費]]))</f>
        <v/>
      </c>
      <c r="G26" s="19" t="str">
        <f>IF(テーブル3[[#This Row],[受給者証番号]]="","",VLOOKUP(テーブル3[[#This Row],[検索用]],テーブル4[],5,FALSE)&amp;" ")</f>
        <v/>
      </c>
    </row>
    <row r="27" spans="1:7" ht="17.399999999999999" customHeight="1" x14ac:dyDescent="0.45">
      <c r="A27" s="6">
        <v>12</v>
      </c>
      <c r="B27" s="14" t="str">
        <f>IF(テーブル3[[#This Row],[受給者証番号]]="","",VLOOKUP(テーブル3[[#This Row],[検索用]],テーブル4[],2,FALSE))</f>
        <v/>
      </c>
      <c r="C27" s="15" t="str">
        <f>IFERROR(VLOOKUP(テーブル3[[#This Row],[検索用]],テーブル4[],3,FALSE),"")</f>
        <v/>
      </c>
      <c r="D27" s="16" t="str">
        <f>IF(テーブル3[[#This Row],[受給者証番号]]="","",VLOOKUP(テーブル3[[#This Row],[検索用]],テーブル4[],4,FALSE))</f>
        <v/>
      </c>
      <c r="E27" s="17" t="str">
        <f>IF(テーブル3[[#This Row],[家賃額]]="","",IF(ROUNDDOWN((テーブル3[[#This Row],[家賃額]]-10000)/2,0)&gt;0,ROUNDDOWN((テーブル3[[#This Row],[家賃額]]-10000)/2,0),0))</f>
        <v/>
      </c>
      <c r="F27" s="18" t="str">
        <f>IF(テーブル3[[#This Row],[家賃額]]="","",IF(テーブル3[[#This Row],[助成対象経費]]&gt;15000,15000,テーブル3[[#This Row],[助成対象経費]]))</f>
        <v/>
      </c>
      <c r="G27" s="19" t="str">
        <f>IF(テーブル3[[#This Row],[受給者証番号]]="","",VLOOKUP(テーブル3[[#This Row],[検索用]],テーブル4[],5,FALSE)&amp;" ")</f>
        <v/>
      </c>
    </row>
    <row r="28" spans="1:7" ht="17.399999999999999" customHeight="1" x14ac:dyDescent="0.45">
      <c r="A28" s="6">
        <v>13</v>
      </c>
      <c r="B28" s="14" t="str">
        <f>IF(テーブル3[[#This Row],[受給者証番号]]="","",VLOOKUP(テーブル3[[#This Row],[検索用]],テーブル4[],2,FALSE))</f>
        <v/>
      </c>
      <c r="C28" s="15" t="str">
        <f>IFERROR(VLOOKUP(テーブル3[[#This Row],[検索用]],テーブル4[],3,FALSE),"")</f>
        <v/>
      </c>
      <c r="D28" s="16" t="str">
        <f>IF(テーブル3[[#This Row],[受給者証番号]]="","",VLOOKUP(テーブル3[[#This Row],[検索用]],テーブル4[],4,FALSE))</f>
        <v/>
      </c>
      <c r="E28" s="17" t="str">
        <f>IF(テーブル3[[#This Row],[家賃額]]="","",IF(ROUNDDOWN((テーブル3[[#This Row],[家賃額]]-10000)/2,0)&gt;0,ROUNDDOWN((テーブル3[[#This Row],[家賃額]]-10000)/2,0),0))</f>
        <v/>
      </c>
      <c r="F28" s="18" t="str">
        <f>IF(テーブル3[[#This Row],[家賃額]]="","",IF(テーブル3[[#This Row],[助成対象経費]]&gt;15000,15000,テーブル3[[#This Row],[助成対象経費]]))</f>
        <v/>
      </c>
      <c r="G28" s="19" t="str">
        <f>IF(テーブル3[[#This Row],[受給者証番号]]="","",VLOOKUP(テーブル3[[#This Row],[検索用]],テーブル4[],5,FALSE)&amp;" ")</f>
        <v/>
      </c>
    </row>
    <row r="29" spans="1:7" ht="17.399999999999999" customHeight="1" x14ac:dyDescent="0.45">
      <c r="A29" s="6">
        <v>14</v>
      </c>
      <c r="B29" s="14" t="str">
        <f>IF(テーブル3[[#This Row],[受給者証番号]]="","",VLOOKUP(テーブル3[[#This Row],[検索用]],テーブル4[],2,FALSE))</f>
        <v/>
      </c>
      <c r="C29" s="15" t="str">
        <f>IFERROR(VLOOKUP(テーブル3[[#This Row],[検索用]],テーブル4[],3,FALSE),"")</f>
        <v/>
      </c>
      <c r="D29" s="16" t="str">
        <f>IF(テーブル3[[#This Row],[受給者証番号]]="","",VLOOKUP(テーブル3[[#This Row],[検索用]],テーブル4[],4,FALSE))</f>
        <v/>
      </c>
      <c r="E29" s="17" t="str">
        <f>IF(テーブル3[[#This Row],[家賃額]]="","",IF(ROUNDDOWN((テーブル3[[#This Row],[家賃額]]-10000)/2,0)&gt;0,ROUNDDOWN((テーブル3[[#This Row],[家賃額]]-10000)/2,0),0))</f>
        <v/>
      </c>
      <c r="F29" s="18" t="str">
        <f>IF(テーブル3[[#This Row],[家賃額]]="","",IF(テーブル3[[#This Row],[助成対象経費]]&gt;15000,15000,テーブル3[[#This Row],[助成対象経費]]))</f>
        <v/>
      </c>
      <c r="G29" s="19" t="str">
        <f>IF(テーブル3[[#This Row],[受給者証番号]]="","",VLOOKUP(テーブル3[[#This Row],[検索用]],テーブル4[],5,FALSE)&amp;" ")</f>
        <v/>
      </c>
    </row>
    <row r="30" spans="1:7" ht="17.399999999999999" customHeight="1" x14ac:dyDescent="0.45">
      <c r="A30" s="6">
        <v>15</v>
      </c>
      <c r="B30" s="14" t="str">
        <f>IF(テーブル3[[#This Row],[受給者証番号]]="","",VLOOKUP(テーブル3[[#This Row],[検索用]],テーブル4[],2,FALSE))</f>
        <v/>
      </c>
      <c r="C30" s="15" t="str">
        <f>IFERROR(VLOOKUP(テーブル3[[#This Row],[検索用]],テーブル4[],3,FALSE),"")</f>
        <v/>
      </c>
      <c r="D30" s="16" t="str">
        <f>IF(テーブル3[[#This Row],[受給者証番号]]="","",VLOOKUP(テーブル3[[#This Row],[検索用]],テーブル4[],4,FALSE))</f>
        <v/>
      </c>
      <c r="E30" s="17" t="str">
        <f>IF(テーブル3[[#This Row],[家賃額]]="","",IF(ROUNDDOWN((テーブル3[[#This Row],[家賃額]]-10000)/2,0)&gt;0,ROUNDDOWN((テーブル3[[#This Row],[家賃額]]-10000)/2,0),0))</f>
        <v/>
      </c>
      <c r="F30" s="18" t="str">
        <f>IF(テーブル3[[#This Row],[家賃額]]="","",IF(テーブル3[[#This Row],[助成対象経費]]&gt;15000,15000,テーブル3[[#This Row],[助成対象経費]]))</f>
        <v/>
      </c>
      <c r="G30" s="19" t="str">
        <f>IF(テーブル3[[#This Row],[受給者証番号]]="","",VLOOKUP(テーブル3[[#This Row],[検索用]],テーブル4[],5,FALSE)&amp;" ")</f>
        <v/>
      </c>
    </row>
    <row r="31" spans="1:7" ht="17.399999999999999" customHeight="1" x14ac:dyDescent="0.45">
      <c r="A31" s="6">
        <v>16</v>
      </c>
      <c r="B31" s="14" t="str">
        <f>IF(テーブル3[[#This Row],[受給者証番号]]="","",VLOOKUP(テーブル3[[#This Row],[検索用]],テーブル4[],2,FALSE))</f>
        <v/>
      </c>
      <c r="C31" s="15" t="str">
        <f>IFERROR(VLOOKUP(テーブル3[[#This Row],[検索用]],テーブル4[],3,FALSE),"")</f>
        <v/>
      </c>
      <c r="D31" s="16" t="str">
        <f>IF(テーブル3[[#This Row],[受給者証番号]]="","",VLOOKUP(テーブル3[[#This Row],[検索用]],テーブル4[],4,FALSE))</f>
        <v/>
      </c>
      <c r="E31" s="17" t="str">
        <f>IF(テーブル3[[#This Row],[家賃額]]="","",IF(ROUNDDOWN((テーブル3[[#This Row],[家賃額]]-10000)/2,0)&gt;0,ROUNDDOWN((テーブル3[[#This Row],[家賃額]]-10000)/2,0),0))</f>
        <v/>
      </c>
      <c r="F31" s="18" t="str">
        <f>IF(テーブル3[[#This Row],[家賃額]]="","",IF(テーブル3[[#This Row],[助成対象経費]]&gt;15000,15000,テーブル3[[#This Row],[助成対象経費]]))</f>
        <v/>
      </c>
      <c r="G31" s="19" t="str">
        <f>IF(テーブル3[[#This Row],[受給者証番号]]="","",VLOOKUP(テーブル3[[#This Row],[検索用]],テーブル4[],5,FALSE)&amp;" ")</f>
        <v/>
      </c>
    </row>
    <row r="32" spans="1:7" ht="17.399999999999999" customHeight="1" x14ac:dyDescent="0.45">
      <c r="A32" s="6">
        <v>17</v>
      </c>
      <c r="B32" s="14" t="str">
        <f>IF(テーブル3[[#This Row],[受給者証番号]]="","",VLOOKUP(テーブル3[[#This Row],[検索用]],テーブル4[],2,FALSE))</f>
        <v/>
      </c>
      <c r="C32" s="15" t="str">
        <f>IFERROR(VLOOKUP(テーブル3[[#This Row],[検索用]],テーブル4[],3,FALSE),"")</f>
        <v/>
      </c>
      <c r="D32" s="16" t="str">
        <f>IF(テーブル3[[#This Row],[受給者証番号]]="","",VLOOKUP(テーブル3[[#This Row],[検索用]],テーブル4[],4,FALSE))</f>
        <v/>
      </c>
      <c r="E32" s="17" t="str">
        <f>IF(テーブル3[[#This Row],[家賃額]]="","",IF(ROUNDDOWN((テーブル3[[#This Row],[家賃額]]-10000)/2,0)&gt;0,ROUNDDOWN((テーブル3[[#This Row],[家賃額]]-10000)/2,0),0))</f>
        <v/>
      </c>
      <c r="F32" s="18" t="str">
        <f>IF(テーブル3[[#This Row],[家賃額]]="","",IF(テーブル3[[#This Row],[助成対象経費]]&gt;15000,15000,テーブル3[[#This Row],[助成対象経費]]))</f>
        <v/>
      </c>
      <c r="G32" s="19" t="str">
        <f>IF(テーブル3[[#This Row],[受給者証番号]]="","",VLOOKUP(テーブル3[[#This Row],[検索用]],テーブル4[],5,FALSE)&amp;" ")</f>
        <v/>
      </c>
    </row>
    <row r="33" spans="1:7" ht="17.399999999999999" customHeight="1" x14ac:dyDescent="0.45">
      <c r="A33" s="6">
        <v>18</v>
      </c>
      <c r="B33" s="14" t="str">
        <f>IF(テーブル3[[#This Row],[受給者証番号]]="","",VLOOKUP(テーブル3[[#This Row],[検索用]],テーブル4[],2,FALSE))</f>
        <v/>
      </c>
      <c r="C33" s="15" t="str">
        <f>IFERROR(VLOOKUP(テーブル3[[#This Row],[検索用]],テーブル4[],3,FALSE),"")</f>
        <v/>
      </c>
      <c r="D33" s="16" t="str">
        <f>IF(テーブル3[[#This Row],[受給者証番号]]="","",VLOOKUP(テーブル3[[#This Row],[検索用]],テーブル4[],4,FALSE))</f>
        <v/>
      </c>
      <c r="E33" s="17" t="str">
        <f>IF(テーブル3[[#This Row],[家賃額]]="","",IF(ROUNDDOWN((テーブル3[[#This Row],[家賃額]]-10000)/2,0)&gt;0,ROUNDDOWN((テーブル3[[#This Row],[家賃額]]-10000)/2,0),0))</f>
        <v/>
      </c>
      <c r="F33" s="18" t="str">
        <f>IF(テーブル3[[#This Row],[家賃額]]="","",IF(テーブル3[[#This Row],[助成対象経費]]&gt;15000,15000,テーブル3[[#This Row],[助成対象経費]]))</f>
        <v/>
      </c>
      <c r="G33" s="19" t="str">
        <f>IF(テーブル3[[#This Row],[受給者証番号]]="","",VLOOKUP(テーブル3[[#This Row],[検索用]],テーブル4[],5,FALSE)&amp;" ")</f>
        <v/>
      </c>
    </row>
    <row r="34" spans="1:7" ht="17.399999999999999" customHeight="1" x14ac:dyDescent="0.45">
      <c r="A34" s="6">
        <v>19</v>
      </c>
      <c r="B34" s="14" t="str">
        <f>IF(テーブル3[[#This Row],[受給者証番号]]="","",VLOOKUP(テーブル3[[#This Row],[検索用]],テーブル4[],2,FALSE))</f>
        <v/>
      </c>
      <c r="C34" s="15" t="str">
        <f>IFERROR(VLOOKUP(テーブル3[[#This Row],[検索用]],テーブル4[],3,FALSE),"")</f>
        <v/>
      </c>
      <c r="D34" s="16" t="str">
        <f>IF(テーブル3[[#This Row],[受給者証番号]]="","",VLOOKUP(テーブル3[[#This Row],[検索用]],テーブル4[],4,FALSE))</f>
        <v/>
      </c>
      <c r="E34" s="17" t="str">
        <f>IF(テーブル3[[#This Row],[家賃額]]="","",IF(ROUNDDOWN((テーブル3[[#This Row],[家賃額]]-10000)/2,0)&gt;0,ROUNDDOWN((テーブル3[[#This Row],[家賃額]]-10000)/2,0),0))</f>
        <v/>
      </c>
      <c r="F34" s="18" t="str">
        <f>IF(テーブル3[[#This Row],[家賃額]]="","",IF(テーブル3[[#This Row],[助成対象経費]]&gt;15000,15000,テーブル3[[#This Row],[助成対象経費]]))</f>
        <v/>
      </c>
      <c r="G34" s="19" t="str">
        <f>IF(テーブル3[[#This Row],[受給者証番号]]="","",VLOOKUP(テーブル3[[#This Row],[検索用]],テーブル4[],5,FALSE)&amp;" ")</f>
        <v/>
      </c>
    </row>
    <row r="35" spans="1:7" ht="17.399999999999999" customHeight="1" x14ac:dyDescent="0.45">
      <c r="A35" s="6">
        <v>20</v>
      </c>
      <c r="B35" s="14" t="str">
        <f>IF(テーブル3[[#This Row],[受給者証番号]]="","",VLOOKUP(テーブル3[[#This Row],[検索用]],テーブル4[],2,FALSE))</f>
        <v/>
      </c>
      <c r="C35" s="15" t="str">
        <f>IFERROR(VLOOKUP(テーブル3[[#This Row],[検索用]],テーブル4[],3,FALSE),"")</f>
        <v/>
      </c>
      <c r="D35" s="16" t="str">
        <f>IF(テーブル3[[#This Row],[受給者証番号]]="","",VLOOKUP(テーブル3[[#This Row],[検索用]],テーブル4[],4,FALSE))</f>
        <v/>
      </c>
      <c r="E35" s="17" t="str">
        <f>IF(テーブル3[[#This Row],[家賃額]]="","",IF(ROUNDDOWN((テーブル3[[#This Row],[家賃額]]-10000)/2,0)&gt;0,ROUNDDOWN((テーブル3[[#This Row],[家賃額]]-10000)/2,0),0))</f>
        <v/>
      </c>
      <c r="F35" s="18" t="str">
        <f>IF(テーブル3[[#This Row],[家賃額]]="","",IF(テーブル3[[#This Row],[助成対象経費]]&gt;15000,15000,テーブル3[[#This Row],[助成対象経費]]))</f>
        <v/>
      </c>
      <c r="G35" s="19" t="str">
        <f>IF(テーブル3[[#This Row],[受給者証番号]]="","",VLOOKUP(テーブル3[[#This Row],[検索用]],テーブル4[],5,FALSE)&amp;" ")</f>
        <v/>
      </c>
    </row>
    <row r="36" spans="1:7" ht="17.399999999999999" customHeight="1" x14ac:dyDescent="0.45">
      <c r="A36" s="6">
        <v>21</v>
      </c>
      <c r="B36" s="14" t="str">
        <f>IF(テーブル3[[#This Row],[受給者証番号]]="","",VLOOKUP(テーブル3[[#This Row],[検索用]],テーブル4[],2,FALSE))</f>
        <v/>
      </c>
      <c r="C36" s="15" t="str">
        <f>IFERROR(VLOOKUP(テーブル3[[#This Row],[検索用]],テーブル4[],3,FALSE),"")</f>
        <v/>
      </c>
      <c r="D36" s="16" t="str">
        <f>IF(テーブル3[[#This Row],[受給者証番号]]="","",VLOOKUP(テーブル3[[#This Row],[検索用]],テーブル4[],4,FALSE))</f>
        <v/>
      </c>
      <c r="E36" s="17" t="str">
        <f>IF(テーブル3[[#This Row],[家賃額]]="","",IF(ROUNDDOWN((テーブル3[[#This Row],[家賃額]]-10000)/2,0)&gt;0,ROUNDDOWN((テーブル3[[#This Row],[家賃額]]-10000)/2,0),0))</f>
        <v/>
      </c>
      <c r="F36" s="18" t="str">
        <f>IF(テーブル3[[#This Row],[家賃額]]="","",IF(テーブル3[[#This Row],[助成対象経費]]&gt;15000,15000,テーブル3[[#This Row],[助成対象経費]]))</f>
        <v/>
      </c>
      <c r="G36" s="19" t="str">
        <f>IF(テーブル3[[#This Row],[受給者証番号]]="","",VLOOKUP(テーブル3[[#This Row],[検索用]],テーブル4[],5,FALSE)&amp;" ")</f>
        <v/>
      </c>
    </row>
    <row r="37" spans="1:7" ht="17.399999999999999" customHeight="1" x14ac:dyDescent="0.45">
      <c r="A37" s="6">
        <v>22</v>
      </c>
      <c r="B37" s="14" t="str">
        <f>IF(テーブル3[[#This Row],[受給者証番号]]="","",VLOOKUP(テーブル3[[#This Row],[検索用]],テーブル4[],2,FALSE))</f>
        <v/>
      </c>
      <c r="C37" s="15" t="str">
        <f>IFERROR(VLOOKUP(テーブル3[[#This Row],[検索用]],テーブル4[],3,FALSE),"")</f>
        <v/>
      </c>
      <c r="D37" s="16" t="str">
        <f>IF(テーブル3[[#This Row],[受給者証番号]]="","",VLOOKUP(テーブル3[[#This Row],[検索用]],テーブル4[],4,FALSE))</f>
        <v/>
      </c>
      <c r="E37" s="17" t="str">
        <f>IF(テーブル3[[#This Row],[家賃額]]="","",IF(ROUNDDOWN((テーブル3[[#This Row],[家賃額]]-10000)/2,0)&gt;0,ROUNDDOWN((テーブル3[[#This Row],[家賃額]]-10000)/2,0),0))</f>
        <v/>
      </c>
      <c r="F37" s="18" t="str">
        <f>IF(テーブル3[[#This Row],[家賃額]]="","",IF(テーブル3[[#This Row],[助成対象経費]]&gt;15000,15000,テーブル3[[#This Row],[助成対象経費]]))</f>
        <v/>
      </c>
      <c r="G37" s="19" t="str">
        <f>IF(テーブル3[[#This Row],[受給者証番号]]="","",VLOOKUP(テーブル3[[#This Row],[検索用]],テーブル4[],5,FALSE)&amp;" ")</f>
        <v/>
      </c>
    </row>
    <row r="38" spans="1:7" ht="17.399999999999999" customHeight="1" x14ac:dyDescent="0.45">
      <c r="A38" s="6">
        <v>23</v>
      </c>
      <c r="B38" s="14" t="str">
        <f>IF(テーブル3[[#This Row],[受給者証番号]]="","",VLOOKUP(テーブル3[[#This Row],[検索用]],テーブル4[],2,FALSE))</f>
        <v/>
      </c>
      <c r="C38" s="15" t="str">
        <f>IFERROR(VLOOKUP(テーブル3[[#This Row],[検索用]],テーブル4[],3,FALSE),"")</f>
        <v/>
      </c>
      <c r="D38" s="16" t="str">
        <f>IF(テーブル3[[#This Row],[受給者証番号]]="","",VLOOKUP(テーブル3[[#This Row],[検索用]],テーブル4[],4,FALSE))</f>
        <v/>
      </c>
      <c r="E38" s="17" t="str">
        <f>IF(テーブル3[[#This Row],[家賃額]]="","",IF(ROUNDDOWN((テーブル3[[#This Row],[家賃額]]-10000)/2,0)&gt;0,ROUNDDOWN((テーブル3[[#This Row],[家賃額]]-10000)/2,0),0))</f>
        <v/>
      </c>
      <c r="F38" s="18" t="str">
        <f>IF(テーブル3[[#This Row],[家賃額]]="","",IF(テーブル3[[#This Row],[助成対象経費]]&gt;15000,15000,テーブル3[[#This Row],[助成対象経費]]))</f>
        <v/>
      </c>
      <c r="G38" s="19" t="str">
        <f>IF(テーブル3[[#This Row],[受給者証番号]]="","",VLOOKUP(テーブル3[[#This Row],[検索用]],テーブル4[],5,FALSE)&amp;" ")</f>
        <v/>
      </c>
    </row>
    <row r="39" spans="1:7" ht="17.399999999999999" customHeight="1" x14ac:dyDescent="0.45">
      <c r="A39" s="6">
        <v>24</v>
      </c>
      <c r="B39" s="14" t="str">
        <f>IF(テーブル3[[#This Row],[受給者証番号]]="","",VLOOKUP(テーブル3[[#This Row],[検索用]],テーブル4[],2,FALSE))</f>
        <v/>
      </c>
      <c r="C39" s="15" t="str">
        <f>IFERROR(VLOOKUP(テーブル3[[#This Row],[検索用]],テーブル4[],3,FALSE),"")</f>
        <v/>
      </c>
      <c r="D39" s="16" t="str">
        <f>IF(テーブル3[[#This Row],[受給者証番号]]="","",VLOOKUP(テーブル3[[#This Row],[検索用]],テーブル4[],4,FALSE))</f>
        <v/>
      </c>
      <c r="E39" s="17" t="str">
        <f>IF(テーブル3[[#This Row],[家賃額]]="","",IF(ROUNDDOWN((テーブル3[[#This Row],[家賃額]]-10000)/2,0)&gt;0,ROUNDDOWN((テーブル3[[#This Row],[家賃額]]-10000)/2,0),0))</f>
        <v/>
      </c>
      <c r="F39" s="18" t="str">
        <f>IF(テーブル3[[#This Row],[家賃額]]="","",IF(テーブル3[[#This Row],[助成対象経費]]&gt;15000,15000,テーブル3[[#This Row],[助成対象経費]]))</f>
        <v/>
      </c>
      <c r="G39" s="19" t="str">
        <f>IF(テーブル3[[#This Row],[受給者証番号]]="","",VLOOKUP(テーブル3[[#This Row],[検索用]],テーブル4[],5,FALSE)&amp;" ")</f>
        <v/>
      </c>
    </row>
    <row r="40" spans="1:7" ht="17.399999999999999" customHeight="1" x14ac:dyDescent="0.45">
      <c r="A40" s="6">
        <v>25</v>
      </c>
      <c r="B40" s="14" t="str">
        <f>IF(テーブル3[[#This Row],[受給者証番号]]="","",VLOOKUP(テーブル3[[#This Row],[検索用]],テーブル4[],2,FALSE))</f>
        <v/>
      </c>
      <c r="C40" s="15" t="str">
        <f>IFERROR(VLOOKUP(テーブル3[[#This Row],[検索用]],テーブル4[],3,FALSE),"")</f>
        <v/>
      </c>
      <c r="D40" s="16" t="str">
        <f>IF(テーブル3[[#This Row],[受給者証番号]]="","",VLOOKUP(テーブル3[[#This Row],[検索用]],テーブル4[],4,FALSE))</f>
        <v/>
      </c>
      <c r="E40" s="17" t="str">
        <f>IF(テーブル3[[#This Row],[家賃額]]="","",IF(ROUNDDOWN((テーブル3[[#This Row],[家賃額]]-10000)/2,0)&gt;0,ROUNDDOWN((テーブル3[[#This Row],[家賃額]]-10000)/2,0),0))</f>
        <v/>
      </c>
      <c r="F40" s="18" t="str">
        <f>IF(テーブル3[[#This Row],[家賃額]]="","",IF(テーブル3[[#This Row],[助成対象経費]]&gt;15000,15000,テーブル3[[#This Row],[助成対象経費]]))</f>
        <v/>
      </c>
      <c r="G40" s="19" t="str">
        <f>IF(テーブル3[[#This Row],[受給者証番号]]="","",VLOOKUP(テーブル3[[#This Row],[検索用]],テーブル4[],5,FALSE)&amp;" ")</f>
        <v/>
      </c>
    </row>
    <row r="41" spans="1:7" ht="17.399999999999999" customHeight="1" x14ac:dyDescent="0.45">
      <c r="A41" s="6">
        <v>26</v>
      </c>
      <c r="B41" s="14" t="str">
        <f>IF(テーブル3[[#This Row],[受給者証番号]]="","",VLOOKUP(テーブル3[[#This Row],[検索用]],テーブル4[],2,FALSE))</f>
        <v/>
      </c>
      <c r="C41" s="15" t="str">
        <f>IFERROR(VLOOKUP(テーブル3[[#This Row],[検索用]],テーブル4[],3,FALSE),"")</f>
        <v/>
      </c>
      <c r="D41" s="16" t="str">
        <f>IF(テーブル3[[#This Row],[受給者証番号]]="","",VLOOKUP(テーブル3[[#This Row],[検索用]],テーブル4[],4,FALSE))</f>
        <v/>
      </c>
      <c r="E41" s="17" t="str">
        <f>IF(テーブル3[[#This Row],[家賃額]]="","",IF(ROUNDDOWN((テーブル3[[#This Row],[家賃額]]-10000)/2,0)&gt;0,ROUNDDOWN((テーブル3[[#This Row],[家賃額]]-10000)/2,0),0))</f>
        <v/>
      </c>
      <c r="F41" s="18" t="str">
        <f>IF(テーブル3[[#This Row],[家賃額]]="","",IF(テーブル3[[#This Row],[助成対象経費]]&gt;15000,15000,テーブル3[[#This Row],[助成対象経費]]))</f>
        <v/>
      </c>
      <c r="G41" s="19" t="str">
        <f>IF(テーブル3[[#This Row],[受給者証番号]]="","",VLOOKUP(テーブル3[[#This Row],[検索用]],テーブル4[],5,FALSE)&amp;" ")</f>
        <v/>
      </c>
    </row>
    <row r="42" spans="1:7" ht="17.399999999999999" customHeight="1" x14ac:dyDescent="0.45">
      <c r="A42" s="6">
        <v>27</v>
      </c>
      <c r="B42" s="14" t="str">
        <f>IF(テーブル3[[#This Row],[受給者証番号]]="","",VLOOKUP(テーブル3[[#This Row],[検索用]],テーブル4[],2,FALSE))</f>
        <v/>
      </c>
      <c r="C42" s="15" t="str">
        <f>IFERROR(VLOOKUP(テーブル3[[#This Row],[検索用]],テーブル4[],3,FALSE),"")</f>
        <v/>
      </c>
      <c r="D42" s="16" t="str">
        <f>IF(テーブル3[[#This Row],[受給者証番号]]="","",VLOOKUP(テーブル3[[#This Row],[検索用]],テーブル4[],4,FALSE))</f>
        <v/>
      </c>
      <c r="E42" s="17" t="str">
        <f>IF(テーブル3[[#This Row],[家賃額]]="","",IF(ROUNDDOWN((テーブル3[[#This Row],[家賃額]]-10000)/2,0)&gt;0,ROUNDDOWN((テーブル3[[#This Row],[家賃額]]-10000)/2,0),0))</f>
        <v/>
      </c>
      <c r="F42" s="18" t="str">
        <f>IF(テーブル3[[#This Row],[家賃額]]="","",IF(テーブル3[[#This Row],[助成対象経費]]&gt;15000,15000,テーブル3[[#This Row],[助成対象経費]]))</f>
        <v/>
      </c>
      <c r="G42" s="19" t="str">
        <f>IF(テーブル3[[#This Row],[受給者証番号]]="","",VLOOKUP(テーブル3[[#This Row],[検索用]],テーブル4[],5,FALSE)&amp;" ")</f>
        <v/>
      </c>
    </row>
    <row r="43" spans="1:7" ht="17.399999999999999" customHeight="1" x14ac:dyDescent="0.45">
      <c r="A43" s="6">
        <v>28</v>
      </c>
      <c r="B43" s="14" t="str">
        <f>IF(テーブル3[[#This Row],[受給者証番号]]="","",VLOOKUP(テーブル3[[#This Row],[検索用]],テーブル4[],2,FALSE))</f>
        <v/>
      </c>
      <c r="C43" s="15" t="str">
        <f>IFERROR(VLOOKUP(テーブル3[[#This Row],[検索用]],テーブル4[],3,FALSE),"")</f>
        <v/>
      </c>
      <c r="D43" s="16" t="str">
        <f>IF(テーブル3[[#This Row],[受給者証番号]]="","",VLOOKUP(テーブル3[[#This Row],[検索用]],テーブル4[],4,FALSE))</f>
        <v/>
      </c>
      <c r="E43" s="17" t="str">
        <f>IF(テーブル3[[#This Row],[家賃額]]="","",IF(ROUNDDOWN((テーブル3[[#This Row],[家賃額]]-10000)/2,0)&gt;0,ROUNDDOWN((テーブル3[[#This Row],[家賃額]]-10000)/2,0),0))</f>
        <v/>
      </c>
      <c r="F43" s="18" t="str">
        <f>IF(テーブル3[[#This Row],[家賃額]]="","",IF(テーブル3[[#This Row],[助成対象経費]]&gt;15000,15000,テーブル3[[#This Row],[助成対象経費]]))</f>
        <v/>
      </c>
      <c r="G43" s="19" t="str">
        <f>IF(テーブル3[[#This Row],[受給者証番号]]="","",VLOOKUP(テーブル3[[#This Row],[検索用]],テーブル4[],5,FALSE)&amp;" ")</f>
        <v/>
      </c>
    </row>
    <row r="44" spans="1:7" ht="17.399999999999999" customHeight="1" x14ac:dyDescent="0.45">
      <c r="A44" s="6">
        <v>29</v>
      </c>
      <c r="B44" s="14" t="str">
        <f>IF(テーブル3[[#This Row],[受給者証番号]]="","",VLOOKUP(テーブル3[[#This Row],[検索用]],テーブル4[],2,FALSE))</f>
        <v/>
      </c>
      <c r="C44" s="15" t="str">
        <f>IFERROR(VLOOKUP(テーブル3[[#This Row],[検索用]],テーブル4[],3,FALSE),"")</f>
        <v/>
      </c>
      <c r="D44" s="16" t="str">
        <f>IF(テーブル3[[#This Row],[受給者証番号]]="","",VLOOKUP(テーブル3[[#This Row],[検索用]],テーブル4[],4,FALSE))</f>
        <v/>
      </c>
      <c r="E44" s="17" t="str">
        <f>IF(テーブル3[[#This Row],[家賃額]]="","",IF(ROUNDDOWN((テーブル3[[#This Row],[家賃額]]-10000)/2,0)&gt;0,ROUNDDOWN((テーブル3[[#This Row],[家賃額]]-10000)/2,0),0))</f>
        <v/>
      </c>
      <c r="F44" s="18" t="str">
        <f>IF(テーブル3[[#This Row],[家賃額]]="","",IF(テーブル3[[#This Row],[助成対象経費]]&gt;15000,15000,テーブル3[[#This Row],[助成対象経費]]))</f>
        <v/>
      </c>
      <c r="G44" s="19" t="str">
        <f>IF(テーブル3[[#This Row],[受給者証番号]]="","",VLOOKUP(テーブル3[[#This Row],[検索用]],テーブル4[],5,FALSE)&amp;" ")</f>
        <v/>
      </c>
    </row>
    <row r="45" spans="1:7" ht="17.399999999999999" customHeight="1" x14ac:dyDescent="0.45">
      <c r="A45" s="6">
        <v>30</v>
      </c>
      <c r="B45" s="14" t="str">
        <f>IF(テーブル3[[#This Row],[受給者証番号]]="","",VLOOKUP(テーブル3[[#This Row],[検索用]],テーブル4[],2,FALSE))</f>
        <v/>
      </c>
      <c r="C45" s="15" t="str">
        <f>IFERROR(VLOOKUP(テーブル3[[#This Row],[検索用]],テーブル4[],3,FALSE),"")</f>
        <v/>
      </c>
      <c r="D45" s="16" t="str">
        <f>IF(テーブル3[[#This Row],[受給者証番号]]="","",VLOOKUP(テーブル3[[#This Row],[検索用]],テーブル4[],4,FALSE))</f>
        <v/>
      </c>
      <c r="E45" s="17" t="str">
        <f>IF(テーブル3[[#This Row],[家賃額]]="","",IF(ROUNDDOWN((テーブル3[[#This Row],[家賃額]]-10000)/2,0)&gt;0,ROUNDDOWN((テーブル3[[#This Row],[家賃額]]-10000)/2,0),0))</f>
        <v/>
      </c>
      <c r="F45" s="18" t="str">
        <f>IF(テーブル3[[#This Row],[家賃額]]="","",IF(テーブル3[[#This Row],[助成対象経費]]&gt;15000,15000,テーブル3[[#This Row],[助成対象経費]]))</f>
        <v/>
      </c>
      <c r="G45" s="19" t="str">
        <f>IF(テーブル3[[#This Row],[受給者証番号]]="","",VLOOKUP(テーブル3[[#This Row],[検索用]],テーブル4[],5,FALSE)&amp;" ")</f>
        <v/>
      </c>
    </row>
    <row r="46" spans="1:7" ht="17.399999999999999" customHeight="1" x14ac:dyDescent="0.45">
      <c r="A46" s="6">
        <v>31</v>
      </c>
      <c r="B46" s="14" t="str">
        <f>IF(テーブル3[[#This Row],[受給者証番号]]="","",VLOOKUP(テーブル3[[#This Row],[検索用]],テーブル4[],2,FALSE))</f>
        <v/>
      </c>
      <c r="C46" s="15" t="str">
        <f>IFERROR(VLOOKUP(テーブル3[[#This Row],[検索用]],テーブル4[],3,FALSE),"")</f>
        <v/>
      </c>
      <c r="D46" s="16" t="str">
        <f>IF(テーブル3[[#This Row],[受給者証番号]]="","",VLOOKUP(テーブル3[[#This Row],[検索用]],テーブル4[],4,FALSE))</f>
        <v/>
      </c>
      <c r="E46" s="17" t="str">
        <f>IF(テーブル3[[#This Row],[家賃額]]="","",IF(ROUNDDOWN((テーブル3[[#This Row],[家賃額]]-10000)/2,0)&gt;0,ROUNDDOWN((テーブル3[[#This Row],[家賃額]]-10000)/2,0),0))</f>
        <v/>
      </c>
      <c r="F46" s="18" t="str">
        <f>IF(テーブル3[[#This Row],[家賃額]]="","",IF(テーブル3[[#This Row],[助成対象経費]]&gt;15000,15000,テーブル3[[#This Row],[助成対象経費]]))</f>
        <v/>
      </c>
      <c r="G46" s="19" t="str">
        <f>IF(テーブル3[[#This Row],[受給者証番号]]="","",VLOOKUP(テーブル3[[#This Row],[検索用]],テーブル4[],5,FALSE)&amp;" ")</f>
        <v/>
      </c>
    </row>
    <row r="47" spans="1:7" ht="17.399999999999999" customHeight="1" x14ac:dyDescent="0.45">
      <c r="A47" s="6">
        <v>32</v>
      </c>
      <c r="B47" s="14" t="str">
        <f>IF(テーブル3[[#This Row],[受給者証番号]]="","",VLOOKUP(テーブル3[[#This Row],[検索用]],テーブル4[],2,FALSE))</f>
        <v/>
      </c>
      <c r="C47" s="15" t="str">
        <f>IFERROR(VLOOKUP(テーブル3[[#This Row],[検索用]],テーブル4[],3,FALSE),"")</f>
        <v/>
      </c>
      <c r="D47" s="16" t="str">
        <f>IF(テーブル3[[#This Row],[受給者証番号]]="","",VLOOKUP(テーブル3[[#This Row],[検索用]],テーブル4[],4,FALSE))</f>
        <v/>
      </c>
      <c r="E47" s="17" t="str">
        <f>IF(テーブル3[[#This Row],[家賃額]]="","",IF(ROUNDDOWN((テーブル3[[#This Row],[家賃額]]-10000)/2,0)&gt;0,ROUNDDOWN((テーブル3[[#This Row],[家賃額]]-10000)/2,0),0))</f>
        <v/>
      </c>
      <c r="F47" s="18" t="str">
        <f>IF(テーブル3[[#This Row],[家賃額]]="","",IF(テーブル3[[#This Row],[助成対象経費]]&gt;15000,15000,テーブル3[[#This Row],[助成対象経費]]))</f>
        <v/>
      </c>
      <c r="G47" s="19" t="str">
        <f>IF(テーブル3[[#This Row],[受給者証番号]]="","",VLOOKUP(テーブル3[[#This Row],[検索用]],テーブル4[],5,FALSE)&amp;" ")</f>
        <v/>
      </c>
    </row>
    <row r="48" spans="1:7" ht="17.399999999999999" customHeight="1" x14ac:dyDescent="0.45">
      <c r="A48" s="6">
        <v>33</v>
      </c>
      <c r="B48" s="14" t="str">
        <f>IF(テーブル3[[#This Row],[受給者証番号]]="","",VLOOKUP(テーブル3[[#This Row],[検索用]],テーブル4[],2,FALSE))</f>
        <v/>
      </c>
      <c r="C48" s="15" t="str">
        <f>IFERROR(VLOOKUP(テーブル3[[#This Row],[検索用]],テーブル4[],3,FALSE),"")</f>
        <v/>
      </c>
      <c r="D48" s="16" t="str">
        <f>IF(テーブル3[[#This Row],[受給者証番号]]="","",VLOOKUP(テーブル3[[#This Row],[検索用]],テーブル4[],4,FALSE))</f>
        <v/>
      </c>
      <c r="E48" s="17" t="str">
        <f>IF(テーブル3[[#This Row],[家賃額]]="","",IF(ROUNDDOWN((テーブル3[[#This Row],[家賃額]]-10000)/2,0)&gt;0,ROUNDDOWN((テーブル3[[#This Row],[家賃額]]-10000)/2,0),0))</f>
        <v/>
      </c>
      <c r="F48" s="18" t="str">
        <f>IF(テーブル3[[#This Row],[家賃額]]="","",IF(テーブル3[[#This Row],[助成対象経費]]&gt;15000,15000,テーブル3[[#This Row],[助成対象経費]]))</f>
        <v/>
      </c>
      <c r="G48" s="19" t="str">
        <f>IF(テーブル3[[#This Row],[受給者証番号]]="","",VLOOKUP(テーブル3[[#This Row],[検索用]],テーブル4[],5,FALSE)&amp;" ")</f>
        <v/>
      </c>
    </row>
    <row r="49" spans="1:7" ht="17.399999999999999" customHeight="1" x14ac:dyDescent="0.45">
      <c r="A49" s="6">
        <v>34</v>
      </c>
      <c r="B49" s="14" t="str">
        <f>IF(テーブル3[[#This Row],[受給者証番号]]="","",VLOOKUP(テーブル3[[#This Row],[検索用]],テーブル4[],2,FALSE))</f>
        <v/>
      </c>
      <c r="C49" s="15" t="str">
        <f>IFERROR(VLOOKUP(テーブル3[[#This Row],[検索用]],テーブル4[],3,FALSE),"")</f>
        <v/>
      </c>
      <c r="D49" s="16" t="str">
        <f>IF(テーブル3[[#This Row],[受給者証番号]]="","",VLOOKUP(テーブル3[[#This Row],[検索用]],テーブル4[],4,FALSE))</f>
        <v/>
      </c>
      <c r="E49" s="17" t="str">
        <f>IF(テーブル3[[#This Row],[家賃額]]="","",IF(ROUNDDOWN((テーブル3[[#This Row],[家賃額]]-10000)/2,0)&gt;0,ROUNDDOWN((テーブル3[[#This Row],[家賃額]]-10000)/2,0),0))</f>
        <v/>
      </c>
      <c r="F49" s="18" t="str">
        <f>IF(テーブル3[[#This Row],[家賃額]]="","",IF(テーブル3[[#This Row],[助成対象経費]]&gt;15000,15000,テーブル3[[#This Row],[助成対象経費]]))</f>
        <v/>
      </c>
      <c r="G49" s="19" t="str">
        <f>IF(テーブル3[[#This Row],[受給者証番号]]="","",VLOOKUP(テーブル3[[#This Row],[検索用]],テーブル4[],5,FALSE)&amp;" ")</f>
        <v/>
      </c>
    </row>
    <row r="50" spans="1:7" ht="17.399999999999999" customHeight="1" x14ac:dyDescent="0.45">
      <c r="A50" s="6">
        <v>35</v>
      </c>
      <c r="B50" s="14" t="str">
        <f>IF(テーブル3[[#This Row],[受給者証番号]]="","",VLOOKUP(テーブル3[[#This Row],[検索用]],テーブル4[],2,FALSE))</f>
        <v/>
      </c>
      <c r="C50" s="15" t="str">
        <f>IFERROR(VLOOKUP(テーブル3[[#This Row],[検索用]],テーブル4[],3,FALSE),"")</f>
        <v/>
      </c>
      <c r="D50" s="16" t="str">
        <f>IF(テーブル3[[#This Row],[受給者証番号]]="","",VLOOKUP(テーブル3[[#This Row],[検索用]],テーブル4[],4,FALSE))</f>
        <v/>
      </c>
      <c r="E50" s="17" t="str">
        <f>IF(テーブル3[[#This Row],[家賃額]]="","",IF(ROUNDDOWN((テーブル3[[#This Row],[家賃額]]-10000)/2,0)&gt;0,ROUNDDOWN((テーブル3[[#This Row],[家賃額]]-10000)/2,0),0))</f>
        <v/>
      </c>
      <c r="F50" s="18" t="str">
        <f>IF(テーブル3[[#This Row],[家賃額]]="","",IF(テーブル3[[#This Row],[助成対象経費]]&gt;15000,15000,テーブル3[[#This Row],[助成対象経費]]))</f>
        <v/>
      </c>
      <c r="G50" s="19" t="str">
        <f>IF(テーブル3[[#This Row],[受給者証番号]]="","",VLOOKUP(テーブル3[[#This Row],[検索用]],テーブル4[],5,FALSE)&amp;" ")</f>
        <v/>
      </c>
    </row>
    <row r="51" spans="1:7" ht="17.399999999999999" customHeight="1" x14ac:dyDescent="0.45">
      <c r="A51" s="6">
        <v>36</v>
      </c>
      <c r="B51" s="14" t="str">
        <f>IF(テーブル3[[#This Row],[受給者証番号]]="","",VLOOKUP(テーブル3[[#This Row],[検索用]],テーブル4[],2,FALSE))</f>
        <v/>
      </c>
      <c r="C51" s="15" t="str">
        <f>IFERROR(VLOOKUP(テーブル3[[#This Row],[検索用]],テーブル4[],3,FALSE),"")</f>
        <v/>
      </c>
      <c r="D51" s="16" t="str">
        <f>IF(テーブル3[[#This Row],[受給者証番号]]="","",VLOOKUP(テーブル3[[#This Row],[検索用]],テーブル4[],4,FALSE))</f>
        <v/>
      </c>
      <c r="E51" s="17" t="str">
        <f>IF(テーブル3[[#This Row],[家賃額]]="","",IF(ROUNDDOWN((テーブル3[[#This Row],[家賃額]]-10000)/2,0)&gt;0,ROUNDDOWN((テーブル3[[#This Row],[家賃額]]-10000)/2,0),0))</f>
        <v/>
      </c>
      <c r="F51" s="18" t="str">
        <f>IF(テーブル3[[#This Row],[家賃額]]="","",IF(テーブル3[[#This Row],[助成対象経費]]&gt;15000,15000,テーブル3[[#This Row],[助成対象経費]]))</f>
        <v/>
      </c>
      <c r="G51" s="19" t="str">
        <f>IF(テーブル3[[#This Row],[受給者証番号]]="","",VLOOKUP(テーブル3[[#This Row],[検索用]],テーブル4[],5,FALSE)&amp;" ")</f>
        <v/>
      </c>
    </row>
    <row r="52" spans="1:7" ht="17.399999999999999" customHeight="1" x14ac:dyDescent="0.45">
      <c r="A52" s="6">
        <v>37</v>
      </c>
      <c r="B52" s="14" t="str">
        <f>IF(テーブル3[[#This Row],[受給者証番号]]="","",VLOOKUP(テーブル3[[#This Row],[検索用]],テーブル4[],2,FALSE))</f>
        <v/>
      </c>
      <c r="C52" s="15" t="str">
        <f>IFERROR(VLOOKUP(テーブル3[[#This Row],[検索用]],テーブル4[],3,FALSE),"")</f>
        <v/>
      </c>
      <c r="D52" s="16" t="str">
        <f>IF(テーブル3[[#This Row],[受給者証番号]]="","",VLOOKUP(テーブル3[[#This Row],[検索用]],テーブル4[],4,FALSE))</f>
        <v/>
      </c>
      <c r="E52" s="17" t="str">
        <f>IF(テーブル3[[#This Row],[家賃額]]="","",IF(ROUNDDOWN((テーブル3[[#This Row],[家賃額]]-10000)/2,0)&gt;0,ROUNDDOWN((テーブル3[[#This Row],[家賃額]]-10000)/2,0),0))</f>
        <v/>
      </c>
      <c r="F52" s="18" t="str">
        <f>IF(テーブル3[[#This Row],[家賃額]]="","",IF(テーブル3[[#This Row],[助成対象経費]]&gt;15000,15000,テーブル3[[#This Row],[助成対象経費]]))</f>
        <v/>
      </c>
      <c r="G52" s="19" t="str">
        <f>IF(テーブル3[[#This Row],[受給者証番号]]="","",VLOOKUP(テーブル3[[#This Row],[検索用]],テーブル4[],5,FALSE)&amp;" ")</f>
        <v/>
      </c>
    </row>
    <row r="53" spans="1:7" ht="17.399999999999999" customHeight="1" x14ac:dyDescent="0.45">
      <c r="A53" s="6">
        <v>38</v>
      </c>
      <c r="B53" s="14" t="str">
        <f>IF(テーブル3[[#This Row],[受給者証番号]]="","",VLOOKUP(テーブル3[[#This Row],[検索用]],テーブル4[],2,FALSE))</f>
        <v/>
      </c>
      <c r="C53" s="15" t="str">
        <f>IFERROR(VLOOKUP(テーブル3[[#This Row],[検索用]],テーブル4[],3,FALSE),"")</f>
        <v/>
      </c>
      <c r="D53" s="16" t="str">
        <f>IF(テーブル3[[#This Row],[受給者証番号]]="","",VLOOKUP(テーブル3[[#This Row],[検索用]],テーブル4[],4,FALSE))</f>
        <v/>
      </c>
      <c r="E53" s="17" t="str">
        <f>IF(テーブル3[[#This Row],[家賃額]]="","",IF(ROUNDDOWN((テーブル3[[#This Row],[家賃額]]-10000)/2,0)&gt;0,ROUNDDOWN((テーブル3[[#This Row],[家賃額]]-10000)/2,0),0))</f>
        <v/>
      </c>
      <c r="F53" s="18" t="str">
        <f>IF(テーブル3[[#This Row],[家賃額]]="","",IF(テーブル3[[#This Row],[助成対象経費]]&gt;15000,15000,テーブル3[[#This Row],[助成対象経費]]))</f>
        <v/>
      </c>
      <c r="G53" s="19" t="str">
        <f>IF(テーブル3[[#This Row],[受給者証番号]]="","",VLOOKUP(テーブル3[[#This Row],[検索用]],テーブル4[],5,FALSE)&amp;" ")</f>
        <v/>
      </c>
    </row>
    <row r="54" spans="1:7" ht="17.399999999999999" customHeight="1" x14ac:dyDescent="0.45">
      <c r="A54" s="6">
        <v>39</v>
      </c>
      <c r="B54" s="14" t="str">
        <f>IF(テーブル3[[#This Row],[受給者証番号]]="","",VLOOKUP(テーブル3[[#This Row],[検索用]],テーブル4[],2,FALSE))</f>
        <v/>
      </c>
      <c r="C54" s="15" t="str">
        <f>IFERROR(VLOOKUP(テーブル3[[#This Row],[検索用]],テーブル4[],3,FALSE),"")</f>
        <v/>
      </c>
      <c r="D54" s="16" t="str">
        <f>IF(テーブル3[[#This Row],[受給者証番号]]="","",VLOOKUP(テーブル3[[#This Row],[検索用]],テーブル4[],4,FALSE))</f>
        <v/>
      </c>
      <c r="E54" s="17" t="str">
        <f>IF(テーブル3[[#This Row],[家賃額]]="","",IF(ROUNDDOWN((テーブル3[[#This Row],[家賃額]]-10000)/2,0)&gt;0,ROUNDDOWN((テーブル3[[#This Row],[家賃額]]-10000)/2,0),0))</f>
        <v/>
      </c>
      <c r="F54" s="18" t="str">
        <f>IF(テーブル3[[#This Row],[家賃額]]="","",IF(テーブル3[[#This Row],[助成対象経費]]&gt;15000,15000,テーブル3[[#This Row],[助成対象経費]]))</f>
        <v/>
      </c>
      <c r="G54" s="19" t="str">
        <f>IF(テーブル3[[#This Row],[受給者証番号]]="","",VLOOKUP(テーブル3[[#This Row],[検索用]],テーブル4[],5,FALSE)&amp;" ")</f>
        <v/>
      </c>
    </row>
    <row r="55" spans="1:7" ht="17.399999999999999" customHeight="1" x14ac:dyDescent="0.45">
      <c r="A55" s="6">
        <v>40</v>
      </c>
      <c r="B55" s="14" t="str">
        <f>IF(テーブル3[[#This Row],[受給者証番号]]="","",VLOOKUP(テーブル3[[#This Row],[検索用]],テーブル4[],2,FALSE))</f>
        <v/>
      </c>
      <c r="C55" s="15" t="str">
        <f>IFERROR(VLOOKUP(テーブル3[[#This Row],[検索用]],テーブル4[],3,FALSE),"")</f>
        <v/>
      </c>
      <c r="D55" s="16" t="str">
        <f>IF(テーブル3[[#This Row],[受給者証番号]]="","",VLOOKUP(テーブル3[[#This Row],[検索用]],テーブル4[],4,FALSE))</f>
        <v/>
      </c>
      <c r="E55" s="17" t="str">
        <f>IF(テーブル3[[#This Row],[家賃額]]="","",IF(ROUNDDOWN((テーブル3[[#This Row],[家賃額]]-10000)/2,0)&gt;0,ROUNDDOWN((テーブル3[[#This Row],[家賃額]]-10000)/2,0),0))</f>
        <v/>
      </c>
      <c r="F55" s="18" t="str">
        <f>IF(テーブル3[[#This Row],[家賃額]]="","",IF(テーブル3[[#This Row],[助成対象経費]]&gt;15000,15000,テーブル3[[#This Row],[助成対象経費]]))</f>
        <v/>
      </c>
      <c r="G55" s="19" t="str">
        <f>IF(テーブル3[[#This Row],[受給者証番号]]="","",VLOOKUP(テーブル3[[#This Row],[検索用]],テーブル4[],5,FALSE)&amp;" ")</f>
        <v/>
      </c>
    </row>
    <row r="56" spans="1:7" ht="17.399999999999999" customHeight="1" x14ac:dyDescent="0.45">
      <c r="A56" s="6">
        <v>41</v>
      </c>
      <c r="B56" s="14" t="str">
        <f>IF(テーブル3[[#This Row],[受給者証番号]]="","",VLOOKUP(テーブル3[[#This Row],[検索用]],テーブル4[],2,FALSE))</f>
        <v/>
      </c>
      <c r="C56" s="15" t="str">
        <f>IFERROR(VLOOKUP(テーブル3[[#This Row],[検索用]],テーブル4[],3,FALSE),"")</f>
        <v/>
      </c>
      <c r="D56" s="16" t="str">
        <f>IF(テーブル3[[#This Row],[受給者証番号]]="","",VLOOKUP(テーブル3[[#This Row],[検索用]],テーブル4[],4,FALSE))</f>
        <v/>
      </c>
      <c r="E56" s="17" t="str">
        <f>IF(テーブル3[[#This Row],[家賃額]]="","",IF(ROUNDDOWN((テーブル3[[#This Row],[家賃額]]-10000)/2,0)&gt;0,ROUNDDOWN((テーブル3[[#This Row],[家賃額]]-10000)/2,0),0))</f>
        <v/>
      </c>
      <c r="F56" s="18" t="str">
        <f>IF(テーブル3[[#This Row],[家賃額]]="","",IF(テーブル3[[#This Row],[助成対象経費]]&gt;15000,15000,テーブル3[[#This Row],[助成対象経費]]))</f>
        <v/>
      </c>
      <c r="G56" s="19" t="str">
        <f>IF(テーブル3[[#This Row],[受給者証番号]]="","",VLOOKUP(テーブル3[[#This Row],[検索用]],テーブル4[],5,FALSE)&amp;" ")</f>
        <v/>
      </c>
    </row>
    <row r="57" spans="1:7" ht="17.399999999999999" customHeight="1" x14ac:dyDescent="0.45">
      <c r="A57" s="6">
        <v>42</v>
      </c>
      <c r="B57" s="14" t="str">
        <f>IF(テーブル3[[#This Row],[受給者証番号]]="","",VLOOKUP(テーブル3[[#This Row],[検索用]],テーブル4[],2,FALSE))</f>
        <v/>
      </c>
      <c r="C57" s="15" t="str">
        <f>IFERROR(VLOOKUP(テーブル3[[#This Row],[検索用]],テーブル4[],3,FALSE),"")</f>
        <v/>
      </c>
      <c r="D57" s="16" t="str">
        <f>IF(テーブル3[[#This Row],[受給者証番号]]="","",VLOOKUP(テーブル3[[#This Row],[検索用]],テーブル4[],4,FALSE))</f>
        <v/>
      </c>
      <c r="E57" s="17" t="str">
        <f>IF(テーブル3[[#This Row],[家賃額]]="","",IF(ROUNDDOWN((テーブル3[[#This Row],[家賃額]]-10000)/2,0)&gt;0,ROUNDDOWN((テーブル3[[#This Row],[家賃額]]-10000)/2,0),0))</f>
        <v/>
      </c>
      <c r="F57" s="18" t="str">
        <f>IF(テーブル3[[#This Row],[家賃額]]="","",IF(テーブル3[[#This Row],[助成対象経費]]&gt;15000,15000,テーブル3[[#This Row],[助成対象経費]]))</f>
        <v/>
      </c>
      <c r="G57" s="19" t="str">
        <f>IF(テーブル3[[#This Row],[受給者証番号]]="","",VLOOKUP(テーブル3[[#This Row],[検索用]],テーブル4[],5,FALSE)&amp;" ")</f>
        <v/>
      </c>
    </row>
    <row r="58" spans="1:7" ht="17.399999999999999" customHeight="1" x14ac:dyDescent="0.45">
      <c r="A58" s="6">
        <v>43</v>
      </c>
      <c r="B58" s="14" t="str">
        <f>IF(テーブル3[[#This Row],[受給者証番号]]="","",VLOOKUP(テーブル3[[#This Row],[検索用]],テーブル4[],2,FALSE))</f>
        <v/>
      </c>
      <c r="C58" s="15" t="str">
        <f>IFERROR(VLOOKUP(テーブル3[[#This Row],[検索用]],テーブル4[],3,FALSE),"")</f>
        <v/>
      </c>
      <c r="D58" s="16" t="str">
        <f>IF(テーブル3[[#This Row],[受給者証番号]]="","",VLOOKUP(テーブル3[[#This Row],[検索用]],テーブル4[],4,FALSE))</f>
        <v/>
      </c>
      <c r="E58" s="17" t="str">
        <f>IF(テーブル3[[#This Row],[家賃額]]="","",IF(ROUNDDOWN((テーブル3[[#This Row],[家賃額]]-10000)/2,0)&gt;0,ROUNDDOWN((テーブル3[[#This Row],[家賃額]]-10000)/2,0),0))</f>
        <v/>
      </c>
      <c r="F58" s="18" t="str">
        <f>IF(テーブル3[[#This Row],[家賃額]]="","",IF(テーブル3[[#This Row],[助成対象経費]]&gt;15000,15000,テーブル3[[#This Row],[助成対象経費]]))</f>
        <v/>
      </c>
      <c r="G58" s="19" t="str">
        <f>IF(テーブル3[[#This Row],[受給者証番号]]="","",VLOOKUP(テーブル3[[#This Row],[検索用]],テーブル4[],5,FALSE)&amp;" ")</f>
        <v/>
      </c>
    </row>
    <row r="59" spans="1:7" ht="17.399999999999999" customHeight="1" x14ac:dyDescent="0.45">
      <c r="A59" s="6">
        <v>44</v>
      </c>
      <c r="B59" s="14" t="str">
        <f>IF(テーブル3[[#This Row],[受給者証番号]]="","",VLOOKUP(テーブル3[[#This Row],[検索用]],テーブル4[],2,FALSE))</f>
        <v/>
      </c>
      <c r="C59" s="15" t="str">
        <f>IFERROR(VLOOKUP(テーブル3[[#This Row],[検索用]],テーブル4[],3,FALSE),"")</f>
        <v/>
      </c>
      <c r="D59" s="16" t="str">
        <f>IF(テーブル3[[#This Row],[受給者証番号]]="","",VLOOKUP(テーブル3[[#This Row],[検索用]],テーブル4[],4,FALSE))</f>
        <v/>
      </c>
      <c r="E59" s="17" t="str">
        <f>IF(テーブル3[[#This Row],[家賃額]]="","",IF(ROUNDDOWN((テーブル3[[#This Row],[家賃額]]-10000)/2,0)&gt;0,ROUNDDOWN((テーブル3[[#This Row],[家賃額]]-10000)/2,0),0))</f>
        <v/>
      </c>
      <c r="F59" s="18" t="str">
        <f>IF(テーブル3[[#This Row],[家賃額]]="","",IF(テーブル3[[#This Row],[助成対象経費]]&gt;15000,15000,テーブル3[[#This Row],[助成対象経費]]))</f>
        <v/>
      </c>
      <c r="G59" s="19" t="str">
        <f>IF(テーブル3[[#This Row],[受給者証番号]]="","",VLOOKUP(テーブル3[[#This Row],[検索用]],テーブル4[],5,FALSE)&amp;" ")</f>
        <v/>
      </c>
    </row>
    <row r="60" spans="1:7" ht="17.399999999999999" customHeight="1" x14ac:dyDescent="0.45">
      <c r="A60" s="6">
        <v>45</v>
      </c>
      <c r="B60" s="14" t="str">
        <f>IF(テーブル3[[#This Row],[受給者証番号]]="","",VLOOKUP(テーブル3[[#This Row],[検索用]],テーブル4[],2,FALSE))</f>
        <v/>
      </c>
      <c r="C60" s="15" t="str">
        <f>IFERROR(VLOOKUP(テーブル3[[#This Row],[検索用]],テーブル4[],3,FALSE),"")</f>
        <v/>
      </c>
      <c r="D60" s="16" t="str">
        <f>IF(テーブル3[[#This Row],[受給者証番号]]="","",VLOOKUP(テーブル3[[#This Row],[検索用]],テーブル4[],4,FALSE))</f>
        <v/>
      </c>
      <c r="E60" s="17" t="str">
        <f>IF(テーブル3[[#This Row],[家賃額]]="","",IF(ROUNDDOWN((テーブル3[[#This Row],[家賃額]]-10000)/2,0)&gt;0,ROUNDDOWN((テーブル3[[#This Row],[家賃額]]-10000)/2,0),0))</f>
        <v/>
      </c>
      <c r="F60" s="18" t="str">
        <f>IF(テーブル3[[#This Row],[家賃額]]="","",IF(テーブル3[[#This Row],[助成対象経費]]&gt;15000,15000,テーブル3[[#This Row],[助成対象経費]]))</f>
        <v/>
      </c>
      <c r="G60" s="19" t="str">
        <f>IF(テーブル3[[#This Row],[受給者証番号]]="","",VLOOKUP(テーブル3[[#This Row],[検索用]],テーブル4[],5,FALSE)&amp;" ")</f>
        <v/>
      </c>
    </row>
    <row r="61" spans="1:7" ht="17.399999999999999" customHeight="1" x14ac:dyDescent="0.45">
      <c r="A61" s="6">
        <v>46</v>
      </c>
      <c r="B61" s="14" t="str">
        <f>IF(テーブル3[[#This Row],[受給者証番号]]="","",VLOOKUP(テーブル3[[#This Row],[検索用]],テーブル4[],2,FALSE))</f>
        <v/>
      </c>
      <c r="C61" s="15" t="str">
        <f>IFERROR(VLOOKUP(テーブル3[[#This Row],[検索用]],テーブル4[],3,FALSE),"")</f>
        <v/>
      </c>
      <c r="D61" s="16" t="str">
        <f>IF(テーブル3[[#This Row],[受給者証番号]]="","",VLOOKUP(テーブル3[[#This Row],[検索用]],テーブル4[],4,FALSE))</f>
        <v/>
      </c>
      <c r="E61" s="17" t="str">
        <f>IF(テーブル3[[#This Row],[家賃額]]="","",IF(ROUNDDOWN((テーブル3[[#This Row],[家賃額]]-10000)/2,0)&gt;0,ROUNDDOWN((テーブル3[[#This Row],[家賃額]]-10000)/2,0),0))</f>
        <v/>
      </c>
      <c r="F61" s="18" t="str">
        <f>IF(テーブル3[[#This Row],[家賃額]]="","",IF(テーブル3[[#This Row],[助成対象経費]]&gt;15000,15000,テーブル3[[#This Row],[助成対象経費]]))</f>
        <v/>
      </c>
      <c r="G61" s="19" t="str">
        <f>IF(テーブル3[[#This Row],[受給者証番号]]="","",VLOOKUP(テーブル3[[#This Row],[検索用]],テーブル4[],5,FALSE)&amp;" ")</f>
        <v/>
      </c>
    </row>
    <row r="62" spans="1:7" ht="17.399999999999999" customHeight="1" x14ac:dyDescent="0.45">
      <c r="A62" s="6">
        <v>47</v>
      </c>
      <c r="B62" s="14" t="str">
        <f>IF(テーブル3[[#This Row],[受給者証番号]]="","",VLOOKUP(テーブル3[[#This Row],[検索用]],テーブル4[],2,FALSE))</f>
        <v/>
      </c>
      <c r="C62" s="15" t="str">
        <f>IFERROR(VLOOKUP(テーブル3[[#This Row],[検索用]],テーブル4[],3,FALSE),"")</f>
        <v/>
      </c>
      <c r="D62" s="16" t="str">
        <f>IF(テーブル3[[#This Row],[受給者証番号]]="","",VLOOKUP(テーブル3[[#This Row],[検索用]],テーブル4[],4,FALSE))</f>
        <v/>
      </c>
      <c r="E62" s="17" t="str">
        <f>IF(テーブル3[[#This Row],[家賃額]]="","",IF(ROUNDDOWN((テーブル3[[#This Row],[家賃額]]-10000)/2,0)&gt;0,ROUNDDOWN((テーブル3[[#This Row],[家賃額]]-10000)/2,0),0))</f>
        <v/>
      </c>
      <c r="F62" s="18" t="str">
        <f>IF(テーブル3[[#This Row],[家賃額]]="","",IF(テーブル3[[#This Row],[助成対象経費]]&gt;15000,15000,テーブル3[[#This Row],[助成対象経費]]))</f>
        <v/>
      </c>
      <c r="G62" s="19" t="str">
        <f>IF(テーブル3[[#This Row],[受給者証番号]]="","",VLOOKUP(テーブル3[[#This Row],[検索用]],テーブル4[],5,FALSE)&amp;" ")</f>
        <v/>
      </c>
    </row>
    <row r="63" spans="1:7" ht="17.399999999999999" customHeight="1" x14ac:dyDescent="0.45">
      <c r="A63" s="6">
        <v>48</v>
      </c>
      <c r="B63" s="14" t="str">
        <f>IF(テーブル3[[#This Row],[受給者証番号]]="","",VLOOKUP(テーブル3[[#This Row],[検索用]],テーブル4[],2,FALSE))</f>
        <v/>
      </c>
      <c r="C63" s="15" t="str">
        <f>IFERROR(VLOOKUP(テーブル3[[#This Row],[検索用]],テーブル4[],3,FALSE),"")</f>
        <v/>
      </c>
      <c r="D63" s="16" t="str">
        <f>IF(テーブル3[[#This Row],[受給者証番号]]="","",VLOOKUP(テーブル3[[#This Row],[検索用]],テーブル4[],4,FALSE))</f>
        <v/>
      </c>
      <c r="E63" s="17" t="str">
        <f>IF(テーブル3[[#This Row],[家賃額]]="","",IF(ROUNDDOWN((テーブル3[[#This Row],[家賃額]]-10000)/2,0)&gt;0,ROUNDDOWN((テーブル3[[#This Row],[家賃額]]-10000)/2,0),0))</f>
        <v/>
      </c>
      <c r="F63" s="18" t="str">
        <f>IF(テーブル3[[#This Row],[家賃額]]="","",IF(テーブル3[[#This Row],[助成対象経費]]&gt;15000,15000,テーブル3[[#This Row],[助成対象経費]]))</f>
        <v/>
      </c>
      <c r="G63" s="19" t="str">
        <f>IF(テーブル3[[#This Row],[受給者証番号]]="","",VLOOKUP(テーブル3[[#This Row],[検索用]],テーブル4[],5,FALSE)&amp;" ")</f>
        <v/>
      </c>
    </row>
    <row r="64" spans="1:7" ht="17.399999999999999" customHeight="1" x14ac:dyDescent="0.45">
      <c r="A64" s="6">
        <v>49</v>
      </c>
      <c r="B64" s="14" t="str">
        <f>IF(テーブル3[[#This Row],[受給者証番号]]="","",VLOOKUP(テーブル3[[#This Row],[検索用]],テーブル4[],2,FALSE))</f>
        <v/>
      </c>
      <c r="C64" s="15" t="str">
        <f>IFERROR(VLOOKUP(テーブル3[[#This Row],[検索用]],テーブル4[],3,FALSE),"")</f>
        <v/>
      </c>
      <c r="D64" s="16" t="str">
        <f>IF(テーブル3[[#This Row],[受給者証番号]]="","",VLOOKUP(テーブル3[[#This Row],[検索用]],テーブル4[],4,FALSE))</f>
        <v/>
      </c>
      <c r="E64" s="17" t="str">
        <f>IF(テーブル3[[#This Row],[家賃額]]="","",IF(ROUNDDOWN((テーブル3[[#This Row],[家賃額]]-10000)/2,0)&gt;0,ROUNDDOWN((テーブル3[[#This Row],[家賃額]]-10000)/2,0),0))</f>
        <v/>
      </c>
      <c r="F64" s="18" t="str">
        <f>IF(テーブル3[[#This Row],[家賃額]]="","",IF(テーブル3[[#This Row],[助成対象経費]]&gt;15000,15000,テーブル3[[#This Row],[助成対象経費]]))</f>
        <v/>
      </c>
      <c r="G64" s="19" t="str">
        <f>IF(テーブル3[[#This Row],[受給者証番号]]="","",VLOOKUP(テーブル3[[#This Row],[検索用]],テーブル4[],5,FALSE)&amp;" ")</f>
        <v/>
      </c>
    </row>
    <row r="65" spans="1:7" ht="17.399999999999999" customHeight="1" x14ac:dyDescent="0.45">
      <c r="A65" s="6">
        <v>50</v>
      </c>
      <c r="B65" s="14" t="str">
        <f>IF(テーブル3[[#This Row],[受給者証番号]]="","",VLOOKUP(テーブル3[[#This Row],[検索用]],テーブル4[],2,FALSE))</f>
        <v/>
      </c>
      <c r="C65" s="15" t="str">
        <f>IFERROR(VLOOKUP(テーブル3[[#This Row],[検索用]],テーブル4[],3,FALSE),"")</f>
        <v/>
      </c>
      <c r="D65" s="16" t="str">
        <f>IF(テーブル3[[#This Row],[受給者証番号]]="","",VLOOKUP(テーブル3[[#This Row],[検索用]],テーブル4[],4,FALSE))</f>
        <v/>
      </c>
      <c r="E65" s="17" t="str">
        <f>IF(テーブル3[[#This Row],[家賃額]]="","",IF(ROUNDDOWN((テーブル3[[#This Row],[家賃額]]-10000)/2,0)&gt;0,ROUNDDOWN((テーブル3[[#This Row],[家賃額]]-10000)/2,0),0))</f>
        <v/>
      </c>
      <c r="F65" s="18" t="str">
        <f>IF(テーブル3[[#This Row],[家賃額]]="","",IF(テーブル3[[#This Row],[助成対象経費]]&gt;15000,15000,テーブル3[[#This Row],[助成対象経費]]))</f>
        <v/>
      </c>
      <c r="G65" s="19" t="str">
        <f>IF(テーブル3[[#This Row],[受給者証番号]]="","",VLOOKUP(テーブル3[[#This Row],[検索用]],テーブル4[],5,FALSE)&amp;" ")</f>
        <v/>
      </c>
    </row>
    <row r="66" spans="1:7" ht="17.399999999999999" customHeight="1" x14ac:dyDescent="0.45">
      <c r="A66" s="6">
        <v>51</v>
      </c>
      <c r="B66" s="14" t="str">
        <f>IF(テーブル3[[#This Row],[受給者証番号]]="","",VLOOKUP(テーブル3[[#This Row],[検索用]],テーブル4[],2,FALSE))</f>
        <v/>
      </c>
      <c r="C66" s="15" t="str">
        <f>IFERROR(VLOOKUP(テーブル3[[#This Row],[検索用]],テーブル4[],3,FALSE),"")</f>
        <v/>
      </c>
      <c r="D66" s="16" t="str">
        <f>IF(テーブル3[[#This Row],[受給者証番号]]="","",VLOOKUP(テーブル3[[#This Row],[検索用]],テーブル4[],4,FALSE))</f>
        <v/>
      </c>
      <c r="E66" s="17" t="str">
        <f>IF(テーブル3[[#This Row],[家賃額]]="","",IF(ROUNDDOWN((テーブル3[[#This Row],[家賃額]]-10000)/2,0)&gt;0,ROUNDDOWN((テーブル3[[#This Row],[家賃額]]-10000)/2,0),0))</f>
        <v/>
      </c>
      <c r="F66" s="18" t="str">
        <f>IF(テーブル3[[#This Row],[家賃額]]="","",IF(テーブル3[[#This Row],[助成対象経費]]&gt;15000,15000,テーブル3[[#This Row],[助成対象経費]]))</f>
        <v/>
      </c>
      <c r="G66" s="19" t="str">
        <f>IF(テーブル3[[#This Row],[受給者証番号]]="","",VLOOKUP(テーブル3[[#This Row],[検索用]],テーブル4[],5,FALSE)&amp;" ")</f>
        <v/>
      </c>
    </row>
    <row r="67" spans="1:7" ht="17.399999999999999" customHeight="1" x14ac:dyDescent="0.45">
      <c r="A67" s="6">
        <v>52</v>
      </c>
      <c r="B67" s="14" t="str">
        <f>IF(テーブル3[[#This Row],[受給者証番号]]="","",VLOOKUP(テーブル3[[#This Row],[検索用]],テーブル4[],2,FALSE))</f>
        <v/>
      </c>
      <c r="C67" s="15" t="str">
        <f>IFERROR(VLOOKUP(テーブル3[[#This Row],[検索用]],テーブル4[],3,FALSE),"")</f>
        <v/>
      </c>
      <c r="D67" s="16" t="str">
        <f>IF(テーブル3[[#This Row],[受給者証番号]]="","",VLOOKUP(テーブル3[[#This Row],[検索用]],テーブル4[],4,FALSE))</f>
        <v/>
      </c>
      <c r="E67" s="17" t="str">
        <f>IF(テーブル3[[#This Row],[家賃額]]="","",IF(ROUNDDOWN((テーブル3[[#This Row],[家賃額]]-10000)/2,0)&gt;0,ROUNDDOWN((テーブル3[[#This Row],[家賃額]]-10000)/2,0),0))</f>
        <v/>
      </c>
      <c r="F67" s="18" t="str">
        <f>IF(テーブル3[[#This Row],[家賃額]]="","",IF(テーブル3[[#This Row],[助成対象経費]]&gt;15000,15000,テーブル3[[#This Row],[助成対象経費]]))</f>
        <v/>
      </c>
      <c r="G67" s="19" t="str">
        <f>IF(テーブル3[[#This Row],[受給者証番号]]="","",VLOOKUP(テーブル3[[#This Row],[検索用]],テーブル4[],5,FALSE)&amp;" ")</f>
        <v/>
      </c>
    </row>
    <row r="68" spans="1:7" ht="17.399999999999999" customHeight="1" x14ac:dyDescent="0.45">
      <c r="A68" s="6">
        <v>53</v>
      </c>
      <c r="B68" s="14" t="str">
        <f>IF(テーブル3[[#This Row],[受給者証番号]]="","",VLOOKUP(テーブル3[[#This Row],[検索用]],テーブル4[],2,FALSE))</f>
        <v/>
      </c>
      <c r="C68" s="15" t="str">
        <f>IFERROR(VLOOKUP(テーブル3[[#This Row],[検索用]],テーブル4[],3,FALSE),"")</f>
        <v/>
      </c>
      <c r="D68" s="16" t="str">
        <f>IF(テーブル3[[#This Row],[受給者証番号]]="","",VLOOKUP(テーブル3[[#This Row],[検索用]],テーブル4[],4,FALSE))</f>
        <v/>
      </c>
      <c r="E68" s="17" t="str">
        <f>IF(テーブル3[[#This Row],[家賃額]]="","",IF(ROUNDDOWN((テーブル3[[#This Row],[家賃額]]-10000)/2,0)&gt;0,ROUNDDOWN((テーブル3[[#This Row],[家賃額]]-10000)/2,0),0))</f>
        <v/>
      </c>
      <c r="F68" s="18" t="str">
        <f>IF(テーブル3[[#This Row],[家賃額]]="","",IF(テーブル3[[#This Row],[助成対象経費]]&gt;15000,15000,テーブル3[[#This Row],[助成対象経費]]))</f>
        <v/>
      </c>
      <c r="G68" s="19" t="str">
        <f>IF(テーブル3[[#This Row],[受給者証番号]]="","",VLOOKUP(テーブル3[[#This Row],[検索用]],テーブル4[],5,FALSE)&amp;" ")</f>
        <v/>
      </c>
    </row>
    <row r="69" spans="1:7" ht="17.399999999999999" customHeight="1" x14ac:dyDescent="0.45">
      <c r="A69" s="6">
        <v>54</v>
      </c>
      <c r="B69" s="14" t="str">
        <f>IF(テーブル3[[#This Row],[受給者証番号]]="","",VLOOKUP(テーブル3[[#This Row],[検索用]],テーブル4[],2,FALSE))</f>
        <v/>
      </c>
      <c r="C69" s="15" t="str">
        <f>IFERROR(VLOOKUP(テーブル3[[#This Row],[検索用]],テーブル4[],3,FALSE),"")</f>
        <v/>
      </c>
      <c r="D69" s="16" t="str">
        <f>IF(テーブル3[[#This Row],[受給者証番号]]="","",VLOOKUP(テーブル3[[#This Row],[検索用]],テーブル4[],4,FALSE))</f>
        <v/>
      </c>
      <c r="E69" s="17" t="str">
        <f>IF(テーブル3[[#This Row],[家賃額]]="","",IF(ROUNDDOWN((テーブル3[[#This Row],[家賃額]]-10000)/2,0)&gt;0,ROUNDDOWN((テーブル3[[#This Row],[家賃額]]-10000)/2,0),0))</f>
        <v/>
      </c>
      <c r="F69" s="18" t="str">
        <f>IF(テーブル3[[#This Row],[家賃額]]="","",IF(テーブル3[[#This Row],[助成対象経費]]&gt;15000,15000,テーブル3[[#This Row],[助成対象経費]]))</f>
        <v/>
      </c>
      <c r="G69" s="19" t="str">
        <f>IF(テーブル3[[#This Row],[受給者証番号]]="","",VLOOKUP(テーブル3[[#This Row],[検索用]],テーブル4[],5,FALSE)&amp;" ")</f>
        <v/>
      </c>
    </row>
    <row r="70" spans="1:7" ht="17.399999999999999" customHeight="1" x14ac:dyDescent="0.45">
      <c r="A70" s="6">
        <v>55</v>
      </c>
      <c r="B70" s="14" t="str">
        <f>IF(テーブル3[[#This Row],[受給者証番号]]="","",VLOOKUP(テーブル3[[#This Row],[検索用]],テーブル4[],2,FALSE))</f>
        <v/>
      </c>
      <c r="C70" s="15" t="str">
        <f>IFERROR(VLOOKUP(テーブル3[[#This Row],[検索用]],テーブル4[],3,FALSE),"")</f>
        <v/>
      </c>
      <c r="D70" s="16" t="str">
        <f>IF(テーブル3[[#This Row],[受給者証番号]]="","",VLOOKUP(テーブル3[[#This Row],[検索用]],テーブル4[],4,FALSE))</f>
        <v/>
      </c>
      <c r="E70" s="17" t="str">
        <f>IF(テーブル3[[#This Row],[家賃額]]="","",IF(ROUNDDOWN((テーブル3[[#This Row],[家賃額]]-10000)/2,0)&gt;0,ROUNDDOWN((テーブル3[[#This Row],[家賃額]]-10000)/2,0),0))</f>
        <v/>
      </c>
      <c r="F70" s="18" t="str">
        <f>IF(テーブル3[[#This Row],[家賃額]]="","",IF(テーブル3[[#This Row],[助成対象経費]]&gt;15000,15000,テーブル3[[#This Row],[助成対象経費]]))</f>
        <v/>
      </c>
      <c r="G70" s="19" t="str">
        <f>IF(テーブル3[[#This Row],[受給者証番号]]="","",VLOOKUP(テーブル3[[#This Row],[検索用]],テーブル4[],5,FALSE)&amp;" ")</f>
        <v/>
      </c>
    </row>
    <row r="71" spans="1:7" ht="17.399999999999999" customHeight="1" x14ac:dyDescent="0.45">
      <c r="A71" s="6">
        <v>56</v>
      </c>
      <c r="B71" s="14" t="str">
        <f>IF(テーブル3[[#This Row],[受給者証番号]]="","",VLOOKUP(テーブル3[[#This Row],[検索用]],テーブル4[],2,FALSE))</f>
        <v/>
      </c>
      <c r="C71" s="15" t="str">
        <f>IFERROR(VLOOKUP(テーブル3[[#This Row],[検索用]],テーブル4[],3,FALSE),"")</f>
        <v/>
      </c>
      <c r="D71" s="16" t="str">
        <f>IF(テーブル3[[#This Row],[受給者証番号]]="","",VLOOKUP(テーブル3[[#This Row],[検索用]],テーブル4[],4,FALSE))</f>
        <v/>
      </c>
      <c r="E71" s="17" t="str">
        <f>IF(テーブル3[[#This Row],[家賃額]]="","",IF(ROUNDDOWN((テーブル3[[#This Row],[家賃額]]-10000)/2,0)&gt;0,ROUNDDOWN((テーブル3[[#This Row],[家賃額]]-10000)/2,0),0))</f>
        <v/>
      </c>
      <c r="F71" s="18" t="str">
        <f>IF(テーブル3[[#This Row],[家賃額]]="","",IF(テーブル3[[#This Row],[助成対象経費]]&gt;15000,15000,テーブル3[[#This Row],[助成対象経費]]))</f>
        <v/>
      </c>
      <c r="G71" s="19" t="str">
        <f>IF(テーブル3[[#This Row],[受給者証番号]]="","",VLOOKUP(テーブル3[[#This Row],[検索用]],テーブル4[],5,FALSE)&amp;" ")</f>
        <v/>
      </c>
    </row>
    <row r="72" spans="1:7" ht="17.399999999999999" customHeight="1" x14ac:dyDescent="0.45">
      <c r="A72" s="6">
        <v>57</v>
      </c>
      <c r="B72" s="14" t="str">
        <f>IF(テーブル3[[#This Row],[受給者証番号]]="","",VLOOKUP(テーブル3[[#This Row],[検索用]],テーブル4[],2,FALSE))</f>
        <v/>
      </c>
      <c r="C72" s="15" t="str">
        <f>IFERROR(VLOOKUP(テーブル3[[#This Row],[検索用]],テーブル4[],3,FALSE),"")</f>
        <v/>
      </c>
      <c r="D72" s="16" t="str">
        <f>IF(テーブル3[[#This Row],[受給者証番号]]="","",VLOOKUP(テーブル3[[#This Row],[検索用]],テーブル4[],4,FALSE))</f>
        <v/>
      </c>
      <c r="E72" s="17" t="str">
        <f>IF(テーブル3[[#This Row],[家賃額]]="","",IF(ROUNDDOWN((テーブル3[[#This Row],[家賃額]]-10000)/2,0)&gt;0,ROUNDDOWN((テーブル3[[#This Row],[家賃額]]-10000)/2,0),0))</f>
        <v/>
      </c>
      <c r="F72" s="18" t="str">
        <f>IF(テーブル3[[#This Row],[家賃額]]="","",IF(テーブル3[[#This Row],[助成対象経費]]&gt;15000,15000,テーブル3[[#This Row],[助成対象経費]]))</f>
        <v/>
      </c>
      <c r="G72" s="19" t="str">
        <f>IF(テーブル3[[#This Row],[受給者証番号]]="","",VLOOKUP(テーブル3[[#This Row],[検索用]],テーブル4[],5,FALSE)&amp;" ")</f>
        <v/>
      </c>
    </row>
    <row r="73" spans="1:7" ht="17.399999999999999" customHeight="1" x14ac:dyDescent="0.45">
      <c r="A73" s="6">
        <v>58</v>
      </c>
      <c r="B73" s="14" t="str">
        <f>IF(テーブル3[[#This Row],[受給者証番号]]="","",VLOOKUP(テーブル3[[#This Row],[検索用]],テーブル4[],2,FALSE))</f>
        <v/>
      </c>
      <c r="C73" s="15" t="str">
        <f>IFERROR(VLOOKUP(テーブル3[[#This Row],[検索用]],テーブル4[],3,FALSE),"")</f>
        <v/>
      </c>
      <c r="D73" s="16" t="str">
        <f>IF(テーブル3[[#This Row],[受給者証番号]]="","",VLOOKUP(テーブル3[[#This Row],[検索用]],テーブル4[],4,FALSE))</f>
        <v/>
      </c>
      <c r="E73" s="17" t="str">
        <f>IF(テーブル3[[#This Row],[家賃額]]="","",IF(ROUNDDOWN((テーブル3[[#This Row],[家賃額]]-10000)/2,0)&gt;0,ROUNDDOWN((テーブル3[[#This Row],[家賃額]]-10000)/2,0),0))</f>
        <v/>
      </c>
      <c r="F73" s="18" t="str">
        <f>IF(テーブル3[[#This Row],[家賃額]]="","",IF(テーブル3[[#This Row],[助成対象経費]]&gt;15000,15000,テーブル3[[#This Row],[助成対象経費]]))</f>
        <v/>
      </c>
      <c r="G73" s="19" t="str">
        <f>IF(テーブル3[[#This Row],[受給者証番号]]="","",VLOOKUP(テーブル3[[#This Row],[検索用]],テーブル4[],5,FALSE)&amp;" ")</f>
        <v/>
      </c>
    </row>
    <row r="74" spans="1:7" ht="17.399999999999999" customHeight="1" x14ac:dyDescent="0.45">
      <c r="A74" s="6">
        <v>59</v>
      </c>
      <c r="B74" s="14" t="str">
        <f>IF(テーブル3[[#This Row],[受給者証番号]]="","",VLOOKUP(テーブル3[[#This Row],[検索用]],テーブル4[],2,FALSE))</f>
        <v/>
      </c>
      <c r="C74" s="15" t="str">
        <f>IFERROR(VLOOKUP(テーブル3[[#This Row],[検索用]],テーブル4[],3,FALSE),"")</f>
        <v/>
      </c>
      <c r="D74" s="16" t="str">
        <f>IF(テーブル3[[#This Row],[受給者証番号]]="","",VLOOKUP(テーブル3[[#This Row],[検索用]],テーブル4[],4,FALSE))</f>
        <v/>
      </c>
      <c r="E74" s="17" t="str">
        <f>IF(テーブル3[[#This Row],[家賃額]]="","",IF(ROUNDDOWN((テーブル3[[#This Row],[家賃額]]-10000)/2,0)&gt;0,ROUNDDOWN((テーブル3[[#This Row],[家賃額]]-10000)/2,0),0))</f>
        <v/>
      </c>
      <c r="F74" s="18" t="str">
        <f>IF(テーブル3[[#This Row],[家賃額]]="","",IF(テーブル3[[#This Row],[助成対象経費]]&gt;15000,15000,テーブル3[[#This Row],[助成対象経費]]))</f>
        <v/>
      </c>
      <c r="G74" s="19" t="str">
        <f>IF(テーブル3[[#This Row],[受給者証番号]]="","",VLOOKUP(テーブル3[[#This Row],[検索用]],テーブル4[],5,FALSE)&amp;" ")</f>
        <v/>
      </c>
    </row>
    <row r="75" spans="1:7" ht="17.399999999999999" customHeight="1" x14ac:dyDescent="0.45">
      <c r="A75" s="6">
        <v>60</v>
      </c>
      <c r="B75" s="14" t="str">
        <f>IF(テーブル3[[#This Row],[受給者証番号]]="","",VLOOKUP(テーブル3[[#This Row],[検索用]],テーブル4[],2,FALSE))</f>
        <v/>
      </c>
      <c r="C75" s="15" t="str">
        <f>IFERROR(VLOOKUP(テーブル3[[#This Row],[検索用]],テーブル4[],3,FALSE),"")</f>
        <v/>
      </c>
      <c r="D75" s="16" t="str">
        <f>IF(テーブル3[[#This Row],[受給者証番号]]="","",VLOOKUP(テーブル3[[#This Row],[検索用]],テーブル4[],4,FALSE))</f>
        <v/>
      </c>
      <c r="E75" s="20" t="str">
        <f>IF(テーブル3[[#This Row],[家賃額]]="","",IF(ROUNDDOWN((テーブル3[[#This Row],[家賃額]]-10000)/2,0)&gt;0,ROUNDDOWN((テーブル3[[#This Row],[家賃額]]-10000)/2,0),0))</f>
        <v/>
      </c>
      <c r="F75" s="21" t="str">
        <f>IF(テーブル3[[#This Row],[家賃額]]="","",IF(テーブル3[[#This Row],[助成対象経費]]&gt;15000,15000,テーブル3[[#This Row],[助成対象経費]]))</f>
        <v/>
      </c>
      <c r="G75" s="19" t="str">
        <f>IF(テーブル3[[#This Row],[受給者証番号]]="","",VLOOKUP(テーブル3[[#This Row],[検索用]],テーブル4[],5,FALSE)&amp;" ")</f>
        <v/>
      </c>
    </row>
    <row r="76" spans="1:7" ht="17.399999999999999" customHeight="1" x14ac:dyDescent="0.45">
      <c r="A76" s="6">
        <v>61</v>
      </c>
      <c r="B76" s="14" t="str">
        <f>IF(テーブル3[[#This Row],[受給者証番号]]="","",VLOOKUP(テーブル3[[#This Row],[検索用]],テーブル4[],2,FALSE))</f>
        <v/>
      </c>
      <c r="C76" s="15" t="str">
        <f>IFERROR(VLOOKUP(テーブル3[[#This Row],[検索用]],テーブル4[],3,FALSE),"")</f>
        <v/>
      </c>
      <c r="D76" s="16" t="str">
        <f>IF(テーブル3[[#This Row],[受給者証番号]]="","",VLOOKUP(テーブル3[[#This Row],[検索用]],テーブル4[],4,FALSE))</f>
        <v/>
      </c>
      <c r="E76" s="20" t="str">
        <f>IF(テーブル3[[#This Row],[家賃額]]="","",IF(ROUNDDOWN((テーブル3[[#This Row],[家賃額]]-10000)/2,0)&gt;0,ROUNDDOWN((テーブル3[[#This Row],[家賃額]]-10000)/2,0),0))</f>
        <v/>
      </c>
      <c r="F76" s="21" t="str">
        <f>IF(テーブル3[[#This Row],[家賃額]]="","",IF(テーブル3[[#This Row],[助成対象経費]]&gt;15000,15000,テーブル3[[#This Row],[助成対象経費]]))</f>
        <v/>
      </c>
      <c r="G76" s="19" t="str">
        <f>IF(テーブル3[[#This Row],[受給者証番号]]="","",VLOOKUP(テーブル3[[#This Row],[検索用]],テーブル4[],5,FALSE)&amp;" ")</f>
        <v/>
      </c>
    </row>
    <row r="77" spans="1:7" ht="17.399999999999999" customHeight="1" x14ac:dyDescent="0.45">
      <c r="A77" s="6">
        <v>62</v>
      </c>
      <c r="B77" s="14" t="str">
        <f>IF(テーブル3[[#This Row],[受給者証番号]]="","",VLOOKUP(テーブル3[[#This Row],[検索用]],テーブル4[],2,FALSE))</f>
        <v/>
      </c>
      <c r="C77" s="15" t="str">
        <f>IFERROR(VLOOKUP(テーブル3[[#This Row],[検索用]],テーブル4[],3,FALSE),"")</f>
        <v/>
      </c>
      <c r="D77" s="16" t="str">
        <f>IF(テーブル3[[#This Row],[受給者証番号]]="","",VLOOKUP(テーブル3[[#This Row],[検索用]],テーブル4[],4,FALSE))</f>
        <v/>
      </c>
      <c r="E77" s="20" t="str">
        <f>IF(テーブル3[[#This Row],[家賃額]]="","",IF(ROUNDDOWN((テーブル3[[#This Row],[家賃額]]-10000)/2,0)&gt;0,ROUNDDOWN((テーブル3[[#This Row],[家賃額]]-10000)/2,0),0))</f>
        <v/>
      </c>
      <c r="F77" s="21" t="str">
        <f>IF(テーブル3[[#This Row],[家賃額]]="","",IF(テーブル3[[#This Row],[助成対象経費]]&gt;15000,15000,テーブル3[[#This Row],[助成対象経費]]))</f>
        <v/>
      </c>
      <c r="G77" s="19" t="str">
        <f>IF(テーブル3[[#This Row],[受給者証番号]]="","",VLOOKUP(テーブル3[[#This Row],[検索用]],テーブル4[],5,FALSE)&amp;" ")</f>
        <v/>
      </c>
    </row>
    <row r="78" spans="1:7" ht="17.399999999999999" customHeight="1" x14ac:dyDescent="0.45">
      <c r="A78" s="6">
        <v>63</v>
      </c>
      <c r="B78" s="14" t="str">
        <f>IF(テーブル3[[#This Row],[受給者証番号]]="","",VLOOKUP(テーブル3[[#This Row],[検索用]],テーブル4[],2,FALSE))</f>
        <v/>
      </c>
      <c r="C78" s="15" t="str">
        <f>IFERROR(VLOOKUP(テーブル3[[#This Row],[検索用]],テーブル4[],3,FALSE),"")</f>
        <v/>
      </c>
      <c r="D78" s="16" t="str">
        <f>IF(テーブル3[[#This Row],[受給者証番号]]="","",VLOOKUP(テーブル3[[#This Row],[検索用]],テーブル4[],4,FALSE))</f>
        <v/>
      </c>
      <c r="E78" s="20" t="str">
        <f>IF(テーブル3[[#This Row],[家賃額]]="","",IF(ROUNDDOWN((テーブル3[[#This Row],[家賃額]]-10000)/2,0)&gt;0,ROUNDDOWN((テーブル3[[#This Row],[家賃額]]-10000)/2,0),0))</f>
        <v/>
      </c>
      <c r="F78" s="21" t="str">
        <f>IF(テーブル3[[#This Row],[家賃額]]="","",IF(テーブル3[[#This Row],[助成対象経費]]&gt;15000,15000,テーブル3[[#This Row],[助成対象経費]]))</f>
        <v/>
      </c>
      <c r="G78" s="19" t="str">
        <f>IF(テーブル3[[#This Row],[受給者証番号]]="","",VLOOKUP(テーブル3[[#This Row],[検索用]],テーブル4[],5,FALSE)&amp;" ")</f>
        <v/>
      </c>
    </row>
    <row r="79" spans="1:7" ht="17.399999999999999" customHeight="1" x14ac:dyDescent="0.45">
      <c r="A79" s="6">
        <v>64</v>
      </c>
      <c r="B79" s="14" t="str">
        <f>IF(テーブル3[[#This Row],[受給者証番号]]="","",VLOOKUP(テーブル3[[#This Row],[検索用]],テーブル4[],2,FALSE))</f>
        <v/>
      </c>
      <c r="C79" s="15" t="str">
        <f>IFERROR(VLOOKUP(テーブル3[[#This Row],[検索用]],テーブル4[],3,FALSE),"")</f>
        <v/>
      </c>
      <c r="D79" s="16" t="str">
        <f>IF(テーブル3[[#This Row],[受給者証番号]]="","",VLOOKUP(テーブル3[[#This Row],[検索用]],テーブル4[],4,FALSE))</f>
        <v/>
      </c>
      <c r="E79" s="20" t="str">
        <f>IF(テーブル3[[#This Row],[家賃額]]="","",IF(ROUNDDOWN((テーブル3[[#This Row],[家賃額]]-10000)/2,0)&gt;0,ROUNDDOWN((テーブル3[[#This Row],[家賃額]]-10000)/2,0),0))</f>
        <v/>
      </c>
      <c r="F79" s="21" t="str">
        <f>IF(テーブル3[[#This Row],[家賃額]]="","",IF(テーブル3[[#This Row],[助成対象経費]]&gt;15000,15000,テーブル3[[#This Row],[助成対象経費]]))</f>
        <v/>
      </c>
      <c r="G79" s="19" t="str">
        <f>IF(テーブル3[[#This Row],[受給者証番号]]="","",VLOOKUP(テーブル3[[#This Row],[検索用]],テーブル4[],5,FALSE)&amp;" ")</f>
        <v/>
      </c>
    </row>
    <row r="80" spans="1:7" ht="17.399999999999999" customHeight="1" x14ac:dyDescent="0.45">
      <c r="A80" s="6">
        <v>65</v>
      </c>
      <c r="B80" s="14" t="str">
        <f>IF(テーブル3[[#This Row],[受給者証番号]]="","",VLOOKUP(テーブル3[[#This Row],[検索用]],テーブル4[],2,FALSE))</f>
        <v/>
      </c>
      <c r="C80" s="15" t="str">
        <f>IFERROR(VLOOKUP(テーブル3[[#This Row],[検索用]],テーブル4[],3,FALSE),"")</f>
        <v/>
      </c>
      <c r="D80" s="16" t="str">
        <f>IF(テーブル3[[#This Row],[受給者証番号]]="","",VLOOKUP(テーブル3[[#This Row],[検索用]],テーブル4[],4,FALSE))</f>
        <v/>
      </c>
      <c r="E80" s="20" t="str">
        <f>IF(テーブル3[[#This Row],[家賃額]]="","",IF(ROUNDDOWN((テーブル3[[#This Row],[家賃額]]-10000)/2,0)&gt;0,ROUNDDOWN((テーブル3[[#This Row],[家賃額]]-10000)/2,0),0))</f>
        <v/>
      </c>
      <c r="F80" s="21" t="str">
        <f>IF(テーブル3[[#This Row],[家賃額]]="","",IF(テーブル3[[#This Row],[助成対象経費]]&gt;15000,15000,テーブル3[[#This Row],[助成対象経費]]))</f>
        <v/>
      </c>
      <c r="G80" s="19" t="str">
        <f>IF(テーブル3[[#This Row],[受給者証番号]]="","",VLOOKUP(テーブル3[[#This Row],[検索用]],テーブル4[],5,FALSE)&amp;" ")</f>
        <v/>
      </c>
    </row>
    <row r="81" spans="1:7" ht="17.399999999999999" customHeight="1" x14ac:dyDescent="0.45">
      <c r="A81" s="6">
        <v>66</v>
      </c>
      <c r="B81" s="14" t="str">
        <f>IF(テーブル3[[#This Row],[受給者証番号]]="","",VLOOKUP(テーブル3[[#This Row],[検索用]],テーブル4[],2,FALSE))</f>
        <v/>
      </c>
      <c r="C81" s="15" t="str">
        <f>IFERROR(VLOOKUP(テーブル3[[#This Row],[検索用]],テーブル4[],3,FALSE),"")</f>
        <v/>
      </c>
      <c r="D81" s="16" t="str">
        <f>IF(テーブル3[[#This Row],[受給者証番号]]="","",VLOOKUP(テーブル3[[#This Row],[検索用]],テーブル4[],4,FALSE))</f>
        <v/>
      </c>
      <c r="E81" s="20" t="str">
        <f>IF(テーブル3[[#This Row],[家賃額]]="","",IF(ROUNDDOWN((テーブル3[[#This Row],[家賃額]]-10000)/2,0)&gt;0,ROUNDDOWN((テーブル3[[#This Row],[家賃額]]-10000)/2,0),0))</f>
        <v/>
      </c>
      <c r="F81" s="21" t="str">
        <f>IF(テーブル3[[#This Row],[家賃額]]="","",IF(テーブル3[[#This Row],[助成対象経費]]&gt;15000,15000,テーブル3[[#This Row],[助成対象経費]]))</f>
        <v/>
      </c>
      <c r="G81" s="19" t="str">
        <f>IF(テーブル3[[#This Row],[受給者証番号]]="","",VLOOKUP(テーブル3[[#This Row],[検索用]],テーブル4[],5,FALSE)&amp;" ")</f>
        <v/>
      </c>
    </row>
    <row r="82" spans="1:7" ht="17.399999999999999" customHeight="1" x14ac:dyDescent="0.45">
      <c r="A82" s="6">
        <v>67</v>
      </c>
      <c r="B82" s="14" t="str">
        <f>IF(テーブル3[[#This Row],[受給者証番号]]="","",VLOOKUP(テーブル3[[#This Row],[検索用]],テーブル4[],2,FALSE))</f>
        <v/>
      </c>
      <c r="C82" s="15" t="str">
        <f>IFERROR(VLOOKUP(テーブル3[[#This Row],[検索用]],テーブル4[],3,FALSE),"")</f>
        <v/>
      </c>
      <c r="D82" s="16" t="str">
        <f>IF(テーブル3[[#This Row],[受給者証番号]]="","",VLOOKUP(テーブル3[[#This Row],[検索用]],テーブル4[],4,FALSE))</f>
        <v/>
      </c>
      <c r="E82" s="20" t="str">
        <f>IF(テーブル3[[#This Row],[家賃額]]="","",IF(ROUNDDOWN((テーブル3[[#This Row],[家賃額]]-10000)/2,0)&gt;0,ROUNDDOWN((テーブル3[[#This Row],[家賃額]]-10000)/2,0),0))</f>
        <v/>
      </c>
      <c r="F82" s="21" t="str">
        <f>IF(テーブル3[[#This Row],[家賃額]]="","",IF(テーブル3[[#This Row],[助成対象経費]]&gt;15000,15000,テーブル3[[#This Row],[助成対象経費]]))</f>
        <v/>
      </c>
      <c r="G82" s="19" t="str">
        <f>IF(テーブル3[[#This Row],[受給者証番号]]="","",VLOOKUP(テーブル3[[#This Row],[検索用]],テーブル4[],5,FALSE)&amp;" ")</f>
        <v/>
      </c>
    </row>
    <row r="83" spans="1:7" ht="17.399999999999999" customHeight="1" x14ac:dyDescent="0.45">
      <c r="A83" s="6">
        <v>68</v>
      </c>
      <c r="B83" s="14" t="str">
        <f>IF(テーブル3[[#This Row],[受給者証番号]]="","",VLOOKUP(テーブル3[[#This Row],[検索用]],テーブル4[],2,FALSE))</f>
        <v/>
      </c>
      <c r="C83" s="15" t="str">
        <f>IFERROR(VLOOKUP(テーブル3[[#This Row],[検索用]],テーブル4[],3,FALSE),"")</f>
        <v/>
      </c>
      <c r="D83" s="16" t="str">
        <f>IF(テーブル3[[#This Row],[受給者証番号]]="","",VLOOKUP(テーブル3[[#This Row],[検索用]],テーブル4[],4,FALSE))</f>
        <v/>
      </c>
      <c r="E83" s="20" t="str">
        <f>IF(テーブル3[[#This Row],[家賃額]]="","",IF(ROUNDDOWN((テーブル3[[#This Row],[家賃額]]-10000)/2,0)&gt;0,ROUNDDOWN((テーブル3[[#This Row],[家賃額]]-10000)/2,0),0))</f>
        <v/>
      </c>
      <c r="F83" s="21" t="str">
        <f>IF(テーブル3[[#This Row],[家賃額]]="","",IF(テーブル3[[#This Row],[助成対象経費]]&gt;15000,15000,テーブル3[[#This Row],[助成対象経費]]))</f>
        <v/>
      </c>
      <c r="G83" s="19" t="str">
        <f>IF(テーブル3[[#This Row],[受給者証番号]]="","",VLOOKUP(テーブル3[[#This Row],[検索用]],テーブル4[],5,FALSE)&amp;" ")</f>
        <v/>
      </c>
    </row>
    <row r="84" spans="1:7" ht="17.399999999999999" customHeight="1" x14ac:dyDescent="0.45">
      <c r="A84" s="6">
        <v>69</v>
      </c>
      <c r="B84" s="14" t="str">
        <f>IF(テーブル3[[#This Row],[受給者証番号]]="","",VLOOKUP(テーブル3[[#This Row],[検索用]],テーブル4[],2,FALSE))</f>
        <v/>
      </c>
      <c r="C84" s="15" t="str">
        <f>IFERROR(VLOOKUP(テーブル3[[#This Row],[検索用]],テーブル4[],3,FALSE),"")</f>
        <v/>
      </c>
      <c r="D84" s="16" t="str">
        <f>IF(テーブル3[[#This Row],[受給者証番号]]="","",VLOOKUP(テーブル3[[#This Row],[検索用]],テーブル4[],4,FALSE))</f>
        <v/>
      </c>
      <c r="E84" s="20" t="str">
        <f>IF(テーブル3[[#This Row],[家賃額]]="","",IF(ROUNDDOWN((テーブル3[[#This Row],[家賃額]]-10000)/2,0)&gt;0,ROUNDDOWN((テーブル3[[#This Row],[家賃額]]-10000)/2,0),0))</f>
        <v/>
      </c>
      <c r="F84" s="21" t="str">
        <f>IF(テーブル3[[#This Row],[家賃額]]="","",IF(テーブル3[[#This Row],[助成対象経費]]&gt;15000,15000,テーブル3[[#This Row],[助成対象経費]]))</f>
        <v/>
      </c>
      <c r="G84" s="19" t="str">
        <f>IF(テーブル3[[#This Row],[受給者証番号]]="","",VLOOKUP(テーブル3[[#This Row],[検索用]],テーブル4[],5,FALSE)&amp;" ")</f>
        <v/>
      </c>
    </row>
    <row r="85" spans="1:7" ht="17.399999999999999" customHeight="1" x14ac:dyDescent="0.45">
      <c r="A85" s="6">
        <v>70</v>
      </c>
      <c r="B85" s="14" t="str">
        <f>IF(テーブル3[[#This Row],[受給者証番号]]="","",VLOOKUP(テーブル3[[#This Row],[検索用]],テーブル4[],2,FALSE))</f>
        <v/>
      </c>
      <c r="C85" s="15" t="str">
        <f>IFERROR(VLOOKUP(テーブル3[[#This Row],[検索用]],テーブル4[],3,FALSE),"")</f>
        <v/>
      </c>
      <c r="D85" s="16" t="str">
        <f>IF(テーブル3[[#This Row],[受給者証番号]]="","",VLOOKUP(テーブル3[[#This Row],[検索用]],テーブル4[],4,FALSE))</f>
        <v/>
      </c>
      <c r="E85" s="20" t="str">
        <f>IF(テーブル3[[#This Row],[家賃額]]="","",IF(ROUNDDOWN((テーブル3[[#This Row],[家賃額]]-10000)/2,0)&gt;0,ROUNDDOWN((テーブル3[[#This Row],[家賃額]]-10000)/2,0),0))</f>
        <v/>
      </c>
      <c r="F85" s="21" t="str">
        <f>IF(テーブル3[[#This Row],[家賃額]]="","",IF(テーブル3[[#This Row],[助成対象経費]]&gt;15000,15000,テーブル3[[#This Row],[助成対象経費]]))</f>
        <v/>
      </c>
      <c r="G85" s="19" t="str">
        <f>IF(テーブル3[[#This Row],[受給者証番号]]="","",VLOOKUP(テーブル3[[#This Row],[検索用]],テーブル4[],5,FALSE)&amp;" ")</f>
        <v/>
      </c>
    </row>
    <row r="86" spans="1:7" ht="17.399999999999999" customHeight="1" x14ac:dyDescent="0.45">
      <c r="A86" s="6">
        <v>71</v>
      </c>
      <c r="B86" s="14" t="str">
        <f>IF(テーブル3[[#This Row],[受給者証番号]]="","",VLOOKUP(テーブル3[[#This Row],[検索用]],テーブル4[],2,FALSE))</f>
        <v/>
      </c>
      <c r="C86" s="15" t="str">
        <f>IFERROR(VLOOKUP(テーブル3[[#This Row],[検索用]],テーブル4[],3,FALSE),"")</f>
        <v/>
      </c>
      <c r="D86" s="16" t="str">
        <f>IF(テーブル3[[#This Row],[受給者証番号]]="","",VLOOKUP(テーブル3[[#This Row],[検索用]],テーブル4[],4,FALSE))</f>
        <v/>
      </c>
      <c r="E86" s="20" t="str">
        <f>IF(テーブル3[[#This Row],[家賃額]]="","",IF(ROUNDDOWN((テーブル3[[#This Row],[家賃額]]-10000)/2,0)&gt;0,ROUNDDOWN((テーブル3[[#This Row],[家賃額]]-10000)/2,0),0))</f>
        <v/>
      </c>
      <c r="F86" s="21" t="str">
        <f>IF(テーブル3[[#This Row],[家賃額]]="","",IF(テーブル3[[#This Row],[助成対象経費]]&gt;15000,15000,テーブル3[[#This Row],[助成対象経費]]))</f>
        <v/>
      </c>
      <c r="G86" s="19" t="str">
        <f>IF(テーブル3[[#This Row],[受給者証番号]]="","",VLOOKUP(テーブル3[[#This Row],[検索用]],テーブル4[],5,FALSE)&amp;" ")</f>
        <v/>
      </c>
    </row>
    <row r="87" spans="1:7" ht="17.399999999999999" customHeight="1" x14ac:dyDescent="0.45">
      <c r="A87" s="6">
        <v>72</v>
      </c>
      <c r="B87" s="14" t="str">
        <f>IF(テーブル3[[#This Row],[受給者証番号]]="","",VLOOKUP(テーブル3[[#This Row],[検索用]],テーブル4[],2,FALSE))</f>
        <v/>
      </c>
      <c r="C87" s="15" t="str">
        <f>IFERROR(VLOOKUP(テーブル3[[#This Row],[検索用]],テーブル4[],3,FALSE),"")</f>
        <v/>
      </c>
      <c r="D87" s="16" t="str">
        <f>IF(テーブル3[[#This Row],[受給者証番号]]="","",VLOOKUP(テーブル3[[#This Row],[検索用]],テーブル4[],4,FALSE))</f>
        <v/>
      </c>
      <c r="E87" s="20" t="str">
        <f>IF(テーブル3[[#This Row],[家賃額]]="","",IF(ROUNDDOWN((テーブル3[[#This Row],[家賃額]]-10000)/2,0)&gt;0,ROUNDDOWN((テーブル3[[#This Row],[家賃額]]-10000)/2,0),0))</f>
        <v/>
      </c>
      <c r="F87" s="21" t="str">
        <f>IF(テーブル3[[#This Row],[家賃額]]="","",IF(テーブル3[[#This Row],[助成対象経費]]&gt;15000,15000,テーブル3[[#This Row],[助成対象経費]]))</f>
        <v/>
      </c>
      <c r="G87" s="19" t="str">
        <f>IF(テーブル3[[#This Row],[受給者証番号]]="","",VLOOKUP(テーブル3[[#This Row],[検索用]],テーブル4[],5,FALSE)&amp;" ")</f>
        <v/>
      </c>
    </row>
    <row r="88" spans="1:7" ht="17.399999999999999" customHeight="1" x14ac:dyDescent="0.45">
      <c r="A88" s="6">
        <v>73</v>
      </c>
      <c r="B88" s="14" t="str">
        <f>IF(テーブル3[[#This Row],[受給者証番号]]="","",VLOOKUP(テーブル3[[#This Row],[検索用]],テーブル4[],2,FALSE))</f>
        <v/>
      </c>
      <c r="C88" s="15" t="str">
        <f>IFERROR(VLOOKUP(テーブル3[[#This Row],[検索用]],テーブル4[],3,FALSE),"")</f>
        <v/>
      </c>
      <c r="D88" s="16" t="str">
        <f>IF(テーブル3[[#This Row],[受給者証番号]]="","",VLOOKUP(テーブル3[[#This Row],[検索用]],テーブル4[],4,FALSE))</f>
        <v/>
      </c>
      <c r="E88" s="20" t="str">
        <f>IF(テーブル3[[#This Row],[家賃額]]="","",IF(ROUNDDOWN((テーブル3[[#This Row],[家賃額]]-10000)/2,0)&gt;0,ROUNDDOWN((テーブル3[[#This Row],[家賃額]]-10000)/2,0),0))</f>
        <v/>
      </c>
      <c r="F88" s="21" t="str">
        <f>IF(テーブル3[[#This Row],[家賃額]]="","",IF(テーブル3[[#This Row],[助成対象経費]]&gt;15000,15000,テーブル3[[#This Row],[助成対象経費]]))</f>
        <v/>
      </c>
      <c r="G88" s="19" t="str">
        <f>IF(テーブル3[[#This Row],[受給者証番号]]="","",VLOOKUP(テーブル3[[#This Row],[検索用]],テーブル4[],5,FALSE)&amp;" ")</f>
        <v/>
      </c>
    </row>
    <row r="89" spans="1:7" ht="17.399999999999999" customHeight="1" x14ac:dyDescent="0.45">
      <c r="A89" s="6">
        <v>74</v>
      </c>
      <c r="B89" s="14" t="str">
        <f>IF(テーブル3[[#This Row],[受給者証番号]]="","",VLOOKUP(テーブル3[[#This Row],[検索用]],テーブル4[],2,FALSE))</f>
        <v/>
      </c>
      <c r="C89" s="15" t="str">
        <f>IFERROR(VLOOKUP(テーブル3[[#This Row],[検索用]],テーブル4[],3,FALSE),"")</f>
        <v/>
      </c>
      <c r="D89" s="16" t="str">
        <f>IF(テーブル3[[#This Row],[受給者証番号]]="","",VLOOKUP(テーブル3[[#This Row],[検索用]],テーブル4[],4,FALSE))</f>
        <v/>
      </c>
      <c r="E89" s="20" t="str">
        <f>IF(テーブル3[[#This Row],[家賃額]]="","",IF(ROUNDDOWN((テーブル3[[#This Row],[家賃額]]-10000)/2,0)&gt;0,ROUNDDOWN((テーブル3[[#This Row],[家賃額]]-10000)/2,0),0))</f>
        <v/>
      </c>
      <c r="F89" s="21" t="str">
        <f>IF(テーブル3[[#This Row],[家賃額]]="","",IF(テーブル3[[#This Row],[助成対象経費]]&gt;15000,15000,テーブル3[[#This Row],[助成対象経費]]))</f>
        <v/>
      </c>
      <c r="G89" s="19" t="str">
        <f>IF(テーブル3[[#This Row],[受給者証番号]]="","",VLOOKUP(テーブル3[[#This Row],[検索用]],テーブル4[],5,FALSE)&amp;" ")</f>
        <v/>
      </c>
    </row>
    <row r="90" spans="1:7" ht="17.399999999999999" customHeight="1" x14ac:dyDescent="0.45">
      <c r="A90" s="6">
        <v>75</v>
      </c>
      <c r="B90" s="14" t="str">
        <f>IF(テーブル3[[#This Row],[受給者証番号]]="","",VLOOKUP(テーブル3[[#This Row],[検索用]],テーブル4[],2,FALSE))</f>
        <v/>
      </c>
      <c r="C90" s="15" t="str">
        <f>IFERROR(VLOOKUP(テーブル3[[#This Row],[検索用]],テーブル4[],3,FALSE),"")</f>
        <v/>
      </c>
      <c r="D90" s="16" t="str">
        <f>IF(テーブル3[[#This Row],[受給者証番号]]="","",VLOOKUP(テーブル3[[#This Row],[検索用]],テーブル4[],4,FALSE))</f>
        <v/>
      </c>
      <c r="E90" s="20" t="str">
        <f>IF(テーブル3[[#This Row],[家賃額]]="","",IF(ROUNDDOWN((テーブル3[[#This Row],[家賃額]]-10000)/2,0)&gt;0,ROUNDDOWN((テーブル3[[#This Row],[家賃額]]-10000)/2,0),0))</f>
        <v/>
      </c>
      <c r="F90" s="21" t="str">
        <f>IF(テーブル3[[#This Row],[家賃額]]="","",IF(テーブル3[[#This Row],[助成対象経費]]&gt;15000,15000,テーブル3[[#This Row],[助成対象経費]]))</f>
        <v/>
      </c>
      <c r="G90" s="19" t="str">
        <f>IF(テーブル3[[#This Row],[受給者証番号]]="","",VLOOKUP(テーブル3[[#This Row],[検索用]],テーブル4[],5,FALSE)&amp;" ")</f>
        <v/>
      </c>
    </row>
    <row r="91" spans="1:7" ht="17.399999999999999" customHeight="1" x14ac:dyDescent="0.45">
      <c r="A91" s="6">
        <v>76</v>
      </c>
      <c r="B91" s="14" t="str">
        <f>IF(テーブル3[[#This Row],[受給者証番号]]="","",VLOOKUP(テーブル3[[#This Row],[検索用]],テーブル4[],2,FALSE))</f>
        <v/>
      </c>
      <c r="C91" s="15" t="str">
        <f>IFERROR(VLOOKUP(テーブル3[[#This Row],[検索用]],テーブル4[],3,FALSE),"")</f>
        <v/>
      </c>
      <c r="D91" s="16" t="str">
        <f>IF(テーブル3[[#This Row],[受給者証番号]]="","",VLOOKUP(テーブル3[[#This Row],[検索用]],テーブル4[],4,FALSE))</f>
        <v/>
      </c>
      <c r="E91" s="20" t="str">
        <f>IF(テーブル3[[#This Row],[家賃額]]="","",IF(ROUNDDOWN((テーブル3[[#This Row],[家賃額]]-10000)/2,0)&gt;0,ROUNDDOWN((テーブル3[[#This Row],[家賃額]]-10000)/2,0),0))</f>
        <v/>
      </c>
      <c r="F91" s="21" t="str">
        <f>IF(テーブル3[[#This Row],[家賃額]]="","",IF(テーブル3[[#This Row],[助成対象経費]]&gt;15000,15000,テーブル3[[#This Row],[助成対象経費]]))</f>
        <v/>
      </c>
      <c r="G91" s="19" t="str">
        <f>IF(テーブル3[[#This Row],[受給者証番号]]="","",VLOOKUP(テーブル3[[#This Row],[検索用]],テーブル4[],5,FALSE)&amp;" ")</f>
        <v/>
      </c>
    </row>
    <row r="92" spans="1:7" ht="17.399999999999999" customHeight="1" x14ac:dyDescent="0.45">
      <c r="A92" s="6">
        <v>77</v>
      </c>
      <c r="B92" s="14" t="str">
        <f>IF(テーブル3[[#This Row],[受給者証番号]]="","",VLOOKUP(テーブル3[[#This Row],[検索用]],テーブル4[],2,FALSE))</f>
        <v/>
      </c>
      <c r="C92" s="15" t="str">
        <f>IFERROR(VLOOKUP(テーブル3[[#This Row],[検索用]],テーブル4[],3,FALSE),"")</f>
        <v/>
      </c>
      <c r="D92" s="16" t="str">
        <f>IF(テーブル3[[#This Row],[受給者証番号]]="","",VLOOKUP(テーブル3[[#This Row],[検索用]],テーブル4[],4,FALSE))</f>
        <v/>
      </c>
      <c r="E92" s="20" t="str">
        <f>IF(テーブル3[[#This Row],[家賃額]]="","",IF(ROUNDDOWN((テーブル3[[#This Row],[家賃額]]-10000)/2,0)&gt;0,ROUNDDOWN((テーブル3[[#This Row],[家賃額]]-10000)/2,0),0))</f>
        <v/>
      </c>
      <c r="F92" s="21" t="str">
        <f>IF(テーブル3[[#This Row],[家賃額]]="","",IF(テーブル3[[#This Row],[助成対象経費]]&gt;15000,15000,テーブル3[[#This Row],[助成対象経費]]))</f>
        <v/>
      </c>
      <c r="G92" s="19" t="str">
        <f>IF(テーブル3[[#This Row],[受給者証番号]]="","",VLOOKUP(テーブル3[[#This Row],[検索用]],テーブル4[],5,FALSE)&amp;" ")</f>
        <v/>
      </c>
    </row>
    <row r="93" spans="1:7" ht="17.399999999999999" customHeight="1" x14ac:dyDescent="0.45">
      <c r="A93" s="6">
        <v>78</v>
      </c>
      <c r="B93" s="14" t="str">
        <f>IF(テーブル3[[#This Row],[受給者証番号]]="","",VLOOKUP(テーブル3[[#This Row],[検索用]],テーブル4[],2,FALSE))</f>
        <v/>
      </c>
      <c r="C93" s="15" t="str">
        <f>IFERROR(VLOOKUP(テーブル3[[#This Row],[検索用]],テーブル4[],3,FALSE),"")</f>
        <v/>
      </c>
      <c r="D93" s="16" t="str">
        <f>IF(テーブル3[[#This Row],[受給者証番号]]="","",VLOOKUP(テーブル3[[#This Row],[検索用]],テーブル4[],4,FALSE))</f>
        <v/>
      </c>
      <c r="E93" s="20" t="str">
        <f>IF(テーブル3[[#This Row],[家賃額]]="","",IF(ROUNDDOWN((テーブル3[[#This Row],[家賃額]]-10000)/2,0)&gt;0,ROUNDDOWN((テーブル3[[#This Row],[家賃額]]-10000)/2,0),0))</f>
        <v/>
      </c>
      <c r="F93" s="21" t="str">
        <f>IF(テーブル3[[#This Row],[家賃額]]="","",IF(テーブル3[[#This Row],[助成対象経費]]&gt;15000,15000,テーブル3[[#This Row],[助成対象経費]]))</f>
        <v/>
      </c>
      <c r="G93" s="19" t="str">
        <f>IF(テーブル3[[#This Row],[受給者証番号]]="","",VLOOKUP(テーブル3[[#This Row],[検索用]],テーブル4[],5,FALSE)&amp;" ")</f>
        <v/>
      </c>
    </row>
    <row r="94" spans="1:7" ht="17.399999999999999" customHeight="1" x14ac:dyDescent="0.45">
      <c r="A94" s="6">
        <v>79</v>
      </c>
      <c r="B94" s="14" t="str">
        <f>IF(テーブル3[[#This Row],[受給者証番号]]="","",VLOOKUP(テーブル3[[#This Row],[検索用]],テーブル4[],2,FALSE))</f>
        <v/>
      </c>
      <c r="C94" s="15" t="str">
        <f>IFERROR(VLOOKUP(テーブル3[[#This Row],[検索用]],テーブル4[],3,FALSE),"")</f>
        <v/>
      </c>
      <c r="D94" s="16" t="str">
        <f>IF(テーブル3[[#This Row],[受給者証番号]]="","",VLOOKUP(テーブル3[[#This Row],[検索用]],テーブル4[],4,FALSE))</f>
        <v/>
      </c>
      <c r="E94" s="20" t="str">
        <f>IF(テーブル3[[#This Row],[家賃額]]="","",IF(ROUNDDOWN((テーブル3[[#This Row],[家賃額]]-10000)/2,0)&gt;0,ROUNDDOWN((テーブル3[[#This Row],[家賃額]]-10000)/2,0),0))</f>
        <v/>
      </c>
      <c r="F94" s="21" t="str">
        <f>IF(テーブル3[[#This Row],[家賃額]]="","",IF(テーブル3[[#This Row],[助成対象経費]]&gt;15000,15000,テーブル3[[#This Row],[助成対象経費]]))</f>
        <v/>
      </c>
      <c r="G94" s="19" t="str">
        <f>IF(テーブル3[[#This Row],[受給者証番号]]="","",VLOOKUP(テーブル3[[#This Row],[検索用]],テーブル4[],5,FALSE)&amp;" ")</f>
        <v/>
      </c>
    </row>
    <row r="95" spans="1:7" ht="17.399999999999999" customHeight="1" x14ac:dyDescent="0.45">
      <c r="A95" s="6">
        <v>80</v>
      </c>
      <c r="B95" s="14" t="str">
        <f>IF(テーブル3[[#This Row],[受給者証番号]]="","",VLOOKUP(テーブル3[[#This Row],[検索用]],テーブル4[],2,FALSE))</f>
        <v/>
      </c>
      <c r="C95" s="15" t="str">
        <f>IFERROR(VLOOKUP(テーブル3[[#This Row],[検索用]],テーブル4[],3,FALSE),"")</f>
        <v/>
      </c>
      <c r="D95" s="16" t="str">
        <f>IF(テーブル3[[#This Row],[受給者証番号]]="","",VLOOKUP(テーブル3[[#This Row],[検索用]],テーブル4[],4,FALSE))</f>
        <v/>
      </c>
      <c r="E95" s="20" t="str">
        <f>IF(テーブル3[[#This Row],[家賃額]]="","",IF(ROUNDDOWN((テーブル3[[#This Row],[家賃額]]-10000)/2,0)&gt;0,ROUNDDOWN((テーブル3[[#This Row],[家賃額]]-10000)/2,0),0))</f>
        <v/>
      </c>
      <c r="F95" s="21" t="str">
        <f>IF(テーブル3[[#This Row],[家賃額]]="","",IF(テーブル3[[#This Row],[助成対象経費]]&gt;15000,15000,テーブル3[[#This Row],[助成対象経費]]))</f>
        <v/>
      </c>
      <c r="G95" s="19" t="str">
        <f>IF(テーブル3[[#This Row],[受給者証番号]]="","",VLOOKUP(テーブル3[[#This Row],[検索用]],テーブル4[],5,FALSE)&amp;" ")</f>
        <v/>
      </c>
    </row>
  </sheetData>
  <sheetProtection password="D692" sheet="1" objects="1" scenarios="1" autoFilter="0"/>
  <mergeCells count="4">
    <mergeCell ref="C6:F6"/>
    <mergeCell ref="C8:D8"/>
    <mergeCell ref="B2:G2"/>
    <mergeCell ref="C5:F5"/>
  </mergeCells>
  <phoneticPr fontId="1"/>
  <conditionalFormatting sqref="G13">
    <cfRule type="containsText" dxfId="23" priority="1" operator="containsText" text="未入力">
      <formula>NOT(ISERROR(SEARCH("未入力",G13)))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&amp;C&amp;P/&amp;N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topLeftCell="B1" workbookViewId="0">
      <selection activeCell="D8" sqref="D8"/>
    </sheetView>
  </sheetViews>
  <sheetFormatPr defaultRowHeight="18" x14ac:dyDescent="0.45"/>
  <cols>
    <col min="1" max="1" width="8.796875" style="23" hidden="1" customWidth="1"/>
    <col min="2" max="2" width="11.59765625" style="26" customWidth="1"/>
    <col min="3" max="3" width="13.3984375" style="26" customWidth="1"/>
    <col min="4" max="4" width="18.59765625" style="23" customWidth="1"/>
    <col min="5" max="5" width="9.796875" style="23" customWidth="1"/>
    <col min="6" max="6" width="12.796875" style="23" customWidth="1"/>
    <col min="7" max="16384" width="8.796875" style="23"/>
  </cols>
  <sheetData>
    <row r="1" spans="1:6" x14ac:dyDescent="0.45">
      <c r="A1" s="23" t="s">
        <v>47</v>
      </c>
      <c r="B1" s="26" t="s">
        <v>11</v>
      </c>
      <c r="C1" s="26" t="s">
        <v>15</v>
      </c>
      <c r="D1" s="23" t="s">
        <v>30</v>
      </c>
      <c r="E1" s="23" t="s">
        <v>29</v>
      </c>
      <c r="F1" s="23" t="s">
        <v>31</v>
      </c>
    </row>
    <row r="2" spans="1:6" x14ac:dyDescent="0.45">
      <c r="A2" s="23">
        <v>1</v>
      </c>
      <c r="B2" s="26" t="str">
        <f t="shared" ref="B2:B65" ca="1" si="0">IF(C2="","",INDIRECT("'様式第４号の２'!$C$4"))</f>
        <v/>
      </c>
      <c r="C2" s="26" t="str">
        <f>IFERROR(VLOOKUP(テーブル2[[#This Row],[検索用]],テーブル3[],3,FALSE),"")</f>
        <v/>
      </c>
      <c r="D2" s="27" t="str">
        <f>IF(テーブル2[[#This Row],[受給者証番号]]="","",VLOOKUP(テーブル2[[#This Row],[検索用]],テーブル3[],2,FALSE))</f>
        <v/>
      </c>
      <c r="E2" s="23" t="str">
        <f ca="1">IF(C2="","",INDIRECT("'様式第４号の２'!$C$10")&amp;VLOOKUP(様式第４号の２!$C$11,テーブル1[#All],2,FALSE))</f>
        <v/>
      </c>
      <c r="F2" s="23" t="str">
        <f>IF(テーブル2[[#This Row],[受給者証番号]]="","",VLOOKUP(テーブル2[[#This Row],[検索用]],テーブル3[],6,FALSE))</f>
        <v/>
      </c>
    </row>
    <row r="3" spans="1:6" x14ac:dyDescent="0.45">
      <c r="A3" s="23">
        <v>2</v>
      </c>
      <c r="B3" s="26" t="str">
        <f t="shared" ca="1" si="0"/>
        <v/>
      </c>
      <c r="C3" s="26" t="str">
        <f>IFERROR(VLOOKUP(テーブル2[[#This Row],[検索用]],テーブル3[],3,FALSE),"")</f>
        <v/>
      </c>
      <c r="D3" s="27" t="str">
        <f>IF(テーブル2[[#This Row],[受給者証番号]]="","",VLOOKUP(テーブル2[[#This Row],[検索用]],テーブル3[],2,FALSE))</f>
        <v/>
      </c>
      <c r="E3" s="23" t="str">
        <f ca="1">IF(C3="","",INDIRECT("'様式第４号の２'!$C$10")&amp;VLOOKUP(様式第４号の２!$C$11,テーブル1[#All],2,FALSE))</f>
        <v/>
      </c>
      <c r="F3" s="23" t="str">
        <f>IF(テーブル2[[#This Row],[受給者証番号]]="","",VLOOKUP(テーブル2[[#This Row],[検索用]],テーブル3[],6,FALSE))</f>
        <v/>
      </c>
    </row>
    <row r="4" spans="1:6" x14ac:dyDescent="0.45">
      <c r="A4" s="23">
        <v>3</v>
      </c>
      <c r="B4" s="26" t="str">
        <f t="shared" ca="1" si="0"/>
        <v/>
      </c>
      <c r="C4" s="26" t="str">
        <f>IFERROR(VLOOKUP(テーブル2[[#This Row],[検索用]],テーブル3[],3,FALSE),"")</f>
        <v/>
      </c>
      <c r="D4" s="27" t="str">
        <f>IF(テーブル2[[#This Row],[受給者証番号]]="","",VLOOKUP(テーブル2[[#This Row],[検索用]],テーブル3[],2,FALSE))</f>
        <v/>
      </c>
      <c r="E4" s="23" t="str">
        <f ca="1">IF(C4="","",INDIRECT("'様式第４号の２'!$C$10")&amp;VLOOKUP(様式第４号の２!$C$11,テーブル1[#All],2,FALSE))</f>
        <v/>
      </c>
      <c r="F4" s="23" t="str">
        <f>IF(テーブル2[[#This Row],[受給者証番号]]="","",VLOOKUP(テーブル2[[#This Row],[検索用]],テーブル3[],6,FALSE))</f>
        <v/>
      </c>
    </row>
    <row r="5" spans="1:6" x14ac:dyDescent="0.45">
      <c r="A5" s="23">
        <v>4</v>
      </c>
      <c r="B5" s="26" t="str">
        <f t="shared" ca="1" si="0"/>
        <v/>
      </c>
      <c r="C5" s="26" t="str">
        <f>IFERROR(VLOOKUP(テーブル2[[#This Row],[検索用]],テーブル3[],3,FALSE),"")</f>
        <v/>
      </c>
      <c r="D5" s="27" t="str">
        <f>IF(テーブル2[[#This Row],[受給者証番号]]="","",VLOOKUP(テーブル2[[#This Row],[検索用]],テーブル3[],2,FALSE))</f>
        <v/>
      </c>
      <c r="E5" s="23" t="str">
        <f ca="1">IF(C5="","",INDIRECT("'様式第４号の２'!$C$10")&amp;VLOOKUP(様式第４号の２!$C$11,テーブル1[#All],2,FALSE))</f>
        <v/>
      </c>
      <c r="F5" s="23" t="str">
        <f>IF(テーブル2[[#This Row],[受給者証番号]]="","",VLOOKUP(テーブル2[[#This Row],[検索用]],テーブル3[],6,FALSE))</f>
        <v/>
      </c>
    </row>
    <row r="6" spans="1:6" x14ac:dyDescent="0.45">
      <c r="A6" s="23">
        <v>5</v>
      </c>
      <c r="B6" s="26" t="str">
        <f t="shared" ca="1" si="0"/>
        <v/>
      </c>
      <c r="C6" s="26" t="str">
        <f>IFERROR(VLOOKUP(テーブル2[[#This Row],[検索用]],テーブル3[],3,FALSE),"")</f>
        <v/>
      </c>
      <c r="D6" s="27" t="str">
        <f>IF(テーブル2[[#This Row],[受給者証番号]]="","",VLOOKUP(テーブル2[[#This Row],[検索用]],テーブル3[],2,FALSE))</f>
        <v/>
      </c>
      <c r="E6" s="23" t="str">
        <f ca="1">IF(C6="","",INDIRECT("'様式第４号の２'!$C$10")&amp;VLOOKUP(様式第４号の２!$C$11,テーブル1[#All],2,FALSE))</f>
        <v/>
      </c>
      <c r="F6" s="23" t="str">
        <f>IF(テーブル2[[#This Row],[受給者証番号]]="","",VLOOKUP(テーブル2[[#This Row],[検索用]],テーブル3[],6,FALSE))</f>
        <v/>
      </c>
    </row>
    <row r="7" spans="1:6" x14ac:dyDescent="0.45">
      <c r="A7" s="23">
        <v>6</v>
      </c>
      <c r="B7" s="26" t="str">
        <f t="shared" ca="1" si="0"/>
        <v/>
      </c>
      <c r="C7" s="26" t="str">
        <f>IFERROR(VLOOKUP(テーブル2[[#This Row],[検索用]],テーブル3[],3,FALSE),"")</f>
        <v/>
      </c>
      <c r="D7" s="27" t="str">
        <f>IF(テーブル2[[#This Row],[受給者証番号]]="","",VLOOKUP(テーブル2[[#This Row],[検索用]],テーブル3[],2,FALSE))</f>
        <v/>
      </c>
      <c r="E7" s="23" t="str">
        <f ca="1">IF(C7="","",INDIRECT("'様式第４号の２'!$C$10")&amp;VLOOKUP(様式第４号の２!$C$11,テーブル1[#All],2,FALSE))</f>
        <v/>
      </c>
      <c r="F7" s="23" t="str">
        <f>IF(テーブル2[[#This Row],[受給者証番号]]="","",VLOOKUP(テーブル2[[#This Row],[検索用]],テーブル3[],6,FALSE))</f>
        <v/>
      </c>
    </row>
    <row r="8" spans="1:6" x14ac:dyDescent="0.45">
      <c r="A8" s="23">
        <v>7</v>
      </c>
      <c r="B8" s="26" t="str">
        <f t="shared" ca="1" si="0"/>
        <v/>
      </c>
      <c r="C8" s="26" t="str">
        <f>IFERROR(VLOOKUP(テーブル2[[#This Row],[検索用]],テーブル3[],3,FALSE),"")</f>
        <v/>
      </c>
      <c r="D8" s="27" t="str">
        <f>IF(テーブル2[[#This Row],[受給者証番号]]="","",VLOOKUP(テーブル2[[#This Row],[検索用]],テーブル3[],2,FALSE))</f>
        <v/>
      </c>
      <c r="E8" s="23" t="str">
        <f ca="1">IF(C8="","",INDIRECT("'様式第４号の２'!$C$10")&amp;VLOOKUP(様式第４号の２!$C$11,テーブル1[#All],2,FALSE))</f>
        <v/>
      </c>
      <c r="F8" s="23" t="str">
        <f>IF(テーブル2[[#This Row],[受給者証番号]]="","",VLOOKUP(テーブル2[[#This Row],[検索用]],テーブル3[],6,FALSE))</f>
        <v/>
      </c>
    </row>
    <row r="9" spans="1:6" x14ac:dyDescent="0.45">
      <c r="A9" s="23">
        <v>8</v>
      </c>
      <c r="B9" s="26" t="str">
        <f t="shared" ca="1" si="0"/>
        <v/>
      </c>
      <c r="C9" s="26" t="str">
        <f>IFERROR(VLOOKUP(テーブル2[[#This Row],[検索用]],テーブル3[],3,FALSE),"")</f>
        <v/>
      </c>
      <c r="D9" s="27" t="str">
        <f>IF(テーブル2[[#This Row],[受給者証番号]]="","",VLOOKUP(テーブル2[[#This Row],[検索用]],テーブル3[],2,FALSE))</f>
        <v/>
      </c>
      <c r="E9" s="23" t="str">
        <f ca="1">IF(C9="","",INDIRECT("'様式第４号の２'!$C$10")&amp;VLOOKUP(様式第４号の２!$C$11,テーブル1[#All],2,FALSE))</f>
        <v/>
      </c>
      <c r="F9" s="23" t="str">
        <f>IF(テーブル2[[#This Row],[受給者証番号]]="","",VLOOKUP(テーブル2[[#This Row],[検索用]],テーブル3[],6,FALSE))</f>
        <v/>
      </c>
    </row>
    <row r="10" spans="1:6" x14ac:dyDescent="0.45">
      <c r="A10" s="23">
        <v>9</v>
      </c>
      <c r="B10" s="26" t="str">
        <f t="shared" ca="1" si="0"/>
        <v/>
      </c>
      <c r="C10" s="26" t="str">
        <f>IFERROR(VLOOKUP(テーブル2[[#This Row],[検索用]],テーブル3[],3,FALSE),"")</f>
        <v/>
      </c>
      <c r="D10" s="27" t="str">
        <f>IF(テーブル2[[#This Row],[受給者証番号]]="","",VLOOKUP(テーブル2[[#This Row],[検索用]],テーブル3[],2,FALSE))</f>
        <v/>
      </c>
      <c r="E10" s="23" t="str">
        <f ca="1">IF(C10="","",INDIRECT("'様式第４号の２'!$C$10")&amp;VLOOKUP(様式第４号の２!$C$11,テーブル1[#All],2,FALSE))</f>
        <v/>
      </c>
      <c r="F10" s="23" t="str">
        <f>IF(テーブル2[[#This Row],[受給者証番号]]="","",VLOOKUP(テーブル2[[#This Row],[検索用]],テーブル3[],6,FALSE))</f>
        <v/>
      </c>
    </row>
    <row r="11" spans="1:6" x14ac:dyDescent="0.45">
      <c r="A11" s="23">
        <v>10</v>
      </c>
      <c r="B11" s="26" t="str">
        <f t="shared" ca="1" si="0"/>
        <v/>
      </c>
      <c r="C11" s="26" t="str">
        <f>IFERROR(VLOOKUP(テーブル2[[#This Row],[検索用]],テーブル3[],3,FALSE),"")</f>
        <v/>
      </c>
      <c r="D11" s="27" t="str">
        <f>IF(テーブル2[[#This Row],[受給者証番号]]="","",VLOOKUP(テーブル2[[#This Row],[検索用]],テーブル3[],2,FALSE))</f>
        <v/>
      </c>
      <c r="E11" s="23" t="str">
        <f ca="1">IF(C11="","",INDIRECT("'様式第４号の２'!$C$10")&amp;VLOOKUP(様式第４号の２!$C$11,テーブル1[#All],2,FALSE))</f>
        <v/>
      </c>
      <c r="F11" s="23" t="str">
        <f>IF(テーブル2[[#This Row],[受給者証番号]]="","",VLOOKUP(テーブル2[[#This Row],[検索用]],テーブル3[],6,FALSE))</f>
        <v/>
      </c>
    </row>
    <row r="12" spans="1:6" x14ac:dyDescent="0.45">
      <c r="A12" s="23">
        <v>11</v>
      </c>
      <c r="B12" s="26" t="str">
        <f t="shared" ca="1" si="0"/>
        <v/>
      </c>
      <c r="C12" s="26" t="str">
        <f>IFERROR(VLOOKUP(テーブル2[[#This Row],[検索用]],テーブル3[],3,FALSE),"")</f>
        <v/>
      </c>
      <c r="D12" s="27" t="str">
        <f>IF(テーブル2[[#This Row],[受給者証番号]]="","",VLOOKUP(テーブル2[[#This Row],[検索用]],テーブル3[],2,FALSE))</f>
        <v/>
      </c>
      <c r="E12" s="23" t="str">
        <f ca="1">IF(C12="","",INDIRECT("'様式第４号の２'!$C$10")&amp;VLOOKUP(様式第４号の２!$C$11,テーブル1[#All],2,FALSE))</f>
        <v/>
      </c>
      <c r="F12" s="23" t="str">
        <f>IF(テーブル2[[#This Row],[受給者証番号]]="","",VLOOKUP(テーブル2[[#This Row],[検索用]],テーブル3[],6,FALSE))</f>
        <v/>
      </c>
    </row>
    <row r="13" spans="1:6" x14ac:dyDescent="0.45">
      <c r="A13" s="23">
        <v>12</v>
      </c>
      <c r="B13" s="26" t="str">
        <f t="shared" ca="1" si="0"/>
        <v/>
      </c>
      <c r="C13" s="26" t="str">
        <f>IFERROR(VLOOKUP(テーブル2[[#This Row],[検索用]],テーブル3[],3,FALSE),"")</f>
        <v/>
      </c>
      <c r="D13" s="27" t="str">
        <f>IF(テーブル2[[#This Row],[受給者証番号]]="","",VLOOKUP(テーブル2[[#This Row],[検索用]],テーブル3[],2,FALSE))</f>
        <v/>
      </c>
      <c r="E13" s="23" t="str">
        <f ca="1">IF(C13="","",INDIRECT("'様式第４号の２'!$C$10")&amp;VLOOKUP(様式第４号の２!$C$11,テーブル1[#All],2,FALSE))</f>
        <v/>
      </c>
      <c r="F13" s="23" t="str">
        <f>IF(テーブル2[[#This Row],[受給者証番号]]="","",VLOOKUP(テーブル2[[#This Row],[検索用]],テーブル3[],6,FALSE))</f>
        <v/>
      </c>
    </row>
    <row r="14" spans="1:6" x14ac:dyDescent="0.45">
      <c r="A14" s="23">
        <v>13</v>
      </c>
      <c r="B14" s="26" t="str">
        <f t="shared" ca="1" si="0"/>
        <v/>
      </c>
      <c r="C14" s="26" t="str">
        <f>IFERROR(VLOOKUP(テーブル2[[#This Row],[検索用]],テーブル3[],3,FALSE),"")</f>
        <v/>
      </c>
      <c r="D14" s="27" t="str">
        <f>IF(テーブル2[[#This Row],[受給者証番号]]="","",VLOOKUP(テーブル2[[#This Row],[検索用]],テーブル3[],2,FALSE))</f>
        <v/>
      </c>
      <c r="E14" s="23" t="str">
        <f ca="1">IF(C14="","",INDIRECT("'様式第４号の２'!$C$10")&amp;VLOOKUP(様式第４号の２!$C$11,テーブル1[#All],2,FALSE))</f>
        <v/>
      </c>
      <c r="F14" s="23" t="str">
        <f>IF(テーブル2[[#This Row],[受給者証番号]]="","",VLOOKUP(テーブル2[[#This Row],[検索用]],テーブル3[],6,FALSE))</f>
        <v/>
      </c>
    </row>
    <row r="15" spans="1:6" x14ac:dyDescent="0.45">
      <c r="A15" s="23">
        <v>14</v>
      </c>
      <c r="B15" s="26" t="str">
        <f t="shared" ca="1" si="0"/>
        <v/>
      </c>
      <c r="C15" s="26" t="str">
        <f>IFERROR(VLOOKUP(テーブル2[[#This Row],[検索用]],テーブル3[],3,FALSE),"")</f>
        <v/>
      </c>
      <c r="D15" s="27" t="str">
        <f>IF(テーブル2[[#This Row],[受給者証番号]]="","",VLOOKUP(テーブル2[[#This Row],[検索用]],テーブル3[],2,FALSE))</f>
        <v/>
      </c>
      <c r="E15" s="23" t="str">
        <f ca="1">IF(C15="","",INDIRECT("'様式第４号の２'!$C$10")&amp;VLOOKUP(様式第４号の２!$C$11,テーブル1[#All],2,FALSE))</f>
        <v/>
      </c>
      <c r="F15" s="23" t="str">
        <f>IF(テーブル2[[#This Row],[受給者証番号]]="","",VLOOKUP(テーブル2[[#This Row],[検索用]],テーブル3[],6,FALSE))</f>
        <v/>
      </c>
    </row>
    <row r="16" spans="1:6" x14ac:dyDescent="0.45">
      <c r="A16" s="23">
        <v>15</v>
      </c>
      <c r="B16" s="26" t="str">
        <f t="shared" ca="1" si="0"/>
        <v/>
      </c>
      <c r="C16" s="26" t="str">
        <f>IFERROR(VLOOKUP(テーブル2[[#This Row],[検索用]],テーブル3[],3,FALSE),"")</f>
        <v/>
      </c>
      <c r="D16" s="27" t="str">
        <f>IF(テーブル2[[#This Row],[受給者証番号]]="","",VLOOKUP(テーブル2[[#This Row],[検索用]],テーブル3[],2,FALSE))</f>
        <v/>
      </c>
      <c r="E16" s="23" t="str">
        <f ca="1">IF(C16="","",INDIRECT("'様式第４号の２'!$C$10")&amp;VLOOKUP(様式第４号の２!$C$11,テーブル1[#All],2,FALSE))</f>
        <v/>
      </c>
      <c r="F16" s="23" t="str">
        <f>IF(テーブル2[[#This Row],[受給者証番号]]="","",VLOOKUP(テーブル2[[#This Row],[検索用]],テーブル3[],6,FALSE))</f>
        <v/>
      </c>
    </row>
    <row r="17" spans="1:6" x14ac:dyDescent="0.45">
      <c r="A17" s="23">
        <v>16</v>
      </c>
      <c r="B17" s="26" t="str">
        <f t="shared" ca="1" si="0"/>
        <v/>
      </c>
      <c r="C17" s="26" t="str">
        <f>IFERROR(VLOOKUP(テーブル2[[#This Row],[検索用]],テーブル3[],3,FALSE),"")</f>
        <v/>
      </c>
      <c r="D17" s="27" t="str">
        <f>IF(テーブル2[[#This Row],[受給者証番号]]="","",VLOOKUP(テーブル2[[#This Row],[検索用]],テーブル3[],2,FALSE))</f>
        <v/>
      </c>
      <c r="E17" s="23" t="str">
        <f ca="1">IF(C17="","",INDIRECT("'様式第４号の２'!$C$10")&amp;VLOOKUP(様式第４号の２!$C$11,テーブル1[#All],2,FALSE))</f>
        <v/>
      </c>
      <c r="F17" s="23" t="str">
        <f>IF(テーブル2[[#This Row],[受給者証番号]]="","",VLOOKUP(テーブル2[[#This Row],[検索用]],テーブル3[],6,FALSE))</f>
        <v/>
      </c>
    </row>
    <row r="18" spans="1:6" x14ac:dyDescent="0.45">
      <c r="A18" s="23">
        <v>17</v>
      </c>
      <c r="B18" s="26" t="str">
        <f t="shared" ca="1" si="0"/>
        <v/>
      </c>
      <c r="C18" s="26" t="str">
        <f>IFERROR(VLOOKUP(テーブル2[[#This Row],[検索用]],テーブル3[],3,FALSE),"")</f>
        <v/>
      </c>
      <c r="D18" s="27" t="str">
        <f>IF(テーブル2[[#This Row],[受給者証番号]]="","",VLOOKUP(テーブル2[[#This Row],[検索用]],テーブル3[],2,FALSE))</f>
        <v/>
      </c>
      <c r="E18" s="23" t="str">
        <f ca="1">IF(C18="","",INDIRECT("'様式第４号の２'!$C$10")&amp;VLOOKUP(様式第４号の２!$C$11,テーブル1[#All],2,FALSE))</f>
        <v/>
      </c>
      <c r="F18" s="23" t="str">
        <f>IF(テーブル2[[#This Row],[受給者証番号]]="","",VLOOKUP(テーブル2[[#This Row],[検索用]],テーブル3[],6,FALSE))</f>
        <v/>
      </c>
    </row>
    <row r="19" spans="1:6" x14ac:dyDescent="0.45">
      <c r="A19" s="23">
        <v>18</v>
      </c>
      <c r="B19" s="26" t="str">
        <f t="shared" ca="1" si="0"/>
        <v/>
      </c>
      <c r="C19" s="26" t="str">
        <f>IFERROR(VLOOKUP(テーブル2[[#This Row],[検索用]],テーブル3[],3,FALSE),"")</f>
        <v/>
      </c>
      <c r="D19" s="27" t="str">
        <f>IF(テーブル2[[#This Row],[受給者証番号]]="","",VLOOKUP(テーブル2[[#This Row],[検索用]],テーブル3[],2,FALSE))</f>
        <v/>
      </c>
      <c r="E19" s="23" t="str">
        <f ca="1">IF(C19="","",INDIRECT("'様式第４号の２'!$C$10")&amp;VLOOKUP(様式第４号の２!$C$11,テーブル1[#All],2,FALSE))</f>
        <v/>
      </c>
      <c r="F19" s="23" t="str">
        <f>IF(テーブル2[[#This Row],[受給者証番号]]="","",VLOOKUP(テーブル2[[#This Row],[検索用]],テーブル3[],6,FALSE))</f>
        <v/>
      </c>
    </row>
    <row r="20" spans="1:6" x14ac:dyDescent="0.45">
      <c r="A20" s="23">
        <v>19</v>
      </c>
      <c r="B20" s="26" t="str">
        <f t="shared" ca="1" si="0"/>
        <v/>
      </c>
      <c r="C20" s="26" t="str">
        <f>IFERROR(VLOOKUP(テーブル2[[#This Row],[検索用]],テーブル3[],3,FALSE),"")</f>
        <v/>
      </c>
      <c r="D20" s="27" t="str">
        <f>IF(テーブル2[[#This Row],[受給者証番号]]="","",VLOOKUP(テーブル2[[#This Row],[検索用]],テーブル3[],2,FALSE))</f>
        <v/>
      </c>
      <c r="E20" s="23" t="str">
        <f ca="1">IF(C20="","",INDIRECT("'様式第４号の２'!$C$10")&amp;VLOOKUP(様式第４号の２!$C$11,テーブル1[#All],2,FALSE))</f>
        <v/>
      </c>
      <c r="F20" s="23" t="str">
        <f>IF(テーブル2[[#This Row],[受給者証番号]]="","",VLOOKUP(テーブル2[[#This Row],[検索用]],テーブル3[],6,FALSE))</f>
        <v/>
      </c>
    </row>
    <row r="21" spans="1:6" x14ac:dyDescent="0.45">
      <c r="A21" s="23">
        <v>20</v>
      </c>
      <c r="B21" s="26" t="str">
        <f t="shared" ca="1" si="0"/>
        <v/>
      </c>
      <c r="C21" s="26" t="str">
        <f>IFERROR(VLOOKUP(テーブル2[[#This Row],[検索用]],テーブル3[],3,FALSE),"")</f>
        <v/>
      </c>
      <c r="D21" s="27" t="str">
        <f>IF(テーブル2[[#This Row],[受給者証番号]]="","",VLOOKUP(テーブル2[[#This Row],[検索用]],テーブル3[],2,FALSE))</f>
        <v/>
      </c>
      <c r="E21" s="23" t="str">
        <f ca="1">IF(C21="","",INDIRECT("'様式第４号の２'!$C$10")&amp;VLOOKUP(様式第４号の２!$C$11,テーブル1[#All],2,FALSE))</f>
        <v/>
      </c>
      <c r="F21" s="23" t="str">
        <f>IF(テーブル2[[#This Row],[受給者証番号]]="","",VLOOKUP(テーブル2[[#This Row],[検索用]],テーブル3[],6,FALSE))</f>
        <v/>
      </c>
    </row>
    <row r="22" spans="1:6" x14ac:dyDescent="0.45">
      <c r="A22" s="23">
        <v>21</v>
      </c>
      <c r="B22" s="26" t="str">
        <f t="shared" ca="1" si="0"/>
        <v/>
      </c>
      <c r="C22" s="26" t="str">
        <f>IFERROR(VLOOKUP(テーブル2[[#This Row],[検索用]],テーブル3[],3,FALSE),"")</f>
        <v/>
      </c>
      <c r="D22" s="27" t="str">
        <f>IF(テーブル2[[#This Row],[受給者証番号]]="","",VLOOKUP(テーブル2[[#This Row],[検索用]],テーブル3[],2,FALSE))</f>
        <v/>
      </c>
      <c r="E22" s="23" t="str">
        <f ca="1">IF(C22="","",INDIRECT("'様式第４号の２'!$C$10")&amp;VLOOKUP(様式第４号の２!$C$11,テーブル1[#All],2,FALSE))</f>
        <v/>
      </c>
      <c r="F22" s="23" t="str">
        <f>IF(テーブル2[[#This Row],[受給者証番号]]="","",VLOOKUP(テーブル2[[#This Row],[検索用]],テーブル3[],6,FALSE))</f>
        <v/>
      </c>
    </row>
    <row r="23" spans="1:6" x14ac:dyDescent="0.45">
      <c r="A23" s="23">
        <v>22</v>
      </c>
      <c r="B23" s="26" t="str">
        <f t="shared" ca="1" si="0"/>
        <v/>
      </c>
      <c r="C23" s="26" t="str">
        <f>IFERROR(VLOOKUP(テーブル2[[#This Row],[検索用]],テーブル3[],3,FALSE),"")</f>
        <v/>
      </c>
      <c r="D23" s="27" t="str">
        <f>IF(テーブル2[[#This Row],[受給者証番号]]="","",VLOOKUP(テーブル2[[#This Row],[検索用]],テーブル3[],2,FALSE))</f>
        <v/>
      </c>
      <c r="E23" s="23" t="str">
        <f ca="1">IF(C23="","",INDIRECT("'様式第４号の２'!$C$10")&amp;VLOOKUP(様式第４号の２!$C$11,テーブル1[#All],2,FALSE))</f>
        <v/>
      </c>
      <c r="F23" s="23" t="str">
        <f>IF(テーブル2[[#This Row],[受給者証番号]]="","",VLOOKUP(テーブル2[[#This Row],[検索用]],テーブル3[],6,FALSE))</f>
        <v/>
      </c>
    </row>
    <row r="24" spans="1:6" x14ac:dyDescent="0.45">
      <c r="A24" s="23">
        <v>23</v>
      </c>
      <c r="B24" s="26" t="str">
        <f t="shared" ca="1" si="0"/>
        <v/>
      </c>
      <c r="C24" s="26" t="str">
        <f>IFERROR(VLOOKUP(テーブル2[[#This Row],[検索用]],テーブル3[],3,FALSE),"")</f>
        <v/>
      </c>
      <c r="D24" s="27" t="str">
        <f>IF(テーブル2[[#This Row],[受給者証番号]]="","",VLOOKUP(テーブル2[[#This Row],[検索用]],テーブル3[],2,FALSE))</f>
        <v/>
      </c>
      <c r="E24" s="23" t="str">
        <f ca="1">IF(C24="","",INDIRECT("'様式第４号の２'!$C$10")&amp;VLOOKUP(様式第４号の２!$C$11,テーブル1[#All],2,FALSE))</f>
        <v/>
      </c>
      <c r="F24" s="23" t="str">
        <f>IF(テーブル2[[#This Row],[受給者証番号]]="","",VLOOKUP(テーブル2[[#This Row],[検索用]],テーブル3[],6,FALSE))</f>
        <v/>
      </c>
    </row>
    <row r="25" spans="1:6" x14ac:dyDescent="0.45">
      <c r="A25" s="23">
        <v>24</v>
      </c>
      <c r="B25" s="26" t="str">
        <f t="shared" ca="1" si="0"/>
        <v/>
      </c>
      <c r="C25" s="26" t="str">
        <f>IFERROR(VLOOKUP(テーブル2[[#This Row],[検索用]],テーブル3[],3,FALSE),"")</f>
        <v/>
      </c>
      <c r="D25" s="27" t="str">
        <f>IF(テーブル2[[#This Row],[受給者証番号]]="","",VLOOKUP(テーブル2[[#This Row],[検索用]],テーブル3[],2,FALSE))</f>
        <v/>
      </c>
      <c r="E25" s="23" t="str">
        <f ca="1">IF(C25="","",INDIRECT("'様式第４号の２'!$C$10")&amp;VLOOKUP(様式第４号の２!$C$11,テーブル1[#All],2,FALSE))</f>
        <v/>
      </c>
      <c r="F25" s="23" t="str">
        <f>IF(テーブル2[[#This Row],[受給者証番号]]="","",VLOOKUP(テーブル2[[#This Row],[検索用]],テーブル3[],6,FALSE))</f>
        <v/>
      </c>
    </row>
    <row r="26" spans="1:6" x14ac:dyDescent="0.45">
      <c r="A26" s="23">
        <v>25</v>
      </c>
      <c r="B26" s="26" t="str">
        <f t="shared" ca="1" si="0"/>
        <v/>
      </c>
      <c r="C26" s="26" t="str">
        <f>IFERROR(VLOOKUP(テーブル2[[#This Row],[検索用]],テーブル3[],3,FALSE),"")</f>
        <v/>
      </c>
      <c r="D26" s="27" t="str">
        <f>IF(テーブル2[[#This Row],[受給者証番号]]="","",VLOOKUP(テーブル2[[#This Row],[検索用]],テーブル3[],2,FALSE))</f>
        <v/>
      </c>
      <c r="E26" s="23" t="str">
        <f ca="1">IF(C26="","",INDIRECT("'様式第４号の２'!$C$10")&amp;VLOOKUP(様式第４号の２!$C$11,テーブル1[#All],2,FALSE))</f>
        <v/>
      </c>
      <c r="F26" s="23" t="str">
        <f>IF(テーブル2[[#This Row],[受給者証番号]]="","",VLOOKUP(テーブル2[[#This Row],[検索用]],テーブル3[],6,FALSE))</f>
        <v/>
      </c>
    </row>
    <row r="27" spans="1:6" x14ac:dyDescent="0.45">
      <c r="A27" s="23">
        <v>26</v>
      </c>
      <c r="B27" s="26" t="str">
        <f t="shared" ca="1" si="0"/>
        <v/>
      </c>
      <c r="C27" s="26" t="str">
        <f>IFERROR(VLOOKUP(テーブル2[[#This Row],[検索用]],テーブル3[],3,FALSE),"")</f>
        <v/>
      </c>
      <c r="D27" s="27" t="str">
        <f>IF(テーブル2[[#This Row],[受給者証番号]]="","",VLOOKUP(テーブル2[[#This Row],[検索用]],テーブル3[],2,FALSE))</f>
        <v/>
      </c>
      <c r="E27" s="23" t="str">
        <f ca="1">IF(C27="","",INDIRECT("'様式第４号の２'!$C$10")&amp;VLOOKUP(様式第４号の２!$C$11,テーブル1[#All],2,FALSE))</f>
        <v/>
      </c>
      <c r="F27" s="23" t="str">
        <f>IF(テーブル2[[#This Row],[受給者証番号]]="","",VLOOKUP(テーブル2[[#This Row],[検索用]],テーブル3[],6,FALSE))</f>
        <v/>
      </c>
    </row>
    <row r="28" spans="1:6" x14ac:dyDescent="0.45">
      <c r="A28" s="23">
        <v>27</v>
      </c>
      <c r="B28" s="26" t="str">
        <f t="shared" ca="1" si="0"/>
        <v/>
      </c>
      <c r="C28" s="26" t="str">
        <f>IFERROR(VLOOKUP(テーブル2[[#This Row],[検索用]],テーブル3[],3,FALSE),"")</f>
        <v/>
      </c>
      <c r="D28" s="27" t="str">
        <f>IF(テーブル2[[#This Row],[受給者証番号]]="","",VLOOKUP(テーブル2[[#This Row],[検索用]],テーブル3[],2,FALSE))</f>
        <v/>
      </c>
      <c r="E28" s="23" t="str">
        <f ca="1">IF(C28="","",INDIRECT("'様式第４号の２'!$C$10")&amp;VLOOKUP(様式第４号の２!$C$11,テーブル1[#All],2,FALSE))</f>
        <v/>
      </c>
      <c r="F28" s="23" t="str">
        <f>IF(テーブル2[[#This Row],[受給者証番号]]="","",VLOOKUP(テーブル2[[#This Row],[検索用]],テーブル3[],6,FALSE))</f>
        <v/>
      </c>
    </row>
    <row r="29" spans="1:6" x14ac:dyDescent="0.45">
      <c r="A29" s="23">
        <v>28</v>
      </c>
      <c r="B29" s="26" t="str">
        <f t="shared" ca="1" si="0"/>
        <v/>
      </c>
      <c r="C29" s="26" t="str">
        <f>IFERROR(VLOOKUP(テーブル2[[#This Row],[検索用]],テーブル3[],3,FALSE),"")</f>
        <v/>
      </c>
      <c r="D29" s="27" t="str">
        <f>IF(テーブル2[[#This Row],[受給者証番号]]="","",VLOOKUP(テーブル2[[#This Row],[検索用]],テーブル3[],2,FALSE))</f>
        <v/>
      </c>
      <c r="E29" s="23" t="str">
        <f ca="1">IF(C29="","",INDIRECT("'様式第４号の２'!$C$10")&amp;VLOOKUP(様式第４号の２!$C$11,テーブル1[#All],2,FALSE))</f>
        <v/>
      </c>
      <c r="F29" s="23" t="str">
        <f>IF(テーブル2[[#This Row],[受給者証番号]]="","",VLOOKUP(テーブル2[[#This Row],[検索用]],テーブル3[],6,FALSE))</f>
        <v/>
      </c>
    </row>
    <row r="30" spans="1:6" x14ac:dyDescent="0.45">
      <c r="A30" s="23">
        <v>29</v>
      </c>
      <c r="B30" s="26" t="str">
        <f t="shared" ca="1" si="0"/>
        <v/>
      </c>
      <c r="C30" s="26" t="str">
        <f>IFERROR(VLOOKUP(テーブル2[[#This Row],[検索用]],テーブル3[],3,FALSE),"")</f>
        <v/>
      </c>
      <c r="D30" s="27" t="str">
        <f>IF(テーブル2[[#This Row],[受給者証番号]]="","",VLOOKUP(テーブル2[[#This Row],[検索用]],テーブル3[],2,FALSE))</f>
        <v/>
      </c>
      <c r="E30" s="23" t="str">
        <f ca="1">IF(C30="","",INDIRECT("'様式第４号の２'!$C$10")&amp;VLOOKUP(様式第４号の２!$C$11,テーブル1[#All],2,FALSE))</f>
        <v/>
      </c>
      <c r="F30" s="23" t="str">
        <f>IF(テーブル2[[#This Row],[受給者証番号]]="","",VLOOKUP(テーブル2[[#This Row],[検索用]],テーブル3[],6,FALSE))</f>
        <v/>
      </c>
    </row>
    <row r="31" spans="1:6" x14ac:dyDescent="0.45">
      <c r="A31" s="23">
        <v>30</v>
      </c>
      <c r="B31" s="26" t="str">
        <f t="shared" ca="1" si="0"/>
        <v/>
      </c>
      <c r="C31" s="26" t="str">
        <f>IFERROR(VLOOKUP(テーブル2[[#This Row],[検索用]],テーブル3[],3,FALSE),"")</f>
        <v/>
      </c>
      <c r="D31" s="27" t="str">
        <f>IF(テーブル2[[#This Row],[受給者証番号]]="","",VLOOKUP(テーブル2[[#This Row],[検索用]],テーブル3[],2,FALSE))</f>
        <v/>
      </c>
      <c r="E31" s="23" t="str">
        <f ca="1">IF(C31="","",INDIRECT("'様式第４号の２'!$C$10")&amp;VLOOKUP(様式第４号の２!$C$11,テーブル1[#All],2,FALSE))</f>
        <v/>
      </c>
      <c r="F31" s="23" t="str">
        <f>IF(テーブル2[[#This Row],[受給者証番号]]="","",VLOOKUP(テーブル2[[#This Row],[検索用]],テーブル3[],6,FALSE))</f>
        <v/>
      </c>
    </row>
    <row r="32" spans="1:6" x14ac:dyDescent="0.45">
      <c r="A32" s="23">
        <v>31</v>
      </c>
      <c r="B32" s="26" t="str">
        <f t="shared" ca="1" si="0"/>
        <v/>
      </c>
      <c r="C32" s="26" t="str">
        <f>IFERROR(VLOOKUP(テーブル2[[#This Row],[検索用]],テーブル3[],3,FALSE),"")</f>
        <v/>
      </c>
      <c r="D32" s="27" t="str">
        <f>IF(テーブル2[[#This Row],[受給者証番号]]="","",VLOOKUP(テーブル2[[#This Row],[検索用]],テーブル3[],2,FALSE))</f>
        <v/>
      </c>
      <c r="E32" s="23" t="str">
        <f ca="1">IF(C32="","",INDIRECT("'様式第４号の２'!$C$10")&amp;VLOOKUP(様式第４号の２!$C$11,テーブル1[#All],2,FALSE))</f>
        <v/>
      </c>
      <c r="F32" s="23" t="str">
        <f>IF(テーブル2[[#This Row],[受給者証番号]]="","",VLOOKUP(テーブル2[[#This Row],[検索用]],テーブル3[],6,FALSE))</f>
        <v/>
      </c>
    </row>
    <row r="33" spans="1:6" x14ac:dyDescent="0.45">
      <c r="A33" s="23">
        <v>32</v>
      </c>
      <c r="B33" s="26" t="str">
        <f t="shared" ca="1" si="0"/>
        <v/>
      </c>
      <c r="C33" s="26" t="str">
        <f>IFERROR(VLOOKUP(テーブル2[[#This Row],[検索用]],テーブル3[],3,FALSE),"")</f>
        <v/>
      </c>
      <c r="D33" s="27" t="str">
        <f>IF(テーブル2[[#This Row],[受給者証番号]]="","",VLOOKUP(テーブル2[[#This Row],[検索用]],テーブル3[],2,FALSE))</f>
        <v/>
      </c>
      <c r="E33" s="23" t="str">
        <f ca="1">IF(C33="","",INDIRECT("'様式第４号の２'!$C$10")&amp;VLOOKUP(様式第４号の２!$C$11,テーブル1[#All],2,FALSE))</f>
        <v/>
      </c>
      <c r="F33" s="23" t="str">
        <f>IF(テーブル2[[#This Row],[受給者証番号]]="","",VLOOKUP(テーブル2[[#This Row],[検索用]],テーブル3[],6,FALSE))</f>
        <v/>
      </c>
    </row>
    <row r="34" spans="1:6" x14ac:dyDescent="0.45">
      <c r="A34" s="23">
        <v>33</v>
      </c>
      <c r="B34" s="26" t="str">
        <f t="shared" ca="1" si="0"/>
        <v/>
      </c>
      <c r="C34" s="26" t="str">
        <f>IFERROR(VLOOKUP(テーブル2[[#This Row],[検索用]],テーブル3[],3,FALSE),"")</f>
        <v/>
      </c>
      <c r="D34" s="27" t="str">
        <f>IF(テーブル2[[#This Row],[受給者証番号]]="","",VLOOKUP(テーブル2[[#This Row],[検索用]],テーブル3[],2,FALSE))</f>
        <v/>
      </c>
      <c r="E34" s="23" t="str">
        <f ca="1">IF(C34="","",INDIRECT("'様式第４号の２'!$C$10")&amp;VLOOKUP(様式第４号の２!$C$11,テーブル1[#All],2,FALSE))</f>
        <v/>
      </c>
      <c r="F34" s="23" t="str">
        <f>IF(テーブル2[[#This Row],[受給者証番号]]="","",VLOOKUP(テーブル2[[#This Row],[検索用]],テーブル3[],6,FALSE))</f>
        <v/>
      </c>
    </row>
    <row r="35" spans="1:6" x14ac:dyDescent="0.45">
      <c r="A35" s="23">
        <v>34</v>
      </c>
      <c r="B35" s="26" t="str">
        <f t="shared" ca="1" si="0"/>
        <v/>
      </c>
      <c r="C35" s="26" t="str">
        <f>IFERROR(VLOOKUP(テーブル2[[#This Row],[検索用]],テーブル3[],3,FALSE),"")</f>
        <v/>
      </c>
      <c r="D35" s="27" t="str">
        <f>IF(テーブル2[[#This Row],[受給者証番号]]="","",VLOOKUP(テーブル2[[#This Row],[検索用]],テーブル3[],2,FALSE))</f>
        <v/>
      </c>
      <c r="E35" s="23" t="str">
        <f ca="1">IF(C35="","",INDIRECT("'様式第４号の２'!$C$10")&amp;VLOOKUP(様式第４号の２!$C$11,テーブル1[#All],2,FALSE))</f>
        <v/>
      </c>
      <c r="F35" s="23" t="str">
        <f>IF(テーブル2[[#This Row],[受給者証番号]]="","",VLOOKUP(テーブル2[[#This Row],[検索用]],テーブル3[],6,FALSE))</f>
        <v/>
      </c>
    </row>
    <row r="36" spans="1:6" x14ac:dyDescent="0.45">
      <c r="A36" s="23">
        <v>35</v>
      </c>
      <c r="B36" s="26" t="str">
        <f t="shared" ca="1" si="0"/>
        <v/>
      </c>
      <c r="C36" s="26" t="str">
        <f>IFERROR(VLOOKUP(テーブル2[[#This Row],[検索用]],テーブル3[],3,FALSE),"")</f>
        <v/>
      </c>
      <c r="D36" s="27" t="str">
        <f>IF(テーブル2[[#This Row],[受給者証番号]]="","",VLOOKUP(テーブル2[[#This Row],[検索用]],テーブル3[],2,FALSE))</f>
        <v/>
      </c>
      <c r="E36" s="23" t="str">
        <f ca="1">IF(C36="","",INDIRECT("'様式第４号の２'!$C$10")&amp;VLOOKUP(様式第４号の２!$C$11,テーブル1[#All],2,FALSE))</f>
        <v/>
      </c>
      <c r="F36" s="23" t="str">
        <f>IF(テーブル2[[#This Row],[受給者証番号]]="","",VLOOKUP(テーブル2[[#This Row],[検索用]],テーブル3[],6,FALSE))</f>
        <v/>
      </c>
    </row>
    <row r="37" spans="1:6" x14ac:dyDescent="0.45">
      <c r="A37" s="23">
        <v>36</v>
      </c>
      <c r="B37" s="26" t="str">
        <f t="shared" ca="1" si="0"/>
        <v/>
      </c>
      <c r="C37" s="26" t="str">
        <f>IFERROR(VLOOKUP(テーブル2[[#This Row],[検索用]],テーブル3[],3,FALSE),"")</f>
        <v/>
      </c>
      <c r="D37" s="27" t="str">
        <f>IF(テーブル2[[#This Row],[受給者証番号]]="","",VLOOKUP(テーブル2[[#This Row],[検索用]],テーブル3[],2,FALSE))</f>
        <v/>
      </c>
      <c r="E37" s="23" t="str">
        <f ca="1">IF(C37="","",INDIRECT("'様式第４号の２'!$C$10")&amp;VLOOKUP(様式第４号の２!$C$11,テーブル1[#All],2,FALSE))</f>
        <v/>
      </c>
      <c r="F37" s="23" t="str">
        <f>IF(テーブル2[[#This Row],[受給者証番号]]="","",VLOOKUP(テーブル2[[#This Row],[検索用]],テーブル3[],6,FALSE))</f>
        <v/>
      </c>
    </row>
    <row r="38" spans="1:6" x14ac:dyDescent="0.45">
      <c r="A38" s="23">
        <v>37</v>
      </c>
      <c r="B38" s="26" t="str">
        <f t="shared" ca="1" si="0"/>
        <v/>
      </c>
      <c r="C38" s="26" t="str">
        <f>IFERROR(VLOOKUP(テーブル2[[#This Row],[検索用]],テーブル3[],3,FALSE),"")</f>
        <v/>
      </c>
      <c r="D38" s="27" t="str">
        <f>IF(テーブル2[[#This Row],[受給者証番号]]="","",VLOOKUP(テーブル2[[#This Row],[検索用]],テーブル3[],2,FALSE))</f>
        <v/>
      </c>
      <c r="E38" s="23" t="str">
        <f ca="1">IF(C38="","",INDIRECT("'様式第４号の２'!$C$10")&amp;VLOOKUP(様式第４号の２!$C$11,テーブル1[#All],2,FALSE))</f>
        <v/>
      </c>
      <c r="F38" s="23" t="str">
        <f>IF(テーブル2[[#This Row],[受給者証番号]]="","",VLOOKUP(テーブル2[[#This Row],[検索用]],テーブル3[],6,FALSE))</f>
        <v/>
      </c>
    </row>
    <row r="39" spans="1:6" x14ac:dyDescent="0.45">
      <c r="A39" s="23">
        <v>38</v>
      </c>
      <c r="B39" s="26" t="str">
        <f t="shared" ca="1" si="0"/>
        <v/>
      </c>
      <c r="C39" s="26" t="str">
        <f>IFERROR(VLOOKUP(テーブル2[[#This Row],[検索用]],テーブル3[],3,FALSE),"")</f>
        <v/>
      </c>
      <c r="D39" s="27" t="str">
        <f>IF(テーブル2[[#This Row],[受給者証番号]]="","",VLOOKUP(テーブル2[[#This Row],[検索用]],テーブル3[],2,FALSE))</f>
        <v/>
      </c>
      <c r="E39" s="23" t="str">
        <f ca="1">IF(C39="","",INDIRECT("'様式第４号の２'!$C$10")&amp;VLOOKUP(様式第４号の２!$C$11,テーブル1[#All],2,FALSE))</f>
        <v/>
      </c>
      <c r="F39" s="23" t="str">
        <f>IF(テーブル2[[#This Row],[受給者証番号]]="","",VLOOKUP(テーブル2[[#This Row],[検索用]],テーブル3[],6,FALSE))</f>
        <v/>
      </c>
    </row>
    <row r="40" spans="1:6" x14ac:dyDescent="0.45">
      <c r="A40" s="23">
        <v>39</v>
      </c>
      <c r="B40" s="26" t="str">
        <f t="shared" ca="1" si="0"/>
        <v/>
      </c>
      <c r="C40" s="26" t="str">
        <f>IFERROR(VLOOKUP(テーブル2[[#This Row],[検索用]],テーブル3[],3,FALSE),"")</f>
        <v/>
      </c>
      <c r="D40" s="27" t="str">
        <f>IF(テーブル2[[#This Row],[受給者証番号]]="","",VLOOKUP(テーブル2[[#This Row],[検索用]],テーブル3[],2,FALSE))</f>
        <v/>
      </c>
      <c r="E40" s="23" t="str">
        <f ca="1">IF(C40="","",INDIRECT("'様式第４号の２'!$C$10")&amp;VLOOKUP(様式第４号の２!$C$11,テーブル1[#All],2,FALSE))</f>
        <v/>
      </c>
      <c r="F40" s="23" t="str">
        <f>IF(テーブル2[[#This Row],[受給者証番号]]="","",VLOOKUP(テーブル2[[#This Row],[検索用]],テーブル3[],6,FALSE))</f>
        <v/>
      </c>
    </row>
    <row r="41" spans="1:6" x14ac:dyDescent="0.45">
      <c r="A41" s="23">
        <v>40</v>
      </c>
      <c r="B41" s="26" t="str">
        <f t="shared" ca="1" si="0"/>
        <v/>
      </c>
      <c r="C41" s="26" t="str">
        <f>IFERROR(VLOOKUP(テーブル2[[#This Row],[検索用]],テーブル3[],3,FALSE),"")</f>
        <v/>
      </c>
      <c r="D41" s="27" t="str">
        <f>IF(テーブル2[[#This Row],[受給者証番号]]="","",VLOOKUP(テーブル2[[#This Row],[検索用]],テーブル3[],2,FALSE))</f>
        <v/>
      </c>
      <c r="E41" s="23" t="str">
        <f ca="1">IF(C41="","",INDIRECT("'様式第４号の２'!$C$10")&amp;VLOOKUP(様式第４号の２!$C$11,テーブル1[#All],2,FALSE))</f>
        <v/>
      </c>
      <c r="F41" s="23" t="str">
        <f>IF(テーブル2[[#This Row],[受給者証番号]]="","",VLOOKUP(テーブル2[[#This Row],[検索用]],テーブル3[],6,FALSE))</f>
        <v/>
      </c>
    </row>
    <row r="42" spans="1:6" x14ac:dyDescent="0.45">
      <c r="A42" s="23">
        <v>41</v>
      </c>
      <c r="B42" s="26" t="str">
        <f t="shared" ca="1" si="0"/>
        <v/>
      </c>
      <c r="C42" s="26" t="str">
        <f>IFERROR(VLOOKUP(テーブル2[[#This Row],[検索用]],テーブル3[],3,FALSE),"")</f>
        <v/>
      </c>
      <c r="D42" s="27" t="str">
        <f>IF(テーブル2[[#This Row],[受給者証番号]]="","",VLOOKUP(テーブル2[[#This Row],[検索用]],テーブル3[],2,FALSE))</f>
        <v/>
      </c>
      <c r="E42" s="23" t="str">
        <f ca="1">IF(C42="","",INDIRECT("'様式第４号の２'!$C$10")&amp;VLOOKUP(様式第４号の２!$C$11,テーブル1[#All],2,FALSE))</f>
        <v/>
      </c>
      <c r="F42" s="23" t="str">
        <f>IF(テーブル2[[#This Row],[受給者証番号]]="","",VLOOKUP(テーブル2[[#This Row],[検索用]],テーブル3[],6,FALSE))</f>
        <v/>
      </c>
    </row>
    <row r="43" spans="1:6" x14ac:dyDescent="0.45">
      <c r="A43" s="23">
        <v>42</v>
      </c>
      <c r="B43" s="26" t="str">
        <f t="shared" ca="1" si="0"/>
        <v/>
      </c>
      <c r="C43" s="26" t="str">
        <f>IFERROR(VLOOKUP(テーブル2[[#This Row],[検索用]],テーブル3[],3,FALSE),"")</f>
        <v/>
      </c>
      <c r="D43" s="27" t="str">
        <f>IF(テーブル2[[#This Row],[受給者証番号]]="","",VLOOKUP(テーブル2[[#This Row],[検索用]],テーブル3[],2,FALSE))</f>
        <v/>
      </c>
      <c r="E43" s="23" t="str">
        <f ca="1">IF(C43="","",INDIRECT("'様式第４号の２'!$C$10")&amp;VLOOKUP(様式第４号の２!$C$11,テーブル1[#All],2,FALSE))</f>
        <v/>
      </c>
      <c r="F43" s="23" t="str">
        <f>IF(テーブル2[[#This Row],[受給者証番号]]="","",VLOOKUP(テーブル2[[#This Row],[検索用]],テーブル3[],6,FALSE))</f>
        <v/>
      </c>
    </row>
    <row r="44" spans="1:6" x14ac:dyDescent="0.45">
      <c r="A44" s="23">
        <v>43</v>
      </c>
      <c r="B44" s="26" t="str">
        <f t="shared" ca="1" si="0"/>
        <v/>
      </c>
      <c r="C44" s="26" t="str">
        <f>IFERROR(VLOOKUP(テーブル2[[#This Row],[検索用]],テーブル3[],3,FALSE),"")</f>
        <v/>
      </c>
      <c r="D44" s="27" t="str">
        <f>IF(テーブル2[[#This Row],[受給者証番号]]="","",VLOOKUP(テーブル2[[#This Row],[検索用]],テーブル3[],2,FALSE))</f>
        <v/>
      </c>
      <c r="E44" s="23" t="str">
        <f ca="1">IF(C44="","",INDIRECT("'様式第４号の２'!$C$10")&amp;VLOOKUP(様式第４号の２!$C$11,テーブル1[#All],2,FALSE))</f>
        <v/>
      </c>
      <c r="F44" s="23" t="str">
        <f>IF(テーブル2[[#This Row],[受給者証番号]]="","",VLOOKUP(テーブル2[[#This Row],[検索用]],テーブル3[],6,FALSE))</f>
        <v/>
      </c>
    </row>
    <row r="45" spans="1:6" x14ac:dyDescent="0.45">
      <c r="A45" s="23">
        <v>44</v>
      </c>
      <c r="B45" s="26" t="str">
        <f t="shared" ca="1" si="0"/>
        <v/>
      </c>
      <c r="C45" s="26" t="str">
        <f>IFERROR(VLOOKUP(テーブル2[[#This Row],[検索用]],テーブル3[],3,FALSE),"")</f>
        <v/>
      </c>
      <c r="D45" s="27" t="str">
        <f>IF(テーブル2[[#This Row],[受給者証番号]]="","",VLOOKUP(テーブル2[[#This Row],[検索用]],テーブル3[],2,FALSE))</f>
        <v/>
      </c>
      <c r="E45" s="23" t="str">
        <f ca="1">IF(C45="","",INDIRECT("'様式第４号の２'!$C$10")&amp;VLOOKUP(様式第４号の２!$C$11,テーブル1[#All],2,FALSE))</f>
        <v/>
      </c>
      <c r="F45" s="23" t="str">
        <f>IF(テーブル2[[#This Row],[受給者証番号]]="","",VLOOKUP(テーブル2[[#This Row],[検索用]],テーブル3[],6,FALSE))</f>
        <v/>
      </c>
    </row>
    <row r="46" spans="1:6" x14ac:dyDescent="0.45">
      <c r="A46" s="23">
        <v>45</v>
      </c>
      <c r="B46" s="26" t="str">
        <f t="shared" ca="1" si="0"/>
        <v/>
      </c>
      <c r="C46" s="26" t="str">
        <f>IFERROR(VLOOKUP(テーブル2[[#This Row],[検索用]],テーブル3[],3,FALSE),"")</f>
        <v/>
      </c>
      <c r="D46" s="27" t="str">
        <f>IF(テーブル2[[#This Row],[受給者証番号]]="","",VLOOKUP(テーブル2[[#This Row],[検索用]],テーブル3[],2,FALSE))</f>
        <v/>
      </c>
      <c r="E46" s="23" t="str">
        <f ca="1">IF(C46="","",INDIRECT("'様式第４号の２'!$C$10")&amp;VLOOKUP(様式第４号の２!$C$11,テーブル1[#All],2,FALSE))</f>
        <v/>
      </c>
      <c r="F46" s="23" t="str">
        <f>IF(テーブル2[[#This Row],[受給者証番号]]="","",VLOOKUP(テーブル2[[#This Row],[検索用]],テーブル3[],6,FALSE))</f>
        <v/>
      </c>
    </row>
    <row r="47" spans="1:6" x14ac:dyDescent="0.45">
      <c r="A47" s="23">
        <v>46</v>
      </c>
      <c r="B47" s="26" t="str">
        <f t="shared" ca="1" si="0"/>
        <v/>
      </c>
      <c r="C47" s="26" t="str">
        <f>IFERROR(VLOOKUP(テーブル2[[#This Row],[検索用]],テーブル3[],3,FALSE),"")</f>
        <v/>
      </c>
      <c r="D47" s="27" t="str">
        <f>IF(テーブル2[[#This Row],[受給者証番号]]="","",VLOOKUP(テーブル2[[#This Row],[検索用]],テーブル3[],2,FALSE))</f>
        <v/>
      </c>
      <c r="E47" s="23" t="str">
        <f ca="1">IF(C47="","",INDIRECT("'様式第４号の２'!$C$10")&amp;VLOOKUP(様式第４号の２!$C$11,テーブル1[#All],2,FALSE))</f>
        <v/>
      </c>
      <c r="F47" s="23" t="str">
        <f>IF(テーブル2[[#This Row],[受給者証番号]]="","",VLOOKUP(テーブル2[[#This Row],[検索用]],テーブル3[],6,FALSE))</f>
        <v/>
      </c>
    </row>
    <row r="48" spans="1:6" x14ac:dyDescent="0.45">
      <c r="A48" s="23">
        <v>47</v>
      </c>
      <c r="B48" s="26" t="str">
        <f t="shared" ca="1" si="0"/>
        <v/>
      </c>
      <c r="C48" s="26" t="str">
        <f>IFERROR(VLOOKUP(テーブル2[[#This Row],[検索用]],テーブル3[],3,FALSE),"")</f>
        <v/>
      </c>
      <c r="D48" s="27" t="str">
        <f>IF(テーブル2[[#This Row],[受給者証番号]]="","",VLOOKUP(テーブル2[[#This Row],[検索用]],テーブル3[],2,FALSE))</f>
        <v/>
      </c>
      <c r="E48" s="23" t="str">
        <f ca="1">IF(C48="","",INDIRECT("'様式第４号の２'!$C$10")&amp;VLOOKUP(様式第４号の２!$C$11,テーブル1[#All],2,FALSE))</f>
        <v/>
      </c>
      <c r="F48" s="23" t="str">
        <f>IF(テーブル2[[#This Row],[受給者証番号]]="","",VLOOKUP(テーブル2[[#This Row],[検索用]],テーブル3[],6,FALSE))</f>
        <v/>
      </c>
    </row>
    <row r="49" spans="1:6" x14ac:dyDescent="0.45">
      <c r="A49" s="23">
        <v>48</v>
      </c>
      <c r="B49" s="26" t="str">
        <f t="shared" ca="1" si="0"/>
        <v/>
      </c>
      <c r="C49" s="26" t="str">
        <f>IFERROR(VLOOKUP(テーブル2[[#This Row],[検索用]],テーブル3[],3,FALSE),"")</f>
        <v/>
      </c>
      <c r="D49" s="27" t="str">
        <f>IF(テーブル2[[#This Row],[受給者証番号]]="","",VLOOKUP(テーブル2[[#This Row],[検索用]],テーブル3[],2,FALSE))</f>
        <v/>
      </c>
      <c r="E49" s="23" t="str">
        <f ca="1">IF(C49="","",INDIRECT("'様式第４号の２'!$C$10")&amp;VLOOKUP(様式第４号の２!$C$11,テーブル1[#All],2,FALSE))</f>
        <v/>
      </c>
      <c r="F49" s="23" t="str">
        <f>IF(テーブル2[[#This Row],[受給者証番号]]="","",VLOOKUP(テーブル2[[#This Row],[検索用]],テーブル3[],6,FALSE))</f>
        <v/>
      </c>
    </row>
    <row r="50" spans="1:6" x14ac:dyDescent="0.45">
      <c r="A50" s="23">
        <v>49</v>
      </c>
      <c r="B50" s="26" t="str">
        <f t="shared" ca="1" si="0"/>
        <v/>
      </c>
      <c r="C50" s="26" t="str">
        <f>IFERROR(VLOOKUP(テーブル2[[#This Row],[検索用]],テーブル3[],3,FALSE),"")</f>
        <v/>
      </c>
      <c r="D50" s="27" t="str">
        <f>IF(テーブル2[[#This Row],[受給者証番号]]="","",VLOOKUP(テーブル2[[#This Row],[検索用]],テーブル3[],2,FALSE))</f>
        <v/>
      </c>
      <c r="E50" s="23" t="str">
        <f ca="1">IF(C50="","",INDIRECT("'様式第４号の２'!$C$10")&amp;VLOOKUP(様式第４号の２!$C$11,テーブル1[#All],2,FALSE))</f>
        <v/>
      </c>
      <c r="F50" s="23" t="str">
        <f>IF(テーブル2[[#This Row],[受給者証番号]]="","",VLOOKUP(テーブル2[[#This Row],[検索用]],テーブル3[],6,FALSE))</f>
        <v/>
      </c>
    </row>
    <row r="51" spans="1:6" x14ac:dyDescent="0.45">
      <c r="A51" s="23">
        <v>50</v>
      </c>
      <c r="B51" s="26" t="str">
        <f t="shared" ca="1" si="0"/>
        <v/>
      </c>
      <c r="C51" s="26" t="str">
        <f>IFERROR(VLOOKUP(テーブル2[[#This Row],[検索用]],テーブル3[],3,FALSE),"")</f>
        <v/>
      </c>
      <c r="D51" s="27" t="str">
        <f>IF(テーブル2[[#This Row],[受給者証番号]]="","",VLOOKUP(テーブル2[[#This Row],[検索用]],テーブル3[],2,FALSE))</f>
        <v/>
      </c>
      <c r="E51" s="23" t="str">
        <f ca="1">IF(C51="","",INDIRECT("'様式第４号の２'!$C$10")&amp;VLOOKUP(様式第４号の２!$C$11,テーブル1[#All],2,FALSE))</f>
        <v/>
      </c>
      <c r="F51" s="23" t="str">
        <f>IF(テーブル2[[#This Row],[受給者証番号]]="","",VLOOKUP(テーブル2[[#This Row],[検索用]],テーブル3[],6,FALSE))</f>
        <v/>
      </c>
    </row>
    <row r="52" spans="1:6" x14ac:dyDescent="0.45">
      <c r="A52" s="23">
        <v>51</v>
      </c>
      <c r="B52" s="26" t="str">
        <f t="shared" ca="1" si="0"/>
        <v/>
      </c>
      <c r="C52" s="26" t="str">
        <f>IFERROR(VLOOKUP(テーブル2[[#This Row],[検索用]],テーブル3[],3,FALSE),"")</f>
        <v/>
      </c>
      <c r="D52" s="27" t="str">
        <f>IF(テーブル2[[#This Row],[受給者証番号]]="","",VLOOKUP(テーブル2[[#This Row],[検索用]],テーブル3[],2,FALSE))</f>
        <v/>
      </c>
      <c r="E52" s="23" t="str">
        <f ca="1">IF(C52="","",INDIRECT("'様式第４号の２'!$C$10")&amp;VLOOKUP(様式第４号の２!$C$11,テーブル1[#All],2,FALSE))</f>
        <v/>
      </c>
      <c r="F52" s="23" t="str">
        <f>IF(テーブル2[[#This Row],[受給者証番号]]="","",VLOOKUP(テーブル2[[#This Row],[検索用]],テーブル3[],6,FALSE))</f>
        <v/>
      </c>
    </row>
    <row r="53" spans="1:6" x14ac:dyDescent="0.45">
      <c r="A53" s="23">
        <v>52</v>
      </c>
      <c r="B53" s="26" t="str">
        <f t="shared" ca="1" si="0"/>
        <v/>
      </c>
      <c r="C53" s="26" t="str">
        <f>IFERROR(VLOOKUP(テーブル2[[#This Row],[検索用]],テーブル3[],3,FALSE),"")</f>
        <v/>
      </c>
      <c r="D53" s="27" t="str">
        <f>IF(テーブル2[[#This Row],[受給者証番号]]="","",VLOOKUP(テーブル2[[#This Row],[検索用]],テーブル3[],2,FALSE))</f>
        <v/>
      </c>
      <c r="E53" s="23" t="str">
        <f ca="1">IF(C53="","",INDIRECT("'様式第４号の２'!$C$10")&amp;VLOOKUP(様式第４号の２!$C$11,テーブル1[#All],2,FALSE))</f>
        <v/>
      </c>
      <c r="F53" s="23" t="str">
        <f>IF(テーブル2[[#This Row],[受給者証番号]]="","",VLOOKUP(テーブル2[[#This Row],[検索用]],テーブル3[],6,FALSE))</f>
        <v/>
      </c>
    </row>
    <row r="54" spans="1:6" x14ac:dyDescent="0.45">
      <c r="A54" s="23">
        <v>53</v>
      </c>
      <c r="B54" s="26" t="str">
        <f t="shared" ca="1" si="0"/>
        <v/>
      </c>
      <c r="C54" s="26" t="str">
        <f>IFERROR(VLOOKUP(テーブル2[[#This Row],[検索用]],テーブル3[],3,FALSE),"")</f>
        <v/>
      </c>
      <c r="D54" s="27" t="str">
        <f>IF(テーブル2[[#This Row],[受給者証番号]]="","",VLOOKUP(テーブル2[[#This Row],[検索用]],テーブル3[],2,FALSE))</f>
        <v/>
      </c>
      <c r="E54" s="23" t="str">
        <f ca="1">IF(C54="","",INDIRECT("'様式第４号の２'!$C$10")&amp;VLOOKUP(様式第４号の２!$C$11,テーブル1[#All],2,FALSE))</f>
        <v/>
      </c>
      <c r="F54" s="23" t="str">
        <f>IF(テーブル2[[#This Row],[受給者証番号]]="","",VLOOKUP(テーブル2[[#This Row],[検索用]],テーブル3[],6,FALSE))</f>
        <v/>
      </c>
    </row>
    <row r="55" spans="1:6" x14ac:dyDescent="0.45">
      <c r="A55" s="23">
        <v>54</v>
      </c>
      <c r="B55" s="26" t="str">
        <f t="shared" ca="1" si="0"/>
        <v/>
      </c>
      <c r="C55" s="26" t="str">
        <f>IFERROR(VLOOKUP(テーブル2[[#This Row],[検索用]],テーブル3[],3,FALSE),"")</f>
        <v/>
      </c>
      <c r="D55" s="27" t="str">
        <f>IF(テーブル2[[#This Row],[受給者証番号]]="","",VLOOKUP(テーブル2[[#This Row],[検索用]],テーブル3[],2,FALSE))</f>
        <v/>
      </c>
      <c r="E55" s="23" t="str">
        <f ca="1">IF(C55="","",INDIRECT("'様式第４号の２'!$C$10")&amp;VLOOKUP(様式第４号の２!$C$11,テーブル1[#All],2,FALSE))</f>
        <v/>
      </c>
      <c r="F55" s="23" t="str">
        <f>IF(テーブル2[[#This Row],[受給者証番号]]="","",VLOOKUP(テーブル2[[#This Row],[検索用]],テーブル3[],6,FALSE))</f>
        <v/>
      </c>
    </row>
    <row r="56" spans="1:6" x14ac:dyDescent="0.45">
      <c r="A56" s="23">
        <v>55</v>
      </c>
      <c r="B56" s="26" t="str">
        <f t="shared" ca="1" si="0"/>
        <v/>
      </c>
      <c r="C56" s="26" t="str">
        <f>IFERROR(VLOOKUP(テーブル2[[#This Row],[検索用]],テーブル3[],3,FALSE),"")</f>
        <v/>
      </c>
      <c r="D56" s="27" t="str">
        <f>IF(テーブル2[[#This Row],[受給者証番号]]="","",VLOOKUP(テーブル2[[#This Row],[検索用]],テーブル3[],2,FALSE))</f>
        <v/>
      </c>
      <c r="E56" s="23" t="str">
        <f ca="1">IF(C56="","",INDIRECT("'様式第４号の２'!$C$10")&amp;VLOOKUP(様式第４号の２!$C$11,テーブル1[#All],2,FALSE))</f>
        <v/>
      </c>
      <c r="F56" s="23" t="str">
        <f>IF(テーブル2[[#This Row],[受給者証番号]]="","",VLOOKUP(テーブル2[[#This Row],[検索用]],テーブル3[],6,FALSE))</f>
        <v/>
      </c>
    </row>
    <row r="57" spans="1:6" x14ac:dyDescent="0.45">
      <c r="A57" s="23">
        <v>56</v>
      </c>
      <c r="B57" s="26" t="str">
        <f t="shared" ca="1" si="0"/>
        <v/>
      </c>
      <c r="C57" s="26" t="str">
        <f>IFERROR(VLOOKUP(テーブル2[[#This Row],[検索用]],テーブル3[],3,FALSE),"")</f>
        <v/>
      </c>
      <c r="D57" s="27" t="str">
        <f>IF(テーブル2[[#This Row],[受給者証番号]]="","",VLOOKUP(テーブル2[[#This Row],[検索用]],テーブル3[],2,FALSE))</f>
        <v/>
      </c>
      <c r="E57" s="23" t="str">
        <f ca="1">IF(C57="","",INDIRECT("'様式第４号の２'!$C$10")&amp;VLOOKUP(様式第４号の２!$C$11,テーブル1[#All],2,FALSE))</f>
        <v/>
      </c>
      <c r="F57" s="23" t="str">
        <f>IF(テーブル2[[#This Row],[受給者証番号]]="","",VLOOKUP(テーブル2[[#This Row],[検索用]],テーブル3[],6,FALSE))</f>
        <v/>
      </c>
    </row>
    <row r="58" spans="1:6" x14ac:dyDescent="0.45">
      <c r="A58" s="23">
        <v>57</v>
      </c>
      <c r="B58" s="26" t="str">
        <f t="shared" ca="1" si="0"/>
        <v/>
      </c>
      <c r="C58" s="26" t="str">
        <f>IFERROR(VLOOKUP(テーブル2[[#This Row],[検索用]],テーブル3[],3,FALSE),"")</f>
        <v/>
      </c>
      <c r="D58" s="27" t="str">
        <f>IF(テーブル2[[#This Row],[受給者証番号]]="","",VLOOKUP(テーブル2[[#This Row],[検索用]],テーブル3[],2,FALSE))</f>
        <v/>
      </c>
      <c r="E58" s="23" t="str">
        <f ca="1">IF(C58="","",INDIRECT("'様式第４号の２'!$C$10")&amp;VLOOKUP(様式第４号の２!$C$11,テーブル1[#All],2,FALSE))</f>
        <v/>
      </c>
      <c r="F58" s="23" t="str">
        <f>IF(テーブル2[[#This Row],[受給者証番号]]="","",VLOOKUP(テーブル2[[#This Row],[検索用]],テーブル3[],6,FALSE))</f>
        <v/>
      </c>
    </row>
    <row r="59" spans="1:6" x14ac:dyDescent="0.45">
      <c r="A59" s="23">
        <v>58</v>
      </c>
      <c r="B59" s="26" t="str">
        <f t="shared" ca="1" si="0"/>
        <v/>
      </c>
      <c r="C59" s="26" t="str">
        <f>IFERROR(VLOOKUP(テーブル2[[#This Row],[検索用]],テーブル3[],3,FALSE),"")</f>
        <v/>
      </c>
      <c r="D59" s="27" t="str">
        <f>IF(テーブル2[[#This Row],[受給者証番号]]="","",VLOOKUP(テーブル2[[#This Row],[検索用]],テーブル3[],2,FALSE))</f>
        <v/>
      </c>
      <c r="E59" s="23" t="str">
        <f ca="1">IF(C59="","",INDIRECT("'様式第４号の２'!$C$10")&amp;VLOOKUP(様式第４号の２!$C$11,テーブル1[#All],2,FALSE))</f>
        <v/>
      </c>
      <c r="F59" s="23" t="str">
        <f>IF(テーブル2[[#This Row],[受給者証番号]]="","",VLOOKUP(テーブル2[[#This Row],[検索用]],テーブル3[],6,FALSE))</f>
        <v/>
      </c>
    </row>
    <row r="60" spans="1:6" x14ac:dyDescent="0.45">
      <c r="A60" s="23">
        <v>59</v>
      </c>
      <c r="B60" s="26" t="str">
        <f t="shared" ca="1" si="0"/>
        <v/>
      </c>
      <c r="C60" s="26" t="str">
        <f>IFERROR(VLOOKUP(テーブル2[[#This Row],[検索用]],テーブル3[],3,FALSE),"")</f>
        <v/>
      </c>
      <c r="D60" s="27" t="str">
        <f>IF(テーブル2[[#This Row],[受給者証番号]]="","",VLOOKUP(テーブル2[[#This Row],[検索用]],テーブル3[],2,FALSE))</f>
        <v/>
      </c>
      <c r="E60" s="23" t="str">
        <f ca="1">IF(C60="","",INDIRECT("'様式第４号の２'!$C$10")&amp;VLOOKUP(様式第４号の２!$C$11,テーブル1[#All],2,FALSE))</f>
        <v/>
      </c>
      <c r="F60" s="23" t="str">
        <f>IF(テーブル2[[#This Row],[受給者証番号]]="","",VLOOKUP(テーブル2[[#This Row],[検索用]],テーブル3[],6,FALSE))</f>
        <v/>
      </c>
    </row>
    <row r="61" spans="1:6" x14ac:dyDescent="0.45">
      <c r="A61" s="23">
        <v>60</v>
      </c>
      <c r="B61" s="26" t="str">
        <f t="shared" ca="1" si="0"/>
        <v/>
      </c>
      <c r="C61" s="26" t="str">
        <f>IFERROR(VLOOKUP(テーブル2[[#This Row],[検索用]],テーブル3[],3,FALSE),"")</f>
        <v/>
      </c>
      <c r="D61" s="27" t="str">
        <f>IF(テーブル2[[#This Row],[受給者証番号]]="","",VLOOKUP(テーブル2[[#This Row],[検索用]],テーブル3[],2,FALSE))</f>
        <v/>
      </c>
      <c r="E61" s="23" t="str">
        <f ca="1">IF(C61="","",INDIRECT("'様式第４号の２'!$C$10")&amp;VLOOKUP(様式第４号の２!$C$11,テーブル1[#All],2,FALSE))</f>
        <v/>
      </c>
      <c r="F61" s="23" t="str">
        <f>IF(テーブル2[[#This Row],[受給者証番号]]="","",VLOOKUP(テーブル2[[#This Row],[検索用]],テーブル3[],6,FALSE))</f>
        <v/>
      </c>
    </row>
    <row r="62" spans="1:6" x14ac:dyDescent="0.45">
      <c r="A62" s="23">
        <v>61</v>
      </c>
      <c r="B62" s="26" t="str">
        <f t="shared" ca="1" si="0"/>
        <v/>
      </c>
      <c r="C62" s="26" t="str">
        <f>IFERROR(VLOOKUP(テーブル2[[#This Row],[検索用]],テーブル3[],3,FALSE),"")</f>
        <v/>
      </c>
      <c r="D62" s="27" t="str">
        <f>IF(テーブル2[[#This Row],[受給者証番号]]="","",VLOOKUP(テーブル2[[#This Row],[検索用]],テーブル3[],2,FALSE))</f>
        <v/>
      </c>
      <c r="E62" s="23" t="str">
        <f ca="1">IF(C62="","",INDIRECT("'様式第４号の２'!$C$10")&amp;VLOOKUP(様式第４号の２!$C$11,テーブル1[#All],2,FALSE))</f>
        <v/>
      </c>
      <c r="F62" s="23" t="str">
        <f>IF(テーブル2[[#This Row],[受給者証番号]]="","",VLOOKUP(テーブル2[[#This Row],[検索用]],テーブル3[],6,FALSE))</f>
        <v/>
      </c>
    </row>
    <row r="63" spans="1:6" x14ac:dyDescent="0.45">
      <c r="A63" s="23">
        <v>62</v>
      </c>
      <c r="B63" s="26" t="str">
        <f t="shared" ca="1" si="0"/>
        <v/>
      </c>
      <c r="C63" s="26" t="str">
        <f>IFERROR(VLOOKUP(テーブル2[[#This Row],[検索用]],テーブル3[],3,FALSE),"")</f>
        <v/>
      </c>
      <c r="D63" s="27" t="str">
        <f>IF(テーブル2[[#This Row],[受給者証番号]]="","",VLOOKUP(テーブル2[[#This Row],[検索用]],テーブル3[],2,FALSE))</f>
        <v/>
      </c>
      <c r="E63" s="23" t="str">
        <f ca="1">IF(C63="","",INDIRECT("'様式第４号の２'!$C$10")&amp;VLOOKUP(様式第４号の２!$C$11,テーブル1[#All],2,FALSE))</f>
        <v/>
      </c>
      <c r="F63" s="23" t="str">
        <f>IF(テーブル2[[#This Row],[受給者証番号]]="","",VLOOKUP(テーブル2[[#This Row],[検索用]],テーブル3[],6,FALSE))</f>
        <v/>
      </c>
    </row>
    <row r="64" spans="1:6" x14ac:dyDescent="0.45">
      <c r="A64" s="23">
        <v>63</v>
      </c>
      <c r="B64" s="26" t="str">
        <f t="shared" ca="1" si="0"/>
        <v/>
      </c>
      <c r="C64" s="26" t="str">
        <f>IFERROR(VLOOKUP(テーブル2[[#This Row],[検索用]],テーブル3[],3,FALSE),"")</f>
        <v/>
      </c>
      <c r="D64" s="27" t="str">
        <f>IF(テーブル2[[#This Row],[受給者証番号]]="","",VLOOKUP(テーブル2[[#This Row],[検索用]],テーブル3[],2,FALSE))</f>
        <v/>
      </c>
      <c r="E64" s="23" t="str">
        <f ca="1">IF(C64="","",INDIRECT("'様式第４号の２'!$C$10")&amp;VLOOKUP(様式第４号の２!$C$11,テーブル1[#All],2,FALSE))</f>
        <v/>
      </c>
      <c r="F64" s="23" t="str">
        <f>IF(テーブル2[[#This Row],[受給者証番号]]="","",VLOOKUP(テーブル2[[#This Row],[検索用]],テーブル3[],6,FALSE))</f>
        <v/>
      </c>
    </row>
    <row r="65" spans="1:6" x14ac:dyDescent="0.45">
      <c r="A65" s="23">
        <v>64</v>
      </c>
      <c r="B65" s="26" t="str">
        <f t="shared" ca="1" si="0"/>
        <v/>
      </c>
      <c r="C65" s="26" t="str">
        <f>IFERROR(VLOOKUP(テーブル2[[#This Row],[検索用]],テーブル3[],3,FALSE),"")</f>
        <v/>
      </c>
      <c r="D65" s="27" t="str">
        <f>IF(テーブル2[[#This Row],[受給者証番号]]="","",VLOOKUP(テーブル2[[#This Row],[検索用]],テーブル3[],2,FALSE))</f>
        <v/>
      </c>
      <c r="E65" s="23" t="str">
        <f ca="1">IF(C65="","",INDIRECT("'様式第４号の２'!$C$10")&amp;VLOOKUP(様式第４号の２!$C$11,テーブル1[#All],2,FALSE))</f>
        <v/>
      </c>
      <c r="F65" s="23" t="str">
        <f>IF(テーブル2[[#This Row],[受給者証番号]]="","",VLOOKUP(テーブル2[[#This Row],[検索用]],テーブル3[],6,FALSE))</f>
        <v/>
      </c>
    </row>
    <row r="66" spans="1:6" x14ac:dyDescent="0.45">
      <c r="A66" s="23">
        <v>65</v>
      </c>
      <c r="B66" s="26" t="str">
        <f t="shared" ref="B66:B129" ca="1" si="1">IF(C66="","",INDIRECT("'様式第４号の２'!$C$4"))</f>
        <v/>
      </c>
      <c r="C66" s="26" t="str">
        <f>IFERROR(VLOOKUP(テーブル2[[#This Row],[検索用]],テーブル3[],3,FALSE),"")</f>
        <v/>
      </c>
      <c r="D66" s="27" t="str">
        <f>IF(テーブル2[[#This Row],[受給者証番号]]="","",VLOOKUP(テーブル2[[#This Row],[検索用]],テーブル3[],2,FALSE))</f>
        <v/>
      </c>
      <c r="E66" s="23" t="str">
        <f ca="1">IF(C66="","",INDIRECT("'様式第４号の２'!$C$10")&amp;VLOOKUP(様式第４号の２!$C$11,テーブル1[#All],2,FALSE))</f>
        <v/>
      </c>
      <c r="F66" s="23" t="str">
        <f>IF(テーブル2[[#This Row],[受給者証番号]]="","",VLOOKUP(テーブル2[[#This Row],[検索用]],テーブル3[],6,FALSE))</f>
        <v/>
      </c>
    </row>
    <row r="67" spans="1:6" x14ac:dyDescent="0.45">
      <c r="A67" s="23">
        <v>66</v>
      </c>
      <c r="B67" s="26" t="str">
        <f t="shared" ca="1" si="1"/>
        <v/>
      </c>
      <c r="C67" s="26" t="str">
        <f>IFERROR(VLOOKUP(テーブル2[[#This Row],[検索用]],テーブル3[],3,FALSE),"")</f>
        <v/>
      </c>
      <c r="D67" s="27" t="str">
        <f>IF(テーブル2[[#This Row],[受給者証番号]]="","",VLOOKUP(テーブル2[[#This Row],[検索用]],テーブル3[],2,FALSE))</f>
        <v/>
      </c>
      <c r="E67" s="23" t="str">
        <f ca="1">IF(C67="","",INDIRECT("'様式第４号の２'!$C$10")&amp;VLOOKUP(様式第４号の２!$C$11,テーブル1[#All],2,FALSE))</f>
        <v/>
      </c>
      <c r="F67" s="23" t="str">
        <f>IF(テーブル2[[#This Row],[受給者証番号]]="","",VLOOKUP(テーブル2[[#This Row],[検索用]],テーブル3[],6,FALSE))</f>
        <v/>
      </c>
    </row>
    <row r="68" spans="1:6" x14ac:dyDescent="0.45">
      <c r="A68" s="23">
        <v>67</v>
      </c>
      <c r="B68" s="26" t="str">
        <f t="shared" ca="1" si="1"/>
        <v/>
      </c>
      <c r="C68" s="26" t="str">
        <f>IFERROR(VLOOKUP(テーブル2[[#This Row],[検索用]],テーブル3[],3,FALSE),"")</f>
        <v/>
      </c>
      <c r="D68" s="27" t="str">
        <f>IF(テーブル2[[#This Row],[受給者証番号]]="","",VLOOKUP(テーブル2[[#This Row],[検索用]],テーブル3[],2,FALSE))</f>
        <v/>
      </c>
      <c r="E68" s="23" t="str">
        <f ca="1">IF(C68="","",INDIRECT("'様式第４号の２'!$C$10")&amp;VLOOKUP(様式第４号の２!$C$11,テーブル1[#All],2,FALSE))</f>
        <v/>
      </c>
      <c r="F68" s="23" t="str">
        <f>IF(テーブル2[[#This Row],[受給者証番号]]="","",VLOOKUP(テーブル2[[#This Row],[検索用]],テーブル3[],6,FALSE))</f>
        <v/>
      </c>
    </row>
    <row r="69" spans="1:6" x14ac:dyDescent="0.45">
      <c r="A69" s="23">
        <v>68</v>
      </c>
      <c r="B69" s="26" t="str">
        <f t="shared" ca="1" si="1"/>
        <v/>
      </c>
      <c r="C69" s="26" t="str">
        <f>IFERROR(VLOOKUP(テーブル2[[#This Row],[検索用]],テーブル3[],3,FALSE),"")</f>
        <v/>
      </c>
      <c r="D69" s="27" t="str">
        <f>IF(テーブル2[[#This Row],[受給者証番号]]="","",VLOOKUP(テーブル2[[#This Row],[検索用]],テーブル3[],2,FALSE))</f>
        <v/>
      </c>
      <c r="E69" s="23" t="str">
        <f ca="1">IF(C69="","",INDIRECT("'様式第４号の２'!$C$10")&amp;VLOOKUP(様式第４号の２!$C$11,テーブル1[#All],2,FALSE))</f>
        <v/>
      </c>
      <c r="F69" s="23" t="str">
        <f>IF(テーブル2[[#This Row],[受給者証番号]]="","",VLOOKUP(テーブル2[[#This Row],[検索用]],テーブル3[],6,FALSE))</f>
        <v/>
      </c>
    </row>
    <row r="70" spans="1:6" x14ac:dyDescent="0.45">
      <c r="A70" s="23">
        <v>69</v>
      </c>
      <c r="B70" s="26" t="str">
        <f t="shared" ca="1" si="1"/>
        <v/>
      </c>
      <c r="C70" s="26" t="str">
        <f>IFERROR(VLOOKUP(テーブル2[[#This Row],[検索用]],テーブル3[],3,FALSE),"")</f>
        <v/>
      </c>
      <c r="D70" s="27" t="str">
        <f>IF(テーブル2[[#This Row],[受給者証番号]]="","",VLOOKUP(テーブル2[[#This Row],[検索用]],テーブル3[],2,FALSE))</f>
        <v/>
      </c>
      <c r="E70" s="23" t="str">
        <f ca="1">IF(C70="","",INDIRECT("'様式第４号の２'!$C$10")&amp;VLOOKUP(様式第４号の２!$C$11,テーブル1[#All],2,FALSE))</f>
        <v/>
      </c>
      <c r="F70" s="23" t="str">
        <f>IF(テーブル2[[#This Row],[受給者証番号]]="","",VLOOKUP(テーブル2[[#This Row],[検索用]],テーブル3[],6,FALSE))</f>
        <v/>
      </c>
    </row>
    <row r="71" spans="1:6" x14ac:dyDescent="0.45">
      <c r="A71" s="23">
        <v>70</v>
      </c>
      <c r="B71" s="26" t="str">
        <f t="shared" ca="1" si="1"/>
        <v/>
      </c>
      <c r="C71" s="26" t="str">
        <f>IFERROR(VLOOKUP(テーブル2[[#This Row],[検索用]],テーブル3[],3,FALSE),"")</f>
        <v/>
      </c>
      <c r="D71" s="27" t="str">
        <f>IF(テーブル2[[#This Row],[受給者証番号]]="","",VLOOKUP(テーブル2[[#This Row],[検索用]],テーブル3[],2,FALSE))</f>
        <v/>
      </c>
      <c r="E71" s="23" t="str">
        <f ca="1">IF(C71="","",INDIRECT("'様式第４号の２'!$C$10")&amp;VLOOKUP(様式第４号の２!$C$11,テーブル1[#All],2,FALSE))</f>
        <v/>
      </c>
      <c r="F71" s="23" t="str">
        <f>IF(テーブル2[[#This Row],[受給者証番号]]="","",VLOOKUP(テーブル2[[#This Row],[検索用]],テーブル3[],6,FALSE))</f>
        <v/>
      </c>
    </row>
    <row r="72" spans="1:6" x14ac:dyDescent="0.45">
      <c r="A72" s="23">
        <v>71</v>
      </c>
      <c r="B72" s="26" t="str">
        <f t="shared" ca="1" si="1"/>
        <v/>
      </c>
      <c r="C72" s="26" t="str">
        <f>IFERROR(VLOOKUP(テーブル2[[#This Row],[検索用]],テーブル3[],3,FALSE),"")</f>
        <v/>
      </c>
      <c r="D72" s="27" t="str">
        <f>IF(テーブル2[[#This Row],[受給者証番号]]="","",VLOOKUP(テーブル2[[#This Row],[検索用]],テーブル3[],2,FALSE))</f>
        <v/>
      </c>
      <c r="E72" s="23" t="str">
        <f ca="1">IF(C72="","",INDIRECT("'様式第４号の２'!$C$10")&amp;VLOOKUP(様式第４号の２!$C$11,テーブル1[#All],2,FALSE))</f>
        <v/>
      </c>
      <c r="F72" s="23" t="str">
        <f>IF(テーブル2[[#This Row],[受給者証番号]]="","",VLOOKUP(テーブル2[[#This Row],[検索用]],テーブル3[],6,FALSE))</f>
        <v/>
      </c>
    </row>
    <row r="73" spans="1:6" x14ac:dyDescent="0.45">
      <c r="A73" s="23">
        <v>72</v>
      </c>
      <c r="B73" s="26" t="str">
        <f t="shared" ca="1" si="1"/>
        <v/>
      </c>
      <c r="C73" s="26" t="str">
        <f>IFERROR(VLOOKUP(テーブル2[[#This Row],[検索用]],テーブル3[],3,FALSE),"")</f>
        <v/>
      </c>
      <c r="D73" s="27" t="str">
        <f>IF(テーブル2[[#This Row],[受給者証番号]]="","",VLOOKUP(テーブル2[[#This Row],[検索用]],テーブル3[],2,FALSE))</f>
        <v/>
      </c>
      <c r="E73" s="23" t="str">
        <f ca="1">IF(C73="","",INDIRECT("'様式第４号の２'!$C$10")&amp;VLOOKUP(様式第４号の２!$C$11,テーブル1[#All],2,FALSE))</f>
        <v/>
      </c>
      <c r="F73" s="23" t="str">
        <f>IF(テーブル2[[#This Row],[受給者証番号]]="","",VLOOKUP(テーブル2[[#This Row],[検索用]],テーブル3[],6,FALSE))</f>
        <v/>
      </c>
    </row>
    <row r="74" spans="1:6" x14ac:dyDescent="0.45">
      <c r="A74" s="23">
        <v>73</v>
      </c>
      <c r="B74" s="26" t="str">
        <f t="shared" ca="1" si="1"/>
        <v/>
      </c>
      <c r="C74" s="26" t="str">
        <f>IFERROR(VLOOKUP(テーブル2[[#This Row],[検索用]],テーブル3[],3,FALSE),"")</f>
        <v/>
      </c>
      <c r="D74" s="27" t="str">
        <f>IF(テーブル2[[#This Row],[受給者証番号]]="","",VLOOKUP(テーブル2[[#This Row],[検索用]],テーブル3[],2,FALSE))</f>
        <v/>
      </c>
      <c r="E74" s="23" t="str">
        <f ca="1">IF(C74="","",INDIRECT("'様式第４号の２'!$C$10")&amp;VLOOKUP(様式第４号の２!$C$11,テーブル1[#All],2,FALSE))</f>
        <v/>
      </c>
      <c r="F74" s="23" t="str">
        <f>IF(テーブル2[[#This Row],[受給者証番号]]="","",VLOOKUP(テーブル2[[#This Row],[検索用]],テーブル3[],6,FALSE))</f>
        <v/>
      </c>
    </row>
    <row r="75" spans="1:6" x14ac:dyDescent="0.45">
      <c r="A75" s="23">
        <v>74</v>
      </c>
      <c r="B75" s="26" t="str">
        <f t="shared" ca="1" si="1"/>
        <v/>
      </c>
      <c r="C75" s="26" t="str">
        <f>IFERROR(VLOOKUP(テーブル2[[#This Row],[検索用]],テーブル3[],3,FALSE),"")</f>
        <v/>
      </c>
      <c r="D75" s="27" t="str">
        <f>IF(テーブル2[[#This Row],[受給者証番号]]="","",VLOOKUP(テーブル2[[#This Row],[検索用]],テーブル3[],2,FALSE))</f>
        <v/>
      </c>
      <c r="E75" s="23" t="str">
        <f ca="1">IF(C75="","",INDIRECT("'様式第４号の２'!$C$10")&amp;VLOOKUP(様式第４号の２!$C$11,テーブル1[#All],2,FALSE))</f>
        <v/>
      </c>
      <c r="F75" s="23" t="str">
        <f>IF(テーブル2[[#This Row],[受給者証番号]]="","",VLOOKUP(テーブル2[[#This Row],[検索用]],テーブル3[],6,FALSE))</f>
        <v/>
      </c>
    </row>
    <row r="76" spans="1:6" x14ac:dyDescent="0.45">
      <c r="A76" s="23">
        <v>75</v>
      </c>
      <c r="B76" s="26" t="str">
        <f t="shared" ca="1" si="1"/>
        <v/>
      </c>
      <c r="C76" s="26" t="str">
        <f>IFERROR(VLOOKUP(テーブル2[[#This Row],[検索用]],テーブル3[],3,FALSE),"")</f>
        <v/>
      </c>
      <c r="D76" s="27" t="str">
        <f>IF(テーブル2[[#This Row],[受給者証番号]]="","",VLOOKUP(テーブル2[[#This Row],[検索用]],テーブル3[],2,FALSE))</f>
        <v/>
      </c>
      <c r="E76" s="23" t="str">
        <f ca="1">IF(C76="","",INDIRECT("'様式第４号の２'!$C$10")&amp;VLOOKUP(様式第４号の２!$C$11,テーブル1[#All],2,FALSE))</f>
        <v/>
      </c>
      <c r="F76" s="23" t="str">
        <f>IF(テーブル2[[#This Row],[受給者証番号]]="","",VLOOKUP(テーブル2[[#This Row],[検索用]],テーブル3[],6,FALSE))</f>
        <v/>
      </c>
    </row>
    <row r="77" spans="1:6" x14ac:dyDescent="0.45">
      <c r="A77" s="23">
        <v>76</v>
      </c>
      <c r="B77" s="26" t="str">
        <f t="shared" ca="1" si="1"/>
        <v/>
      </c>
      <c r="C77" s="26" t="str">
        <f>IFERROR(VLOOKUP(テーブル2[[#This Row],[検索用]],テーブル3[],3,FALSE),"")</f>
        <v/>
      </c>
      <c r="D77" s="27" t="str">
        <f>IF(テーブル2[[#This Row],[受給者証番号]]="","",VLOOKUP(テーブル2[[#This Row],[検索用]],テーブル3[],2,FALSE))</f>
        <v/>
      </c>
      <c r="E77" s="23" t="str">
        <f ca="1">IF(C77="","",INDIRECT("'様式第４号の２'!$C$10")&amp;VLOOKUP(様式第４号の２!$C$11,テーブル1[#All],2,FALSE))</f>
        <v/>
      </c>
      <c r="F77" s="23" t="str">
        <f>IF(テーブル2[[#This Row],[受給者証番号]]="","",VLOOKUP(テーブル2[[#This Row],[検索用]],テーブル3[],6,FALSE))</f>
        <v/>
      </c>
    </row>
    <row r="78" spans="1:6" x14ac:dyDescent="0.45">
      <c r="A78" s="23">
        <v>77</v>
      </c>
      <c r="B78" s="26" t="str">
        <f t="shared" ca="1" si="1"/>
        <v/>
      </c>
      <c r="C78" s="26" t="str">
        <f>IFERROR(VLOOKUP(テーブル2[[#This Row],[検索用]],テーブル3[],3,FALSE),"")</f>
        <v/>
      </c>
      <c r="D78" s="27" t="str">
        <f>IF(テーブル2[[#This Row],[受給者証番号]]="","",VLOOKUP(テーブル2[[#This Row],[検索用]],テーブル3[],2,FALSE))</f>
        <v/>
      </c>
      <c r="E78" s="23" t="str">
        <f ca="1">IF(C78="","",INDIRECT("'様式第４号の２'!$C$10")&amp;VLOOKUP(様式第４号の２!$C$11,テーブル1[#All],2,FALSE))</f>
        <v/>
      </c>
      <c r="F78" s="23" t="str">
        <f>IF(テーブル2[[#This Row],[受給者証番号]]="","",VLOOKUP(テーブル2[[#This Row],[検索用]],テーブル3[],6,FALSE))</f>
        <v/>
      </c>
    </row>
    <row r="79" spans="1:6" x14ac:dyDescent="0.45">
      <c r="A79" s="23">
        <v>78</v>
      </c>
      <c r="B79" s="26" t="str">
        <f t="shared" ca="1" si="1"/>
        <v/>
      </c>
      <c r="C79" s="26" t="str">
        <f>IFERROR(VLOOKUP(テーブル2[[#This Row],[検索用]],テーブル3[],3,FALSE),"")</f>
        <v/>
      </c>
      <c r="D79" s="27" t="str">
        <f>IF(テーブル2[[#This Row],[受給者証番号]]="","",VLOOKUP(テーブル2[[#This Row],[検索用]],テーブル3[],2,FALSE))</f>
        <v/>
      </c>
      <c r="E79" s="23" t="str">
        <f ca="1">IF(C79="","",INDIRECT("'様式第４号の２'!$C$10")&amp;VLOOKUP(様式第４号の２!$C$11,テーブル1[#All],2,FALSE))</f>
        <v/>
      </c>
      <c r="F79" s="23" t="str">
        <f>IF(テーブル2[[#This Row],[受給者証番号]]="","",VLOOKUP(テーブル2[[#This Row],[検索用]],テーブル3[],6,FALSE))</f>
        <v/>
      </c>
    </row>
    <row r="80" spans="1:6" x14ac:dyDescent="0.45">
      <c r="A80" s="23">
        <v>79</v>
      </c>
      <c r="B80" s="26" t="str">
        <f t="shared" ca="1" si="1"/>
        <v/>
      </c>
      <c r="C80" s="26" t="str">
        <f>IFERROR(VLOOKUP(テーブル2[[#This Row],[検索用]],テーブル3[],3,FALSE),"")</f>
        <v/>
      </c>
      <c r="D80" s="27" t="str">
        <f>IF(テーブル2[[#This Row],[受給者証番号]]="","",VLOOKUP(テーブル2[[#This Row],[検索用]],テーブル3[],2,FALSE))</f>
        <v/>
      </c>
      <c r="E80" s="23" t="str">
        <f ca="1">IF(C80="","",INDIRECT("'様式第４号の２'!$C$10")&amp;VLOOKUP(様式第４号の２!$C$11,テーブル1[#All],2,FALSE))</f>
        <v/>
      </c>
      <c r="F80" s="23" t="str">
        <f>IF(テーブル2[[#This Row],[受給者証番号]]="","",VLOOKUP(テーブル2[[#This Row],[検索用]],テーブル3[],6,FALSE))</f>
        <v/>
      </c>
    </row>
    <row r="81" spans="1:6" x14ac:dyDescent="0.45">
      <c r="A81" s="23">
        <v>80</v>
      </c>
      <c r="B81" s="26" t="str">
        <f t="shared" ca="1" si="1"/>
        <v/>
      </c>
      <c r="C81" s="26" t="str">
        <f>IFERROR(VLOOKUP(テーブル2[[#This Row],[検索用]],テーブル3[],3,FALSE),"")</f>
        <v/>
      </c>
      <c r="D81" s="27" t="str">
        <f>IF(テーブル2[[#This Row],[受給者証番号]]="","",VLOOKUP(テーブル2[[#This Row],[検索用]],テーブル3[],2,FALSE))</f>
        <v/>
      </c>
      <c r="E81" s="23" t="str">
        <f ca="1">IF(C81="","",INDIRECT("'様式第４号の２'!$C$10")&amp;VLOOKUP(様式第４号の２!$C$11,テーブル1[#All],2,FALSE))</f>
        <v/>
      </c>
      <c r="F81" s="23" t="str">
        <f>IF(テーブル2[[#This Row],[受給者証番号]]="","",VLOOKUP(テーブル2[[#This Row],[検索用]],テーブル3[],6,FALSE))</f>
        <v/>
      </c>
    </row>
    <row r="82" spans="1:6" x14ac:dyDescent="0.45">
      <c r="A82" s="23">
        <v>81</v>
      </c>
      <c r="B82" s="26" t="str">
        <f t="shared" ca="1" si="1"/>
        <v/>
      </c>
      <c r="C82" s="26" t="str">
        <f>IFERROR(VLOOKUP(テーブル2[[#This Row],[検索用]],テーブル3[],3,FALSE),"")</f>
        <v/>
      </c>
      <c r="D82" s="27" t="str">
        <f>IF(テーブル2[[#This Row],[受給者証番号]]="","",VLOOKUP(テーブル2[[#This Row],[検索用]],テーブル3[],2,FALSE))</f>
        <v/>
      </c>
      <c r="E82" s="23" t="str">
        <f ca="1">IF(C82="","",INDIRECT("'様式第４号の２'!$C$10")&amp;VLOOKUP(様式第４号の２!$C$11,テーブル1[#All],2,FALSE))</f>
        <v/>
      </c>
      <c r="F82" s="23" t="str">
        <f>IF(テーブル2[[#This Row],[受給者証番号]]="","",VLOOKUP(テーブル2[[#This Row],[検索用]],テーブル3[],6,FALSE))</f>
        <v/>
      </c>
    </row>
    <row r="83" spans="1:6" x14ac:dyDescent="0.45">
      <c r="A83" s="23">
        <v>82</v>
      </c>
      <c r="B83" s="26" t="str">
        <f t="shared" ca="1" si="1"/>
        <v/>
      </c>
      <c r="C83" s="26" t="str">
        <f>IFERROR(VLOOKUP(テーブル2[[#This Row],[検索用]],テーブル3[],3,FALSE),"")</f>
        <v/>
      </c>
      <c r="D83" s="27" t="str">
        <f>IF(テーブル2[[#This Row],[受給者証番号]]="","",VLOOKUP(テーブル2[[#This Row],[検索用]],テーブル3[],2,FALSE))</f>
        <v/>
      </c>
      <c r="E83" s="23" t="str">
        <f ca="1">IF(C83="","",INDIRECT("'様式第４号の２'!$C$10")&amp;VLOOKUP(様式第４号の２!$C$11,テーブル1[#All],2,FALSE))</f>
        <v/>
      </c>
      <c r="F83" s="23" t="str">
        <f>IF(テーブル2[[#This Row],[受給者証番号]]="","",VLOOKUP(テーブル2[[#This Row],[検索用]],テーブル3[],6,FALSE))</f>
        <v/>
      </c>
    </row>
    <row r="84" spans="1:6" x14ac:dyDescent="0.45">
      <c r="A84" s="23">
        <v>83</v>
      </c>
      <c r="B84" s="26" t="str">
        <f t="shared" ca="1" si="1"/>
        <v/>
      </c>
      <c r="C84" s="26" t="str">
        <f>IFERROR(VLOOKUP(テーブル2[[#This Row],[検索用]],テーブル3[],3,FALSE),"")</f>
        <v/>
      </c>
      <c r="D84" s="27" t="str">
        <f>IF(テーブル2[[#This Row],[受給者証番号]]="","",VLOOKUP(テーブル2[[#This Row],[検索用]],テーブル3[],2,FALSE))</f>
        <v/>
      </c>
      <c r="E84" s="23" t="str">
        <f ca="1">IF(C84="","",INDIRECT("'様式第４号の２'!$C$10")&amp;VLOOKUP(様式第４号の２!$C$11,テーブル1[#All],2,FALSE))</f>
        <v/>
      </c>
      <c r="F84" s="23" t="str">
        <f>IF(テーブル2[[#This Row],[受給者証番号]]="","",VLOOKUP(テーブル2[[#This Row],[検索用]],テーブル3[],6,FALSE))</f>
        <v/>
      </c>
    </row>
    <row r="85" spans="1:6" x14ac:dyDescent="0.45">
      <c r="A85" s="23">
        <v>84</v>
      </c>
      <c r="B85" s="26" t="str">
        <f t="shared" ca="1" si="1"/>
        <v/>
      </c>
      <c r="C85" s="26" t="str">
        <f>IFERROR(VLOOKUP(テーブル2[[#This Row],[検索用]],テーブル3[],3,FALSE),"")</f>
        <v/>
      </c>
      <c r="D85" s="27" t="str">
        <f>IF(テーブル2[[#This Row],[受給者証番号]]="","",VLOOKUP(テーブル2[[#This Row],[検索用]],テーブル3[],2,FALSE))</f>
        <v/>
      </c>
      <c r="E85" s="23" t="str">
        <f ca="1">IF(C85="","",INDIRECT("'様式第４号の２'!$C$10")&amp;VLOOKUP(様式第４号の２!$C$11,テーブル1[#All],2,FALSE))</f>
        <v/>
      </c>
      <c r="F85" s="23" t="str">
        <f>IF(テーブル2[[#This Row],[受給者証番号]]="","",VLOOKUP(テーブル2[[#This Row],[検索用]],テーブル3[],6,FALSE))</f>
        <v/>
      </c>
    </row>
    <row r="86" spans="1:6" x14ac:dyDescent="0.45">
      <c r="A86" s="23">
        <v>85</v>
      </c>
      <c r="B86" s="26" t="str">
        <f t="shared" ca="1" si="1"/>
        <v/>
      </c>
      <c r="C86" s="26" t="str">
        <f>IFERROR(VLOOKUP(テーブル2[[#This Row],[検索用]],テーブル3[],3,FALSE),"")</f>
        <v/>
      </c>
      <c r="D86" s="27" t="str">
        <f>IF(テーブル2[[#This Row],[受給者証番号]]="","",VLOOKUP(テーブル2[[#This Row],[検索用]],テーブル3[],2,FALSE))</f>
        <v/>
      </c>
      <c r="E86" s="23" t="str">
        <f ca="1">IF(C86="","",INDIRECT("'様式第４号の２'!$C$10")&amp;VLOOKUP(様式第４号の２!$C$11,テーブル1[#All],2,FALSE))</f>
        <v/>
      </c>
      <c r="F86" s="23" t="str">
        <f>IF(テーブル2[[#This Row],[受給者証番号]]="","",VLOOKUP(テーブル2[[#This Row],[検索用]],テーブル3[],6,FALSE))</f>
        <v/>
      </c>
    </row>
    <row r="87" spans="1:6" x14ac:dyDescent="0.45">
      <c r="A87" s="23">
        <v>86</v>
      </c>
      <c r="B87" s="26" t="str">
        <f t="shared" ca="1" si="1"/>
        <v/>
      </c>
      <c r="C87" s="26" t="str">
        <f>IFERROR(VLOOKUP(テーブル2[[#This Row],[検索用]],テーブル3[],3,FALSE),"")</f>
        <v/>
      </c>
      <c r="D87" s="27" t="str">
        <f>IF(テーブル2[[#This Row],[受給者証番号]]="","",VLOOKUP(テーブル2[[#This Row],[検索用]],テーブル3[],2,FALSE))</f>
        <v/>
      </c>
      <c r="E87" s="23" t="str">
        <f ca="1">IF(C87="","",INDIRECT("'様式第４号の２'!$C$10")&amp;VLOOKUP(様式第４号の２!$C$11,テーブル1[#All],2,FALSE))</f>
        <v/>
      </c>
      <c r="F87" s="23" t="str">
        <f>IF(テーブル2[[#This Row],[受給者証番号]]="","",VLOOKUP(テーブル2[[#This Row],[検索用]],テーブル3[],6,FALSE))</f>
        <v/>
      </c>
    </row>
    <row r="88" spans="1:6" x14ac:dyDescent="0.45">
      <c r="A88" s="23">
        <v>87</v>
      </c>
      <c r="B88" s="26" t="str">
        <f t="shared" ca="1" si="1"/>
        <v/>
      </c>
      <c r="C88" s="26" t="str">
        <f>IFERROR(VLOOKUP(テーブル2[[#This Row],[検索用]],テーブル3[],3,FALSE),"")</f>
        <v/>
      </c>
      <c r="D88" s="27" t="str">
        <f>IF(テーブル2[[#This Row],[受給者証番号]]="","",VLOOKUP(テーブル2[[#This Row],[検索用]],テーブル3[],2,FALSE))</f>
        <v/>
      </c>
      <c r="E88" s="23" t="str">
        <f ca="1">IF(C88="","",INDIRECT("'様式第４号の２'!$C$10")&amp;VLOOKUP(様式第４号の２!$C$11,テーブル1[#All],2,FALSE))</f>
        <v/>
      </c>
      <c r="F88" s="23" t="str">
        <f>IF(テーブル2[[#This Row],[受給者証番号]]="","",VLOOKUP(テーブル2[[#This Row],[検索用]],テーブル3[],6,FALSE))</f>
        <v/>
      </c>
    </row>
    <row r="89" spans="1:6" x14ac:dyDescent="0.45">
      <c r="A89" s="23">
        <v>88</v>
      </c>
      <c r="B89" s="26" t="str">
        <f t="shared" ca="1" si="1"/>
        <v/>
      </c>
      <c r="C89" s="26" t="str">
        <f>IFERROR(VLOOKUP(テーブル2[[#This Row],[検索用]],テーブル3[],3,FALSE),"")</f>
        <v/>
      </c>
      <c r="D89" s="27" t="str">
        <f>IF(テーブル2[[#This Row],[受給者証番号]]="","",VLOOKUP(テーブル2[[#This Row],[検索用]],テーブル3[],2,FALSE))</f>
        <v/>
      </c>
      <c r="E89" s="23" t="str">
        <f ca="1">IF(C89="","",INDIRECT("'様式第４号の２'!$C$10")&amp;VLOOKUP(様式第４号の２!$C$11,テーブル1[#All],2,FALSE))</f>
        <v/>
      </c>
      <c r="F89" s="23" t="str">
        <f>IF(テーブル2[[#This Row],[受給者証番号]]="","",VLOOKUP(テーブル2[[#This Row],[検索用]],テーブル3[],6,FALSE))</f>
        <v/>
      </c>
    </row>
    <row r="90" spans="1:6" x14ac:dyDescent="0.45">
      <c r="A90" s="23">
        <v>89</v>
      </c>
      <c r="B90" s="26" t="str">
        <f t="shared" ca="1" si="1"/>
        <v/>
      </c>
      <c r="C90" s="26" t="str">
        <f>IFERROR(VLOOKUP(テーブル2[[#This Row],[検索用]],テーブル3[],3,FALSE),"")</f>
        <v/>
      </c>
      <c r="D90" s="27" t="str">
        <f>IF(テーブル2[[#This Row],[受給者証番号]]="","",VLOOKUP(テーブル2[[#This Row],[検索用]],テーブル3[],2,FALSE))</f>
        <v/>
      </c>
      <c r="E90" s="23" t="str">
        <f ca="1">IF(C90="","",INDIRECT("'様式第４号の２'!$C$10")&amp;VLOOKUP(様式第４号の２!$C$11,テーブル1[#All],2,FALSE))</f>
        <v/>
      </c>
      <c r="F90" s="23" t="str">
        <f>IF(テーブル2[[#This Row],[受給者証番号]]="","",VLOOKUP(テーブル2[[#This Row],[検索用]],テーブル3[],6,FALSE))</f>
        <v/>
      </c>
    </row>
    <row r="91" spans="1:6" x14ac:dyDescent="0.45">
      <c r="A91" s="23">
        <v>90</v>
      </c>
      <c r="B91" s="26" t="str">
        <f t="shared" ca="1" si="1"/>
        <v/>
      </c>
      <c r="C91" s="26" t="str">
        <f>IFERROR(VLOOKUP(テーブル2[[#This Row],[検索用]],テーブル3[],3,FALSE),"")</f>
        <v/>
      </c>
      <c r="D91" s="27" t="str">
        <f>IF(テーブル2[[#This Row],[受給者証番号]]="","",VLOOKUP(テーブル2[[#This Row],[検索用]],テーブル3[],2,FALSE))</f>
        <v/>
      </c>
      <c r="E91" s="23" t="str">
        <f ca="1">IF(C91="","",INDIRECT("'様式第４号の２'!$C$10")&amp;VLOOKUP(様式第４号の２!$C$11,テーブル1[#All],2,FALSE))</f>
        <v/>
      </c>
      <c r="F91" s="23" t="str">
        <f>IF(テーブル2[[#This Row],[受給者証番号]]="","",VLOOKUP(テーブル2[[#This Row],[検索用]],テーブル3[],6,FALSE))</f>
        <v/>
      </c>
    </row>
    <row r="92" spans="1:6" x14ac:dyDescent="0.45">
      <c r="A92" s="23">
        <v>91</v>
      </c>
      <c r="B92" s="26" t="str">
        <f t="shared" ca="1" si="1"/>
        <v/>
      </c>
      <c r="C92" s="26" t="str">
        <f>IFERROR(VLOOKUP(テーブル2[[#This Row],[検索用]],テーブル3[],3,FALSE),"")</f>
        <v/>
      </c>
      <c r="D92" s="27" t="str">
        <f>IF(テーブル2[[#This Row],[受給者証番号]]="","",VLOOKUP(テーブル2[[#This Row],[検索用]],テーブル3[],2,FALSE))</f>
        <v/>
      </c>
      <c r="E92" s="23" t="str">
        <f ca="1">IF(C92="","",INDIRECT("'様式第４号の２'!$C$10")&amp;VLOOKUP(様式第４号の２!$C$11,テーブル1[#All],2,FALSE))</f>
        <v/>
      </c>
      <c r="F92" s="23" t="str">
        <f>IF(テーブル2[[#This Row],[受給者証番号]]="","",VLOOKUP(テーブル2[[#This Row],[検索用]],テーブル3[],6,FALSE))</f>
        <v/>
      </c>
    </row>
    <row r="93" spans="1:6" x14ac:dyDescent="0.45">
      <c r="A93" s="23">
        <v>92</v>
      </c>
      <c r="B93" s="26" t="str">
        <f t="shared" ca="1" si="1"/>
        <v/>
      </c>
      <c r="C93" s="26" t="str">
        <f>IFERROR(VLOOKUP(テーブル2[[#This Row],[検索用]],テーブル3[],3,FALSE),"")</f>
        <v/>
      </c>
      <c r="D93" s="27" t="str">
        <f>IF(テーブル2[[#This Row],[受給者証番号]]="","",VLOOKUP(テーブル2[[#This Row],[検索用]],テーブル3[],2,FALSE))</f>
        <v/>
      </c>
      <c r="E93" s="23" t="str">
        <f ca="1">IF(C93="","",INDIRECT("'様式第４号の２'!$C$10")&amp;VLOOKUP(様式第４号の２!$C$11,テーブル1[#All],2,FALSE))</f>
        <v/>
      </c>
      <c r="F93" s="23" t="str">
        <f>IF(テーブル2[[#This Row],[受給者証番号]]="","",VLOOKUP(テーブル2[[#This Row],[検索用]],テーブル3[],6,FALSE))</f>
        <v/>
      </c>
    </row>
    <row r="94" spans="1:6" x14ac:dyDescent="0.45">
      <c r="A94" s="23">
        <v>93</v>
      </c>
      <c r="B94" s="26" t="str">
        <f t="shared" ca="1" si="1"/>
        <v/>
      </c>
      <c r="C94" s="26" t="str">
        <f>IFERROR(VLOOKUP(テーブル2[[#This Row],[検索用]],テーブル3[],3,FALSE),"")</f>
        <v/>
      </c>
      <c r="D94" s="27" t="str">
        <f>IF(テーブル2[[#This Row],[受給者証番号]]="","",VLOOKUP(テーブル2[[#This Row],[検索用]],テーブル3[],2,FALSE))</f>
        <v/>
      </c>
      <c r="E94" s="23" t="str">
        <f ca="1">IF(C94="","",INDIRECT("'様式第４号の２'!$C$10")&amp;VLOOKUP(様式第４号の２!$C$11,テーブル1[#All],2,FALSE))</f>
        <v/>
      </c>
      <c r="F94" s="23" t="str">
        <f>IF(テーブル2[[#This Row],[受給者証番号]]="","",VLOOKUP(テーブル2[[#This Row],[検索用]],テーブル3[],6,FALSE))</f>
        <v/>
      </c>
    </row>
    <row r="95" spans="1:6" x14ac:dyDescent="0.45">
      <c r="A95" s="23">
        <v>94</v>
      </c>
      <c r="B95" s="26" t="str">
        <f t="shared" ca="1" si="1"/>
        <v/>
      </c>
      <c r="C95" s="26" t="str">
        <f>IFERROR(VLOOKUP(テーブル2[[#This Row],[検索用]],テーブル3[],3,FALSE),"")</f>
        <v/>
      </c>
      <c r="D95" s="27" t="str">
        <f>IF(テーブル2[[#This Row],[受給者証番号]]="","",VLOOKUP(テーブル2[[#This Row],[検索用]],テーブル3[],2,FALSE))</f>
        <v/>
      </c>
      <c r="E95" s="23" t="str">
        <f ca="1">IF(C95="","",INDIRECT("'様式第４号の２'!$C$10")&amp;VLOOKUP(様式第４号の２!$C$11,テーブル1[#All],2,FALSE))</f>
        <v/>
      </c>
      <c r="F95" s="23" t="str">
        <f>IF(テーブル2[[#This Row],[受給者証番号]]="","",VLOOKUP(テーブル2[[#This Row],[検索用]],テーブル3[],6,FALSE))</f>
        <v/>
      </c>
    </row>
    <row r="96" spans="1:6" x14ac:dyDescent="0.45">
      <c r="A96" s="23">
        <v>95</v>
      </c>
      <c r="B96" s="26" t="str">
        <f t="shared" ca="1" si="1"/>
        <v/>
      </c>
      <c r="C96" s="26" t="str">
        <f>IFERROR(VLOOKUP(テーブル2[[#This Row],[検索用]],テーブル3[],3,FALSE),"")</f>
        <v/>
      </c>
      <c r="D96" s="27" t="str">
        <f>IF(テーブル2[[#This Row],[受給者証番号]]="","",VLOOKUP(テーブル2[[#This Row],[検索用]],テーブル3[],2,FALSE))</f>
        <v/>
      </c>
      <c r="E96" s="23" t="str">
        <f ca="1">IF(C96="","",INDIRECT("'様式第４号の２'!$C$10")&amp;VLOOKUP(様式第４号の２!$C$11,テーブル1[#All],2,FALSE))</f>
        <v/>
      </c>
      <c r="F96" s="23" t="str">
        <f>IF(テーブル2[[#This Row],[受給者証番号]]="","",VLOOKUP(テーブル2[[#This Row],[検索用]],テーブル3[],6,FALSE))</f>
        <v/>
      </c>
    </row>
    <row r="97" spans="1:6" x14ac:dyDescent="0.45">
      <c r="A97" s="23">
        <v>96</v>
      </c>
      <c r="B97" s="26" t="str">
        <f t="shared" ca="1" si="1"/>
        <v/>
      </c>
      <c r="C97" s="26" t="str">
        <f>IFERROR(VLOOKUP(テーブル2[[#This Row],[検索用]],テーブル3[],3,FALSE),"")</f>
        <v/>
      </c>
      <c r="D97" s="27" t="str">
        <f>IF(テーブル2[[#This Row],[受給者証番号]]="","",VLOOKUP(テーブル2[[#This Row],[検索用]],テーブル3[],2,FALSE))</f>
        <v/>
      </c>
      <c r="E97" s="23" t="str">
        <f ca="1">IF(C97="","",INDIRECT("'様式第４号の２'!$C$10")&amp;VLOOKUP(様式第４号の２!$C$11,テーブル1[#All],2,FALSE))</f>
        <v/>
      </c>
      <c r="F97" s="23" t="str">
        <f>IF(テーブル2[[#This Row],[受給者証番号]]="","",VLOOKUP(テーブル2[[#This Row],[検索用]],テーブル3[],6,FALSE))</f>
        <v/>
      </c>
    </row>
    <row r="98" spans="1:6" x14ac:dyDescent="0.45">
      <c r="A98" s="23">
        <v>97</v>
      </c>
      <c r="B98" s="26" t="str">
        <f t="shared" ca="1" si="1"/>
        <v/>
      </c>
      <c r="C98" s="26" t="str">
        <f>IFERROR(VLOOKUP(テーブル2[[#This Row],[検索用]],テーブル3[],3,FALSE),"")</f>
        <v/>
      </c>
      <c r="D98" s="27" t="str">
        <f>IF(テーブル2[[#This Row],[受給者証番号]]="","",VLOOKUP(テーブル2[[#This Row],[検索用]],テーブル3[],2,FALSE))</f>
        <v/>
      </c>
      <c r="E98" s="23" t="str">
        <f ca="1">IF(C98="","",INDIRECT("'様式第４号の２'!$C$10")&amp;VLOOKUP(様式第４号の２!$C$11,テーブル1[#All],2,FALSE))</f>
        <v/>
      </c>
      <c r="F98" s="23" t="str">
        <f>IF(テーブル2[[#This Row],[受給者証番号]]="","",VLOOKUP(テーブル2[[#This Row],[検索用]],テーブル3[],6,FALSE))</f>
        <v/>
      </c>
    </row>
    <row r="99" spans="1:6" x14ac:dyDescent="0.45">
      <c r="A99" s="23">
        <v>98</v>
      </c>
      <c r="B99" s="26" t="str">
        <f t="shared" ca="1" si="1"/>
        <v/>
      </c>
      <c r="C99" s="26" t="str">
        <f>IFERROR(VLOOKUP(テーブル2[[#This Row],[検索用]],テーブル3[],3,FALSE),"")</f>
        <v/>
      </c>
      <c r="D99" s="27" t="str">
        <f>IF(テーブル2[[#This Row],[受給者証番号]]="","",VLOOKUP(テーブル2[[#This Row],[検索用]],テーブル3[],2,FALSE))</f>
        <v/>
      </c>
      <c r="E99" s="23" t="str">
        <f ca="1">IF(C99="","",INDIRECT("'様式第４号の２'!$C$10")&amp;VLOOKUP(様式第４号の２!$C$11,テーブル1[#All],2,FALSE))</f>
        <v/>
      </c>
      <c r="F99" s="23" t="str">
        <f>IF(テーブル2[[#This Row],[受給者証番号]]="","",VLOOKUP(テーブル2[[#This Row],[検索用]],テーブル3[],6,FALSE))</f>
        <v/>
      </c>
    </row>
    <row r="100" spans="1:6" x14ac:dyDescent="0.45">
      <c r="A100" s="23">
        <v>99</v>
      </c>
      <c r="B100" s="26" t="str">
        <f t="shared" ca="1" si="1"/>
        <v/>
      </c>
      <c r="C100" s="26" t="str">
        <f>IFERROR(VLOOKUP(テーブル2[[#This Row],[検索用]],テーブル3[],3,FALSE),"")</f>
        <v/>
      </c>
      <c r="D100" s="27" t="str">
        <f>IF(テーブル2[[#This Row],[受給者証番号]]="","",VLOOKUP(テーブル2[[#This Row],[検索用]],テーブル3[],2,FALSE))</f>
        <v/>
      </c>
      <c r="E100" s="23" t="str">
        <f ca="1">IF(C100="","",INDIRECT("'様式第４号の２'!$C$10")&amp;VLOOKUP(様式第４号の２!$C$11,テーブル1[#All],2,FALSE))</f>
        <v/>
      </c>
      <c r="F100" s="23" t="str">
        <f>IF(テーブル2[[#This Row],[受給者証番号]]="","",VLOOKUP(テーブル2[[#This Row],[検索用]],テーブル3[],6,FALSE))</f>
        <v/>
      </c>
    </row>
    <row r="101" spans="1:6" x14ac:dyDescent="0.45">
      <c r="A101" s="23">
        <v>100</v>
      </c>
      <c r="B101" s="26" t="str">
        <f t="shared" ca="1" si="1"/>
        <v/>
      </c>
      <c r="C101" s="26" t="str">
        <f>IFERROR(VLOOKUP(テーブル2[[#This Row],[検索用]],テーブル3[],3,FALSE),"")</f>
        <v/>
      </c>
      <c r="D101" s="27" t="str">
        <f>IF(テーブル2[[#This Row],[受給者証番号]]="","",VLOOKUP(テーブル2[[#This Row],[検索用]],テーブル3[],2,FALSE))</f>
        <v/>
      </c>
      <c r="E101" s="23" t="str">
        <f ca="1">IF(C101="","",INDIRECT("'様式第４号の２'!$C$10")&amp;VLOOKUP(様式第４号の２!$C$11,テーブル1[#All],2,FALSE))</f>
        <v/>
      </c>
      <c r="F101" s="23" t="str">
        <f>IF(テーブル2[[#This Row],[受給者証番号]]="","",VLOOKUP(テーブル2[[#This Row],[検索用]],テーブル3[],6,FALSE))</f>
        <v/>
      </c>
    </row>
    <row r="102" spans="1:6" x14ac:dyDescent="0.45">
      <c r="A102" s="23">
        <v>101</v>
      </c>
      <c r="B102" s="26" t="str">
        <f t="shared" ca="1" si="1"/>
        <v/>
      </c>
      <c r="C102" s="26" t="str">
        <f>IFERROR(VLOOKUP(テーブル2[[#This Row],[検索用]],テーブル3[],3,FALSE),"")</f>
        <v/>
      </c>
      <c r="D102" s="27" t="str">
        <f>IF(テーブル2[[#This Row],[受給者証番号]]="","",VLOOKUP(テーブル2[[#This Row],[検索用]],テーブル3[],2,FALSE))</f>
        <v/>
      </c>
      <c r="E102" s="23" t="str">
        <f ca="1">IF(C102="","",INDIRECT("'様式第４号の２'!$C$10")&amp;VLOOKUP(様式第４号の２!$C$11,テーブル1[#All],2,FALSE))</f>
        <v/>
      </c>
      <c r="F102" s="23" t="str">
        <f>IF(テーブル2[[#This Row],[受給者証番号]]="","",VLOOKUP(テーブル2[[#This Row],[検索用]],テーブル3[],6,FALSE))</f>
        <v/>
      </c>
    </row>
    <row r="103" spans="1:6" x14ac:dyDescent="0.45">
      <c r="A103" s="23">
        <v>102</v>
      </c>
      <c r="B103" s="26" t="str">
        <f t="shared" ca="1" si="1"/>
        <v/>
      </c>
      <c r="C103" s="26" t="str">
        <f>IFERROR(VLOOKUP(テーブル2[[#This Row],[検索用]],テーブル3[],3,FALSE),"")</f>
        <v/>
      </c>
      <c r="D103" s="27" t="str">
        <f>IF(テーブル2[[#This Row],[受給者証番号]]="","",VLOOKUP(テーブル2[[#This Row],[検索用]],テーブル3[],2,FALSE))</f>
        <v/>
      </c>
      <c r="E103" s="23" t="str">
        <f ca="1">IF(C103="","",INDIRECT("'様式第４号の２'!$C$10")&amp;VLOOKUP(様式第４号の２!$C$11,テーブル1[#All],2,FALSE))</f>
        <v/>
      </c>
      <c r="F103" s="23" t="str">
        <f>IF(テーブル2[[#This Row],[受給者証番号]]="","",VLOOKUP(テーブル2[[#This Row],[検索用]],テーブル3[],6,FALSE))</f>
        <v/>
      </c>
    </row>
    <row r="104" spans="1:6" x14ac:dyDescent="0.45">
      <c r="A104" s="23">
        <v>103</v>
      </c>
      <c r="B104" s="26" t="str">
        <f t="shared" ca="1" si="1"/>
        <v/>
      </c>
      <c r="C104" s="26" t="str">
        <f>IFERROR(VLOOKUP(テーブル2[[#This Row],[検索用]],テーブル3[],3,FALSE),"")</f>
        <v/>
      </c>
      <c r="D104" s="27" t="str">
        <f>IF(テーブル2[[#This Row],[受給者証番号]]="","",VLOOKUP(テーブル2[[#This Row],[検索用]],テーブル3[],2,FALSE))</f>
        <v/>
      </c>
      <c r="E104" s="23" t="str">
        <f ca="1">IF(C104="","",INDIRECT("'様式第４号の２'!$C$10")&amp;VLOOKUP(様式第４号の２!$C$11,テーブル1[#All],2,FALSE))</f>
        <v/>
      </c>
      <c r="F104" s="23" t="str">
        <f>IF(テーブル2[[#This Row],[受給者証番号]]="","",VLOOKUP(テーブル2[[#This Row],[検索用]],テーブル3[],6,FALSE))</f>
        <v/>
      </c>
    </row>
    <row r="105" spans="1:6" x14ac:dyDescent="0.45">
      <c r="A105" s="23">
        <v>104</v>
      </c>
      <c r="B105" s="26" t="str">
        <f t="shared" ca="1" si="1"/>
        <v/>
      </c>
      <c r="C105" s="26" t="str">
        <f>IFERROR(VLOOKUP(テーブル2[[#This Row],[検索用]],テーブル3[],3,FALSE),"")</f>
        <v/>
      </c>
      <c r="D105" s="27" t="str">
        <f>IF(テーブル2[[#This Row],[受給者証番号]]="","",VLOOKUP(テーブル2[[#This Row],[検索用]],テーブル3[],2,FALSE))</f>
        <v/>
      </c>
      <c r="E105" s="23" t="str">
        <f ca="1">IF(C105="","",INDIRECT("'様式第４号の２'!$C$10")&amp;VLOOKUP(様式第４号の２!$C$11,テーブル1[#All],2,FALSE))</f>
        <v/>
      </c>
      <c r="F105" s="23" t="str">
        <f>IF(テーブル2[[#This Row],[受給者証番号]]="","",VLOOKUP(テーブル2[[#This Row],[検索用]],テーブル3[],6,FALSE))</f>
        <v/>
      </c>
    </row>
    <row r="106" spans="1:6" x14ac:dyDescent="0.45">
      <c r="A106" s="23">
        <v>105</v>
      </c>
      <c r="B106" s="26" t="str">
        <f t="shared" ca="1" si="1"/>
        <v/>
      </c>
      <c r="C106" s="26" t="str">
        <f>IFERROR(VLOOKUP(テーブル2[[#This Row],[検索用]],テーブル3[],3,FALSE),"")</f>
        <v/>
      </c>
      <c r="D106" s="27" t="str">
        <f>IF(テーブル2[[#This Row],[受給者証番号]]="","",VLOOKUP(テーブル2[[#This Row],[検索用]],テーブル3[],2,FALSE))</f>
        <v/>
      </c>
      <c r="E106" s="23" t="str">
        <f ca="1">IF(C106="","",INDIRECT("'様式第４号の２'!$C$10")&amp;VLOOKUP(様式第４号の２!$C$11,テーブル1[#All],2,FALSE))</f>
        <v/>
      </c>
      <c r="F106" s="23" t="str">
        <f>IF(テーブル2[[#This Row],[受給者証番号]]="","",VLOOKUP(テーブル2[[#This Row],[検索用]],テーブル3[],6,FALSE))</f>
        <v/>
      </c>
    </row>
    <row r="107" spans="1:6" x14ac:dyDescent="0.45">
      <c r="A107" s="23">
        <v>106</v>
      </c>
      <c r="B107" s="26" t="str">
        <f t="shared" ca="1" si="1"/>
        <v/>
      </c>
      <c r="C107" s="26" t="str">
        <f>IFERROR(VLOOKUP(テーブル2[[#This Row],[検索用]],テーブル3[],3,FALSE),"")</f>
        <v/>
      </c>
      <c r="D107" s="27" t="str">
        <f>IF(テーブル2[[#This Row],[受給者証番号]]="","",VLOOKUP(テーブル2[[#This Row],[検索用]],テーブル3[],2,FALSE))</f>
        <v/>
      </c>
      <c r="E107" s="23" t="str">
        <f ca="1">IF(C107="","",INDIRECT("'様式第４号の２'!$C$10")&amp;VLOOKUP(様式第４号の２!$C$11,テーブル1[#All],2,FALSE))</f>
        <v/>
      </c>
      <c r="F107" s="23" t="str">
        <f>IF(テーブル2[[#This Row],[受給者証番号]]="","",VLOOKUP(テーブル2[[#This Row],[検索用]],テーブル3[],6,FALSE))</f>
        <v/>
      </c>
    </row>
    <row r="108" spans="1:6" x14ac:dyDescent="0.45">
      <c r="A108" s="23">
        <v>107</v>
      </c>
      <c r="B108" s="26" t="str">
        <f t="shared" ca="1" si="1"/>
        <v/>
      </c>
      <c r="C108" s="26" t="str">
        <f>IFERROR(VLOOKUP(テーブル2[[#This Row],[検索用]],テーブル3[],3,FALSE),"")</f>
        <v/>
      </c>
      <c r="D108" s="27" t="str">
        <f>IF(テーブル2[[#This Row],[受給者証番号]]="","",VLOOKUP(テーブル2[[#This Row],[検索用]],テーブル3[],2,FALSE))</f>
        <v/>
      </c>
      <c r="E108" s="23" t="str">
        <f ca="1">IF(C108="","",INDIRECT("'様式第４号の２'!$C$10")&amp;VLOOKUP(様式第４号の２!$C$11,テーブル1[#All],2,FALSE))</f>
        <v/>
      </c>
      <c r="F108" s="23" t="str">
        <f>IF(テーブル2[[#This Row],[受給者証番号]]="","",VLOOKUP(テーブル2[[#This Row],[検索用]],テーブル3[],6,FALSE))</f>
        <v/>
      </c>
    </row>
    <row r="109" spans="1:6" x14ac:dyDescent="0.45">
      <c r="A109" s="23">
        <v>108</v>
      </c>
      <c r="B109" s="26" t="str">
        <f t="shared" ca="1" si="1"/>
        <v/>
      </c>
      <c r="C109" s="26" t="str">
        <f>IFERROR(VLOOKUP(テーブル2[[#This Row],[検索用]],テーブル3[],3,FALSE),"")</f>
        <v/>
      </c>
      <c r="D109" s="27" t="str">
        <f>IF(テーブル2[[#This Row],[受給者証番号]]="","",VLOOKUP(テーブル2[[#This Row],[検索用]],テーブル3[],2,FALSE))</f>
        <v/>
      </c>
      <c r="E109" s="23" t="str">
        <f ca="1">IF(C109="","",INDIRECT("'様式第４号の２'!$C$10")&amp;VLOOKUP(様式第４号の２!$C$11,テーブル1[#All],2,FALSE))</f>
        <v/>
      </c>
      <c r="F109" s="23" t="str">
        <f>IF(テーブル2[[#This Row],[受給者証番号]]="","",VLOOKUP(テーブル2[[#This Row],[検索用]],テーブル3[],6,FALSE))</f>
        <v/>
      </c>
    </row>
    <row r="110" spans="1:6" x14ac:dyDescent="0.45">
      <c r="A110" s="23">
        <v>109</v>
      </c>
      <c r="B110" s="26" t="str">
        <f t="shared" ca="1" si="1"/>
        <v/>
      </c>
      <c r="C110" s="26" t="str">
        <f>IFERROR(VLOOKUP(テーブル2[[#This Row],[検索用]],テーブル3[],3,FALSE),"")</f>
        <v/>
      </c>
      <c r="D110" s="27" t="str">
        <f>IF(テーブル2[[#This Row],[受給者証番号]]="","",VLOOKUP(テーブル2[[#This Row],[検索用]],テーブル3[],2,FALSE))</f>
        <v/>
      </c>
      <c r="E110" s="23" t="str">
        <f ca="1">IF(C110="","",INDIRECT("'様式第４号の２'!$C$10")&amp;VLOOKUP(様式第４号の２!$C$11,テーブル1[#All],2,FALSE))</f>
        <v/>
      </c>
      <c r="F110" s="23" t="str">
        <f>IF(テーブル2[[#This Row],[受給者証番号]]="","",VLOOKUP(テーブル2[[#This Row],[検索用]],テーブル3[],6,FALSE))</f>
        <v/>
      </c>
    </row>
    <row r="111" spans="1:6" x14ac:dyDescent="0.45">
      <c r="A111" s="23">
        <v>110</v>
      </c>
      <c r="B111" s="26" t="str">
        <f t="shared" ca="1" si="1"/>
        <v/>
      </c>
      <c r="C111" s="26" t="str">
        <f>IFERROR(VLOOKUP(テーブル2[[#This Row],[検索用]],テーブル3[],3,FALSE),"")</f>
        <v/>
      </c>
      <c r="D111" s="27" t="str">
        <f>IF(テーブル2[[#This Row],[受給者証番号]]="","",VLOOKUP(テーブル2[[#This Row],[検索用]],テーブル3[],2,FALSE))</f>
        <v/>
      </c>
      <c r="E111" s="23" t="str">
        <f ca="1">IF(C111="","",INDIRECT("'様式第４号の２'!$C$10")&amp;VLOOKUP(様式第４号の２!$C$11,テーブル1[#All],2,FALSE))</f>
        <v/>
      </c>
      <c r="F111" s="23" t="str">
        <f>IF(テーブル2[[#This Row],[受給者証番号]]="","",VLOOKUP(テーブル2[[#This Row],[検索用]],テーブル3[],6,FALSE))</f>
        <v/>
      </c>
    </row>
    <row r="112" spans="1:6" x14ac:dyDescent="0.45">
      <c r="A112" s="23">
        <v>111</v>
      </c>
      <c r="B112" s="26" t="str">
        <f t="shared" ca="1" si="1"/>
        <v/>
      </c>
      <c r="C112" s="26" t="str">
        <f>IFERROR(VLOOKUP(テーブル2[[#This Row],[検索用]],テーブル3[],3,FALSE),"")</f>
        <v/>
      </c>
      <c r="D112" s="27" t="str">
        <f>IF(テーブル2[[#This Row],[受給者証番号]]="","",VLOOKUP(テーブル2[[#This Row],[検索用]],テーブル3[],2,FALSE))</f>
        <v/>
      </c>
      <c r="E112" s="23" t="str">
        <f ca="1">IF(C112="","",INDIRECT("'様式第４号の２'!$C$10")&amp;VLOOKUP(様式第４号の２!$C$11,テーブル1[#All],2,FALSE))</f>
        <v/>
      </c>
      <c r="F112" s="23" t="str">
        <f>IF(テーブル2[[#This Row],[受給者証番号]]="","",VLOOKUP(テーブル2[[#This Row],[検索用]],テーブル3[],6,FALSE))</f>
        <v/>
      </c>
    </row>
    <row r="113" spans="1:6" x14ac:dyDescent="0.45">
      <c r="A113" s="23">
        <v>112</v>
      </c>
      <c r="B113" s="26" t="str">
        <f t="shared" ca="1" si="1"/>
        <v/>
      </c>
      <c r="C113" s="26" t="str">
        <f>IFERROR(VLOOKUP(テーブル2[[#This Row],[検索用]],テーブル3[],3,FALSE),"")</f>
        <v/>
      </c>
      <c r="D113" s="27" t="str">
        <f>IF(テーブル2[[#This Row],[受給者証番号]]="","",VLOOKUP(テーブル2[[#This Row],[検索用]],テーブル3[],2,FALSE))</f>
        <v/>
      </c>
      <c r="E113" s="23" t="str">
        <f ca="1">IF(C113="","",INDIRECT("'様式第４号の２'!$C$10")&amp;VLOOKUP(様式第４号の２!$C$11,テーブル1[#All],2,FALSE))</f>
        <v/>
      </c>
      <c r="F113" s="23" t="str">
        <f>IF(テーブル2[[#This Row],[受給者証番号]]="","",VLOOKUP(テーブル2[[#This Row],[検索用]],テーブル3[],6,FALSE))</f>
        <v/>
      </c>
    </row>
    <row r="114" spans="1:6" x14ac:dyDescent="0.45">
      <c r="A114" s="23">
        <v>113</v>
      </c>
      <c r="B114" s="26" t="str">
        <f t="shared" ca="1" si="1"/>
        <v/>
      </c>
      <c r="C114" s="26" t="str">
        <f>IFERROR(VLOOKUP(テーブル2[[#This Row],[検索用]],テーブル3[],3,FALSE),"")</f>
        <v/>
      </c>
      <c r="D114" s="27" t="str">
        <f>IF(テーブル2[[#This Row],[受給者証番号]]="","",VLOOKUP(テーブル2[[#This Row],[検索用]],テーブル3[],2,FALSE))</f>
        <v/>
      </c>
      <c r="E114" s="23" t="str">
        <f ca="1">IF(C114="","",INDIRECT("'様式第４号の２'!$C$10")&amp;VLOOKUP(様式第４号の２!$C$11,テーブル1[#All],2,FALSE))</f>
        <v/>
      </c>
      <c r="F114" s="23" t="str">
        <f>IF(テーブル2[[#This Row],[受給者証番号]]="","",VLOOKUP(テーブル2[[#This Row],[検索用]],テーブル3[],6,FALSE))</f>
        <v/>
      </c>
    </row>
    <row r="115" spans="1:6" x14ac:dyDescent="0.45">
      <c r="A115" s="23">
        <v>114</v>
      </c>
      <c r="B115" s="26" t="str">
        <f t="shared" ca="1" si="1"/>
        <v/>
      </c>
      <c r="C115" s="26" t="str">
        <f>IFERROR(VLOOKUP(テーブル2[[#This Row],[検索用]],テーブル3[],3,FALSE),"")</f>
        <v/>
      </c>
      <c r="D115" s="27" t="str">
        <f>IF(テーブル2[[#This Row],[受給者証番号]]="","",VLOOKUP(テーブル2[[#This Row],[検索用]],テーブル3[],2,FALSE))</f>
        <v/>
      </c>
      <c r="E115" s="23" t="str">
        <f ca="1">IF(C115="","",INDIRECT("'様式第４号の２'!$C$10")&amp;VLOOKUP(様式第４号の２!$C$11,テーブル1[#All],2,FALSE))</f>
        <v/>
      </c>
      <c r="F115" s="23" t="str">
        <f>IF(テーブル2[[#This Row],[受給者証番号]]="","",VLOOKUP(テーブル2[[#This Row],[検索用]],テーブル3[],6,FALSE))</f>
        <v/>
      </c>
    </row>
    <row r="116" spans="1:6" x14ac:dyDescent="0.45">
      <c r="A116" s="23">
        <v>115</v>
      </c>
      <c r="B116" s="26" t="str">
        <f t="shared" ca="1" si="1"/>
        <v/>
      </c>
      <c r="C116" s="26" t="str">
        <f>IFERROR(VLOOKUP(テーブル2[[#This Row],[検索用]],テーブル3[],3,FALSE),"")</f>
        <v/>
      </c>
      <c r="D116" s="27" t="str">
        <f>IF(テーブル2[[#This Row],[受給者証番号]]="","",VLOOKUP(テーブル2[[#This Row],[検索用]],テーブル3[],2,FALSE))</f>
        <v/>
      </c>
      <c r="E116" s="23" t="str">
        <f ca="1">IF(C116="","",INDIRECT("'様式第４号の２'!$C$10")&amp;VLOOKUP(様式第４号の２!$C$11,テーブル1[#All],2,FALSE))</f>
        <v/>
      </c>
      <c r="F116" s="23" t="str">
        <f>IF(テーブル2[[#This Row],[受給者証番号]]="","",VLOOKUP(テーブル2[[#This Row],[検索用]],テーブル3[],6,FALSE))</f>
        <v/>
      </c>
    </row>
    <row r="117" spans="1:6" x14ac:dyDescent="0.45">
      <c r="A117" s="23">
        <v>116</v>
      </c>
      <c r="B117" s="26" t="str">
        <f t="shared" ca="1" si="1"/>
        <v/>
      </c>
      <c r="C117" s="26" t="str">
        <f>IFERROR(VLOOKUP(テーブル2[[#This Row],[検索用]],テーブル3[],3,FALSE),"")</f>
        <v/>
      </c>
      <c r="D117" s="27" t="str">
        <f>IF(テーブル2[[#This Row],[受給者証番号]]="","",VLOOKUP(テーブル2[[#This Row],[検索用]],テーブル3[],2,FALSE))</f>
        <v/>
      </c>
      <c r="E117" s="23" t="str">
        <f ca="1">IF(C117="","",INDIRECT("'様式第４号の２'!$C$10")&amp;VLOOKUP(様式第４号の２!$C$11,テーブル1[#All],2,FALSE))</f>
        <v/>
      </c>
      <c r="F117" s="23" t="str">
        <f>IF(テーブル2[[#This Row],[受給者証番号]]="","",VLOOKUP(テーブル2[[#This Row],[検索用]],テーブル3[],6,FALSE))</f>
        <v/>
      </c>
    </row>
    <row r="118" spans="1:6" x14ac:dyDescent="0.45">
      <c r="A118" s="23">
        <v>117</v>
      </c>
      <c r="B118" s="26" t="str">
        <f t="shared" ca="1" si="1"/>
        <v/>
      </c>
      <c r="C118" s="26" t="str">
        <f>IFERROR(VLOOKUP(テーブル2[[#This Row],[検索用]],テーブル3[],3,FALSE),"")</f>
        <v/>
      </c>
      <c r="D118" s="27" t="str">
        <f>IF(テーブル2[[#This Row],[受給者証番号]]="","",VLOOKUP(テーブル2[[#This Row],[検索用]],テーブル3[],2,FALSE))</f>
        <v/>
      </c>
      <c r="E118" s="23" t="str">
        <f ca="1">IF(C118="","",INDIRECT("'様式第４号の２'!$C$10")&amp;VLOOKUP(様式第４号の２!$C$11,テーブル1[#All],2,FALSE))</f>
        <v/>
      </c>
      <c r="F118" s="23" t="str">
        <f>IF(テーブル2[[#This Row],[受給者証番号]]="","",VLOOKUP(テーブル2[[#This Row],[検索用]],テーブル3[],6,FALSE))</f>
        <v/>
      </c>
    </row>
    <row r="119" spans="1:6" x14ac:dyDescent="0.45">
      <c r="A119" s="23">
        <v>118</v>
      </c>
      <c r="B119" s="26" t="str">
        <f t="shared" ca="1" si="1"/>
        <v/>
      </c>
      <c r="C119" s="26" t="str">
        <f>IFERROR(VLOOKUP(テーブル2[[#This Row],[検索用]],テーブル3[],3,FALSE),"")</f>
        <v/>
      </c>
      <c r="D119" s="27" t="str">
        <f>IF(テーブル2[[#This Row],[受給者証番号]]="","",VLOOKUP(テーブル2[[#This Row],[検索用]],テーブル3[],2,FALSE))</f>
        <v/>
      </c>
      <c r="E119" s="23" t="str">
        <f ca="1">IF(C119="","",INDIRECT("'様式第４号の２'!$C$10")&amp;VLOOKUP(様式第４号の２!$C$11,テーブル1[#All],2,FALSE))</f>
        <v/>
      </c>
      <c r="F119" s="23" t="str">
        <f>IF(テーブル2[[#This Row],[受給者証番号]]="","",VLOOKUP(テーブル2[[#This Row],[検索用]],テーブル3[],6,FALSE))</f>
        <v/>
      </c>
    </row>
    <row r="120" spans="1:6" x14ac:dyDescent="0.45">
      <c r="A120" s="23">
        <v>119</v>
      </c>
      <c r="B120" s="26" t="str">
        <f t="shared" ca="1" si="1"/>
        <v/>
      </c>
      <c r="C120" s="26" t="str">
        <f>IFERROR(VLOOKUP(テーブル2[[#This Row],[検索用]],テーブル3[],3,FALSE),"")</f>
        <v/>
      </c>
      <c r="D120" s="27" t="str">
        <f>IF(テーブル2[[#This Row],[受給者証番号]]="","",VLOOKUP(テーブル2[[#This Row],[検索用]],テーブル3[],2,FALSE))</f>
        <v/>
      </c>
      <c r="E120" s="23" t="str">
        <f ca="1">IF(C120="","",INDIRECT("'様式第４号の２'!$C$10")&amp;VLOOKUP(様式第４号の２!$C$11,テーブル1[#All],2,FALSE))</f>
        <v/>
      </c>
      <c r="F120" s="23" t="str">
        <f>IF(テーブル2[[#This Row],[受給者証番号]]="","",VLOOKUP(テーブル2[[#This Row],[検索用]],テーブル3[],6,FALSE))</f>
        <v/>
      </c>
    </row>
    <row r="121" spans="1:6" x14ac:dyDescent="0.45">
      <c r="A121" s="23">
        <v>120</v>
      </c>
      <c r="B121" s="26" t="str">
        <f t="shared" ca="1" si="1"/>
        <v/>
      </c>
      <c r="C121" s="26" t="str">
        <f>IFERROR(VLOOKUP(テーブル2[[#This Row],[検索用]],テーブル3[],3,FALSE),"")</f>
        <v/>
      </c>
      <c r="D121" s="27" t="str">
        <f>IF(テーブル2[[#This Row],[受給者証番号]]="","",VLOOKUP(テーブル2[[#This Row],[検索用]],テーブル3[],2,FALSE))</f>
        <v/>
      </c>
      <c r="E121" s="23" t="str">
        <f ca="1">IF(C121="","",INDIRECT("'様式第４号の２'!$C$10")&amp;VLOOKUP(様式第４号の２!$C$11,テーブル1[#All],2,FALSE))</f>
        <v/>
      </c>
      <c r="F121" s="23" t="str">
        <f>IF(テーブル2[[#This Row],[受給者証番号]]="","",VLOOKUP(テーブル2[[#This Row],[検索用]],テーブル3[],6,FALSE))</f>
        <v/>
      </c>
    </row>
    <row r="122" spans="1:6" x14ac:dyDescent="0.45">
      <c r="A122" s="23">
        <v>121</v>
      </c>
      <c r="B122" s="26" t="str">
        <f t="shared" ca="1" si="1"/>
        <v/>
      </c>
      <c r="C122" s="26" t="str">
        <f>IFERROR(VLOOKUP(テーブル2[[#This Row],[検索用]],テーブル3[],3,FALSE),"")</f>
        <v/>
      </c>
      <c r="D122" s="27" t="str">
        <f>IF(テーブル2[[#This Row],[受給者証番号]]="","",VLOOKUP(テーブル2[[#This Row],[検索用]],テーブル3[],2,FALSE))</f>
        <v/>
      </c>
      <c r="E122" s="23" t="str">
        <f ca="1">IF(C122="","",INDIRECT("'様式第４号の２'!$C$10")&amp;VLOOKUP(様式第４号の２!$C$11,テーブル1[#All],2,FALSE))</f>
        <v/>
      </c>
      <c r="F122" s="23" t="str">
        <f>IF(テーブル2[[#This Row],[受給者証番号]]="","",VLOOKUP(テーブル2[[#This Row],[検索用]],テーブル3[],6,FALSE))</f>
        <v/>
      </c>
    </row>
    <row r="123" spans="1:6" x14ac:dyDescent="0.45">
      <c r="A123" s="23">
        <v>122</v>
      </c>
      <c r="B123" s="26" t="str">
        <f t="shared" ca="1" si="1"/>
        <v/>
      </c>
      <c r="C123" s="26" t="str">
        <f>IFERROR(VLOOKUP(テーブル2[[#This Row],[検索用]],テーブル3[],3,FALSE),"")</f>
        <v/>
      </c>
      <c r="D123" s="27" t="str">
        <f>IF(テーブル2[[#This Row],[受給者証番号]]="","",VLOOKUP(テーブル2[[#This Row],[検索用]],テーブル3[],2,FALSE))</f>
        <v/>
      </c>
      <c r="E123" s="23" t="str">
        <f ca="1">IF(C123="","",INDIRECT("'様式第４号の２'!$C$10")&amp;VLOOKUP(様式第４号の２!$C$11,テーブル1[#All],2,FALSE))</f>
        <v/>
      </c>
      <c r="F123" s="23" t="str">
        <f>IF(テーブル2[[#This Row],[受給者証番号]]="","",VLOOKUP(テーブル2[[#This Row],[検索用]],テーブル3[],6,FALSE))</f>
        <v/>
      </c>
    </row>
    <row r="124" spans="1:6" x14ac:dyDescent="0.45">
      <c r="A124" s="23">
        <v>123</v>
      </c>
      <c r="B124" s="26" t="str">
        <f t="shared" ca="1" si="1"/>
        <v/>
      </c>
      <c r="C124" s="26" t="str">
        <f>IFERROR(VLOOKUP(テーブル2[[#This Row],[検索用]],テーブル3[],3,FALSE),"")</f>
        <v/>
      </c>
      <c r="D124" s="27" t="str">
        <f>IF(テーブル2[[#This Row],[受給者証番号]]="","",VLOOKUP(テーブル2[[#This Row],[検索用]],テーブル3[],2,FALSE))</f>
        <v/>
      </c>
      <c r="E124" s="23" t="str">
        <f ca="1">IF(C124="","",INDIRECT("'様式第４号の２'!$C$10")&amp;VLOOKUP(様式第４号の２!$C$11,テーブル1[#All],2,FALSE))</f>
        <v/>
      </c>
      <c r="F124" s="23" t="str">
        <f>IF(テーブル2[[#This Row],[受給者証番号]]="","",VLOOKUP(テーブル2[[#This Row],[検索用]],テーブル3[],6,FALSE))</f>
        <v/>
      </c>
    </row>
    <row r="125" spans="1:6" x14ac:dyDescent="0.45">
      <c r="A125" s="23">
        <v>124</v>
      </c>
      <c r="B125" s="26" t="str">
        <f t="shared" ca="1" si="1"/>
        <v/>
      </c>
      <c r="C125" s="26" t="str">
        <f>IFERROR(VLOOKUP(テーブル2[[#This Row],[検索用]],テーブル3[],3,FALSE),"")</f>
        <v/>
      </c>
      <c r="D125" s="27" t="str">
        <f>IF(テーブル2[[#This Row],[受給者証番号]]="","",VLOOKUP(テーブル2[[#This Row],[検索用]],テーブル3[],2,FALSE))</f>
        <v/>
      </c>
      <c r="E125" s="23" t="str">
        <f ca="1">IF(C125="","",INDIRECT("'様式第４号の２'!$C$10")&amp;VLOOKUP(様式第４号の２!$C$11,テーブル1[#All],2,FALSE))</f>
        <v/>
      </c>
      <c r="F125" s="23" t="str">
        <f>IF(テーブル2[[#This Row],[受給者証番号]]="","",VLOOKUP(テーブル2[[#This Row],[検索用]],テーブル3[],6,FALSE))</f>
        <v/>
      </c>
    </row>
    <row r="126" spans="1:6" x14ac:dyDescent="0.45">
      <c r="A126" s="23">
        <v>125</v>
      </c>
      <c r="B126" s="26" t="str">
        <f t="shared" ca="1" si="1"/>
        <v/>
      </c>
      <c r="C126" s="26" t="str">
        <f>IFERROR(VLOOKUP(テーブル2[[#This Row],[検索用]],テーブル3[],3,FALSE),"")</f>
        <v/>
      </c>
      <c r="D126" s="27" t="str">
        <f>IF(テーブル2[[#This Row],[受給者証番号]]="","",VLOOKUP(テーブル2[[#This Row],[検索用]],テーブル3[],2,FALSE))</f>
        <v/>
      </c>
      <c r="E126" s="23" t="str">
        <f ca="1">IF(C126="","",INDIRECT("'様式第４号の２'!$C$10")&amp;VLOOKUP(様式第４号の２!$C$11,テーブル1[#All],2,FALSE))</f>
        <v/>
      </c>
      <c r="F126" s="23" t="str">
        <f>IF(テーブル2[[#This Row],[受給者証番号]]="","",VLOOKUP(テーブル2[[#This Row],[検索用]],テーブル3[],6,FALSE))</f>
        <v/>
      </c>
    </row>
    <row r="127" spans="1:6" x14ac:dyDescent="0.45">
      <c r="A127" s="23">
        <v>126</v>
      </c>
      <c r="B127" s="26" t="str">
        <f t="shared" ca="1" si="1"/>
        <v/>
      </c>
      <c r="C127" s="26" t="str">
        <f>IFERROR(VLOOKUP(テーブル2[[#This Row],[検索用]],テーブル3[],3,FALSE),"")</f>
        <v/>
      </c>
      <c r="D127" s="27" t="str">
        <f>IF(テーブル2[[#This Row],[受給者証番号]]="","",VLOOKUP(テーブル2[[#This Row],[検索用]],テーブル3[],2,FALSE))</f>
        <v/>
      </c>
      <c r="E127" s="23" t="str">
        <f ca="1">IF(C127="","",INDIRECT("'様式第４号の２'!$C$10")&amp;VLOOKUP(様式第４号の２!$C$11,テーブル1[#All],2,FALSE))</f>
        <v/>
      </c>
      <c r="F127" s="23" t="str">
        <f>IF(テーブル2[[#This Row],[受給者証番号]]="","",VLOOKUP(テーブル2[[#This Row],[検索用]],テーブル3[],6,FALSE))</f>
        <v/>
      </c>
    </row>
    <row r="128" spans="1:6" x14ac:dyDescent="0.45">
      <c r="A128" s="23">
        <v>127</v>
      </c>
      <c r="B128" s="26" t="str">
        <f t="shared" ca="1" si="1"/>
        <v/>
      </c>
      <c r="C128" s="26" t="str">
        <f>IFERROR(VLOOKUP(テーブル2[[#This Row],[検索用]],テーブル3[],3,FALSE),"")</f>
        <v/>
      </c>
      <c r="D128" s="27" t="str">
        <f>IF(テーブル2[[#This Row],[受給者証番号]]="","",VLOOKUP(テーブル2[[#This Row],[検索用]],テーブル3[],2,FALSE))</f>
        <v/>
      </c>
      <c r="E128" s="23" t="str">
        <f ca="1">IF(C128="","",INDIRECT("'様式第４号の２'!$C$10")&amp;VLOOKUP(様式第４号の２!$C$11,テーブル1[#All],2,FALSE))</f>
        <v/>
      </c>
      <c r="F128" s="23" t="str">
        <f>IF(テーブル2[[#This Row],[受給者証番号]]="","",VLOOKUP(テーブル2[[#This Row],[検索用]],テーブル3[],6,FALSE))</f>
        <v/>
      </c>
    </row>
    <row r="129" spans="1:6" x14ac:dyDescent="0.45">
      <c r="A129" s="23">
        <v>128</v>
      </c>
      <c r="B129" s="26" t="str">
        <f t="shared" ca="1" si="1"/>
        <v/>
      </c>
      <c r="C129" s="26" t="str">
        <f>IFERROR(VLOOKUP(テーブル2[[#This Row],[検索用]],テーブル3[],3,FALSE),"")</f>
        <v/>
      </c>
      <c r="D129" s="27" t="str">
        <f>IF(テーブル2[[#This Row],[受給者証番号]]="","",VLOOKUP(テーブル2[[#This Row],[検索用]],テーブル3[],2,FALSE))</f>
        <v/>
      </c>
      <c r="E129" s="23" t="str">
        <f ca="1">IF(C129="","",INDIRECT("'様式第４号の２'!$C$10")&amp;VLOOKUP(様式第４号の２!$C$11,テーブル1[#All],2,FALSE))</f>
        <v/>
      </c>
      <c r="F129" s="23" t="str">
        <f>IF(テーブル2[[#This Row],[受給者証番号]]="","",VLOOKUP(テーブル2[[#This Row],[検索用]],テーブル3[],6,FALSE))</f>
        <v/>
      </c>
    </row>
    <row r="130" spans="1:6" x14ac:dyDescent="0.45">
      <c r="A130" s="23">
        <v>129</v>
      </c>
      <c r="B130" s="26" t="str">
        <f t="shared" ref="B130:B193" ca="1" si="2">IF(C130="","",INDIRECT("'様式第４号の２'!$C$4"))</f>
        <v/>
      </c>
      <c r="C130" s="26" t="str">
        <f>IFERROR(VLOOKUP(テーブル2[[#This Row],[検索用]],テーブル3[],3,FALSE),"")</f>
        <v/>
      </c>
      <c r="D130" s="27" t="str">
        <f>IF(テーブル2[[#This Row],[受給者証番号]]="","",VLOOKUP(テーブル2[[#This Row],[検索用]],テーブル3[],2,FALSE))</f>
        <v/>
      </c>
      <c r="E130" s="23" t="str">
        <f ca="1">IF(C130="","",INDIRECT("'様式第４号の２'!$C$10")&amp;VLOOKUP(様式第４号の２!$C$11,テーブル1[#All],2,FALSE))</f>
        <v/>
      </c>
      <c r="F130" s="23" t="str">
        <f>IF(テーブル2[[#This Row],[受給者証番号]]="","",VLOOKUP(テーブル2[[#This Row],[検索用]],テーブル3[],6,FALSE))</f>
        <v/>
      </c>
    </row>
    <row r="131" spans="1:6" x14ac:dyDescent="0.45">
      <c r="A131" s="23">
        <v>130</v>
      </c>
      <c r="B131" s="26" t="str">
        <f t="shared" ca="1" si="2"/>
        <v/>
      </c>
      <c r="C131" s="26" t="str">
        <f>IFERROR(VLOOKUP(テーブル2[[#This Row],[検索用]],テーブル3[],3,FALSE),"")</f>
        <v/>
      </c>
      <c r="D131" s="27" t="str">
        <f>IF(テーブル2[[#This Row],[受給者証番号]]="","",VLOOKUP(テーブル2[[#This Row],[検索用]],テーブル3[],2,FALSE))</f>
        <v/>
      </c>
      <c r="E131" s="23" t="str">
        <f ca="1">IF(C131="","",INDIRECT("'様式第４号の２'!$C$10")&amp;VLOOKUP(様式第４号の２!$C$11,テーブル1[#All],2,FALSE))</f>
        <v/>
      </c>
      <c r="F131" s="23" t="str">
        <f>IF(テーブル2[[#This Row],[受給者証番号]]="","",VLOOKUP(テーブル2[[#This Row],[検索用]],テーブル3[],6,FALSE))</f>
        <v/>
      </c>
    </row>
    <row r="132" spans="1:6" x14ac:dyDescent="0.45">
      <c r="A132" s="23">
        <v>131</v>
      </c>
      <c r="B132" s="26" t="str">
        <f t="shared" ca="1" si="2"/>
        <v/>
      </c>
      <c r="C132" s="26" t="str">
        <f>IFERROR(VLOOKUP(テーブル2[[#This Row],[検索用]],テーブル3[],3,FALSE),"")</f>
        <v/>
      </c>
      <c r="D132" s="27" t="str">
        <f>IF(テーブル2[[#This Row],[受給者証番号]]="","",VLOOKUP(テーブル2[[#This Row],[検索用]],テーブル3[],2,FALSE))</f>
        <v/>
      </c>
      <c r="E132" s="23" t="str">
        <f ca="1">IF(C132="","",INDIRECT("'様式第４号の２'!$C$10")&amp;VLOOKUP(様式第４号の２!$C$11,テーブル1[#All],2,FALSE))</f>
        <v/>
      </c>
      <c r="F132" s="23" t="str">
        <f>IF(テーブル2[[#This Row],[受給者証番号]]="","",VLOOKUP(テーブル2[[#This Row],[検索用]],テーブル3[],6,FALSE))</f>
        <v/>
      </c>
    </row>
    <row r="133" spans="1:6" x14ac:dyDescent="0.45">
      <c r="A133" s="23">
        <v>132</v>
      </c>
      <c r="B133" s="26" t="str">
        <f t="shared" ca="1" si="2"/>
        <v/>
      </c>
      <c r="C133" s="26" t="str">
        <f>IFERROR(VLOOKUP(テーブル2[[#This Row],[検索用]],テーブル3[],3,FALSE),"")</f>
        <v/>
      </c>
      <c r="D133" s="27" t="str">
        <f>IF(テーブル2[[#This Row],[受給者証番号]]="","",VLOOKUP(テーブル2[[#This Row],[検索用]],テーブル3[],2,FALSE))</f>
        <v/>
      </c>
      <c r="E133" s="23" t="str">
        <f ca="1">IF(C133="","",INDIRECT("'様式第４号の２'!$C$10")&amp;VLOOKUP(様式第４号の２!$C$11,テーブル1[#All],2,FALSE))</f>
        <v/>
      </c>
      <c r="F133" s="23" t="str">
        <f>IF(テーブル2[[#This Row],[受給者証番号]]="","",VLOOKUP(テーブル2[[#This Row],[検索用]],テーブル3[],6,FALSE))</f>
        <v/>
      </c>
    </row>
    <row r="134" spans="1:6" x14ac:dyDescent="0.45">
      <c r="A134" s="23">
        <v>133</v>
      </c>
      <c r="B134" s="26" t="str">
        <f t="shared" ca="1" si="2"/>
        <v/>
      </c>
      <c r="C134" s="26" t="str">
        <f>IFERROR(VLOOKUP(テーブル2[[#This Row],[検索用]],テーブル3[],3,FALSE),"")</f>
        <v/>
      </c>
      <c r="D134" s="27" t="str">
        <f>IF(テーブル2[[#This Row],[受給者証番号]]="","",VLOOKUP(テーブル2[[#This Row],[検索用]],テーブル3[],2,FALSE))</f>
        <v/>
      </c>
      <c r="E134" s="23" t="str">
        <f ca="1">IF(C134="","",INDIRECT("'様式第４号の２'!$C$10")&amp;VLOOKUP(様式第４号の２!$C$11,テーブル1[#All],2,FALSE))</f>
        <v/>
      </c>
      <c r="F134" s="23" t="str">
        <f>IF(テーブル2[[#This Row],[受給者証番号]]="","",VLOOKUP(テーブル2[[#This Row],[検索用]],テーブル3[],6,FALSE))</f>
        <v/>
      </c>
    </row>
    <row r="135" spans="1:6" x14ac:dyDescent="0.45">
      <c r="A135" s="23">
        <v>134</v>
      </c>
      <c r="B135" s="26" t="str">
        <f t="shared" ca="1" si="2"/>
        <v/>
      </c>
      <c r="C135" s="26" t="str">
        <f>IFERROR(VLOOKUP(テーブル2[[#This Row],[検索用]],テーブル3[],3,FALSE),"")</f>
        <v/>
      </c>
      <c r="D135" s="27" t="str">
        <f>IF(テーブル2[[#This Row],[受給者証番号]]="","",VLOOKUP(テーブル2[[#This Row],[検索用]],テーブル3[],2,FALSE))</f>
        <v/>
      </c>
      <c r="E135" s="23" t="str">
        <f ca="1">IF(C135="","",INDIRECT("'様式第４号の２'!$C$10")&amp;VLOOKUP(様式第４号の２!$C$11,テーブル1[#All],2,FALSE))</f>
        <v/>
      </c>
      <c r="F135" s="23" t="str">
        <f>IF(テーブル2[[#This Row],[受給者証番号]]="","",VLOOKUP(テーブル2[[#This Row],[検索用]],テーブル3[],6,FALSE))</f>
        <v/>
      </c>
    </row>
    <row r="136" spans="1:6" x14ac:dyDescent="0.45">
      <c r="A136" s="23">
        <v>135</v>
      </c>
      <c r="B136" s="26" t="str">
        <f t="shared" ca="1" si="2"/>
        <v/>
      </c>
      <c r="C136" s="26" t="str">
        <f>IFERROR(VLOOKUP(テーブル2[[#This Row],[検索用]],テーブル3[],3,FALSE),"")</f>
        <v/>
      </c>
      <c r="D136" s="27" t="str">
        <f>IF(テーブル2[[#This Row],[受給者証番号]]="","",VLOOKUP(テーブル2[[#This Row],[検索用]],テーブル3[],2,FALSE))</f>
        <v/>
      </c>
      <c r="E136" s="23" t="str">
        <f ca="1">IF(C136="","",INDIRECT("'様式第４号の２'!$C$10")&amp;VLOOKUP(様式第４号の２!$C$11,テーブル1[#All],2,FALSE))</f>
        <v/>
      </c>
      <c r="F136" s="23" t="str">
        <f>IF(テーブル2[[#This Row],[受給者証番号]]="","",VLOOKUP(テーブル2[[#This Row],[検索用]],テーブル3[],6,FALSE))</f>
        <v/>
      </c>
    </row>
    <row r="137" spans="1:6" x14ac:dyDescent="0.45">
      <c r="A137" s="23">
        <v>136</v>
      </c>
      <c r="B137" s="26" t="str">
        <f t="shared" ca="1" si="2"/>
        <v/>
      </c>
      <c r="C137" s="26" t="str">
        <f>IFERROR(VLOOKUP(テーブル2[[#This Row],[検索用]],テーブル3[],3,FALSE),"")</f>
        <v/>
      </c>
      <c r="D137" s="27" t="str">
        <f>IF(テーブル2[[#This Row],[受給者証番号]]="","",VLOOKUP(テーブル2[[#This Row],[検索用]],テーブル3[],2,FALSE))</f>
        <v/>
      </c>
      <c r="E137" s="23" t="str">
        <f ca="1">IF(C137="","",INDIRECT("'様式第４号の２'!$C$10")&amp;VLOOKUP(様式第４号の２!$C$11,テーブル1[#All],2,FALSE))</f>
        <v/>
      </c>
      <c r="F137" s="23" t="str">
        <f>IF(テーブル2[[#This Row],[受給者証番号]]="","",VLOOKUP(テーブル2[[#This Row],[検索用]],テーブル3[],6,FALSE))</f>
        <v/>
      </c>
    </row>
    <row r="138" spans="1:6" x14ac:dyDescent="0.45">
      <c r="A138" s="23">
        <v>137</v>
      </c>
      <c r="B138" s="26" t="str">
        <f t="shared" ca="1" si="2"/>
        <v/>
      </c>
      <c r="C138" s="26" t="str">
        <f>IFERROR(VLOOKUP(テーブル2[[#This Row],[検索用]],テーブル3[],3,FALSE),"")</f>
        <v/>
      </c>
      <c r="D138" s="27" t="str">
        <f>IF(テーブル2[[#This Row],[受給者証番号]]="","",VLOOKUP(テーブル2[[#This Row],[検索用]],テーブル3[],2,FALSE))</f>
        <v/>
      </c>
      <c r="E138" s="23" t="str">
        <f ca="1">IF(C138="","",INDIRECT("'様式第４号の２'!$C$10")&amp;VLOOKUP(様式第４号の２!$C$11,テーブル1[#All],2,FALSE))</f>
        <v/>
      </c>
      <c r="F138" s="23" t="str">
        <f>IF(テーブル2[[#This Row],[受給者証番号]]="","",VLOOKUP(テーブル2[[#This Row],[検索用]],テーブル3[],6,FALSE))</f>
        <v/>
      </c>
    </row>
    <row r="139" spans="1:6" x14ac:dyDescent="0.45">
      <c r="A139" s="23">
        <v>138</v>
      </c>
      <c r="B139" s="26" t="str">
        <f t="shared" ca="1" si="2"/>
        <v/>
      </c>
      <c r="C139" s="26" t="str">
        <f>IFERROR(VLOOKUP(テーブル2[[#This Row],[検索用]],テーブル3[],3,FALSE),"")</f>
        <v/>
      </c>
      <c r="D139" s="27" t="str">
        <f>IF(テーブル2[[#This Row],[受給者証番号]]="","",VLOOKUP(テーブル2[[#This Row],[検索用]],テーブル3[],2,FALSE))</f>
        <v/>
      </c>
      <c r="E139" s="23" t="str">
        <f ca="1">IF(C139="","",INDIRECT("'様式第４号の２'!$C$10")&amp;VLOOKUP(様式第４号の２!$C$11,テーブル1[#All],2,FALSE))</f>
        <v/>
      </c>
      <c r="F139" s="23" t="str">
        <f>IF(テーブル2[[#This Row],[受給者証番号]]="","",VLOOKUP(テーブル2[[#This Row],[検索用]],テーブル3[],6,FALSE))</f>
        <v/>
      </c>
    </row>
    <row r="140" spans="1:6" x14ac:dyDescent="0.45">
      <c r="A140" s="23">
        <v>139</v>
      </c>
      <c r="B140" s="26" t="str">
        <f t="shared" ca="1" si="2"/>
        <v/>
      </c>
      <c r="C140" s="26" t="str">
        <f>IFERROR(VLOOKUP(テーブル2[[#This Row],[検索用]],テーブル3[],3,FALSE),"")</f>
        <v/>
      </c>
      <c r="D140" s="27" t="str">
        <f>IF(テーブル2[[#This Row],[受給者証番号]]="","",VLOOKUP(テーブル2[[#This Row],[検索用]],テーブル3[],2,FALSE))</f>
        <v/>
      </c>
      <c r="E140" s="23" t="str">
        <f ca="1">IF(C140="","",INDIRECT("'様式第４号の２'!$C$10")&amp;VLOOKUP(様式第４号の２!$C$11,テーブル1[#All],2,FALSE))</f>
        <v/>
      </c>
      <c r="F140" s="23" t="str">
        <f>IF(テーブル2[[#This Row],[受給者証番号]]="","",VLOOKUP(テーブル2[[#This Row],[検索用]],テーブル3[],6,FALSE))</f>
        <v/>
      </c>
    </row>
    <row r="141" spans="1:6" x14ac:dyDescent="0.45">
      <c r="A141" s="23">
        <v>140</v>
      </c>
      <c r="B141" s="26" t="str">
        <f t="shared" ca="1" si="2"/>
        <v/>
      </c>
      <c r="C141" s="26" t="str">
        <f>IFERROR(VLOOKUP(テーブル2[[#This Row],[検索用]],テーブル3[],3,FALSE),"")</f>
        <v/>
      </c>
      <c r="D141" s="27" t="str">
        <f>IF(テーブル2[[#This Row],[受給者証番号]]="","",VLOOKUP(テーブル2[[#This Row],[検索用]],テーブル3[],2,FALSE))</f>
        <v/>
      </c>
      <c r="E141" s="23" t="str">
        <f ca="1">IF(C141="","",INDIRECT("'様式第４号の２'!$C$10")&amp;VLOOKUP(様式第４号の２!$C$11,テーブル1[#All],2,FALSE))</f>
        <v/>
      </c>
      <c r="F141" s="23" t="str">
        <f>IF(テーブル2[[#This Row],[受給者証番号]]="","",VLOOKUP(テーブル2[[#This Row],[検索用]],テーブル3[],6,FALSE))</f>
        <v/>
      </c>
    </row>
    <row r="142" spans="1:6" x14ac:dyDescent="0.45">
      <c r="A142" s="23">
        <v>141</v>
      </c>
      <c r="B142" s="26" t="str">
        <f t="shared" ca="1" si="2"/>
        <v/>
      </c>
      <c r="C142" s="26" t="str">
        <f>IFERROR(VLOOKUP(テーブル2[[#This Row],[検索用]],テーブル3[],3,FALSE),"")</f>
        <v/>
      </c>
      <c r="D142" s="27" t="str">
        <f>IF(テーブル2[[#This Row],[受給者証番号]]="","",VLOOKUP(テーブル2[[#This Row],[検索用]],テーブル3[],2,FALSE))</f>
        <v/>
      </c>
      <c r="E142" s="23" t="str">
        <f ca="1">IF(C142="","",INDIRECT("'様式第４号の２'!$C$10")&amp;VLOOKUP(様式第４号の２!$C$11,テーブル1[#All],2,FALSE))</f>
        <v/>
      </c>
      <c r="F142" s="23" t="str">
        <f>IF(テーブル2[[#This Row],[受給者証番号]]="","",VLOOKUP(テーブル2[[#This Row],[検索用]],テーブル3[],6,FALSE))</f>
        <v/>
      </c>
    </row>
    <row r="143" spans="1:6" x14ac:dyDescent="0.45">
      <c r="A143" s="23">
        <v>142</v>
      </c>
      <c r="B143" s="26" t="str">
        <f t="shared" ca="1" si="2"/>
        <v/>
      </c>
      <c r="C143" s="26" t="str">
        <f>IFERROR(VLOOKUP(テーブル2[[#This Row],[検索用]],テーブル3[],3,FALSE),"")</f>
        <v/>
      </c>
      <c r="D143" s="27" t="str">
        <f>IF(テーブル2[[#This Row],[受給者証番号]]="","",VLOOKUP(テーブル2[[#This Row],[検索用]],テーブル3[],2,FALSE))</f>
        <v/>
      </c>
      <c r="E143" s="23" t="str">
        <f ca="1">IF(C143="","",INDIRECT("'様式第４号の２'!$C$10")&amp;VLOOKUP(様式第４号の２!$C$11,テーブル1[#All],2,FALSE))</f>
        <v/>
      </c>
      <c r="F143" s="23" t="str">
        <f>IF(テーブル2[[#This Row],[受給者証番号]]="","",VLOOKUP(テーブル2[[#This Row],[検索用]],テーブル3[],6,FALSE))</f>
        <v/>
      </c>
    </row>
    <row r="144" spans="1:6" x14ac:dyDescent="0.45">
      <c r="A144" s="23">
        <v>143</v>
      </c>
      <c r="B144" s="26" t="str">
        <f t="shared" ca="1" si="2"/>
        <v/>
      </c>
      <c r="C144" s="26" t="str">
        <f>IFERROR(VLOOKUP(テーブル2[[#This Row],[検索用]],テーブル3[],3,FALSE),"")</f>
        <v/>
      </c>
      <c r="D144" s="27" t="str">
        <f>IF(テーブル2[[#This Row],[受給者証番号]]="","",VLOOKUP(テーブル2[[#This Row],[検索用]],テーブル3[],2,FALSE))</f>
        <v/>
      </c>
      <c r="E144" s="23" t="str">
        <f ca="1">IF(C144="","",INDIRECT("'様式第４号の２'!$C$10")&amp;VLOOKUP(様式第４号の２!$C$11,テーブル1[#All],2,FALSE))</f>
        <v/>
      </c>
      <c r="F144" s="23" t="str">
        <f>IF(テーブル2[[#This Row],[受給者証番号]]="","",VLOOKUP(テーブル2[[#This Row],[検索用]],テーブル3[],6,FALSE))</f>
        <v/>
      </c>
    </row>
    <row r="145" spans="1:6" x14ac:dyDescent="0.45">
      <c r="A145" s="23">
        <v>144</v>
      </c>
      <c r="B145" s="26" t="str">
        <f t="shared" ca="1" si="2"/>
        <v/>
      </c>
      <c r="C145" s="26" t="str">
        <f>IFERROR(VLOOKUP(テーブル2[[#This Row],[検索用]],テーブル3[],3,FALSE),"")</f>
        <v/>
      </c>
      <c r="D145" s="27" t="str">
        <f>IF(テーブル2[[#This Row],[受給者証番号]]="","",VLOOKUP(テーブル2[[#This Row],[検索用]],テーブル3[],2,FALSE))</f>
        <v/>
      </c>
      <c r="E145" s="23" t="str">
        <f ca="1">IF(C145="","",INDIRECT("'様式第４号の２'!$C$10")&amp;VLOOKUP(様式第４号の２!$C$11,テーブル1[#All],2,FALSE))</f>
        <v/>
      </c>
      <c r="F145" s="23" t="str">
        <f>IF(テーブル2[[#This Row],[受給者証番号]]="","",VLOOKUP(テーブル2[[#This Row],[検索用]],テーブル3[],6,FALSE))</f>
        <v/>
      </c>
    </row>
    <row r="146" spans="1:6" x14ac:dyDescent="0.45">
      <c r="A146" s="23">
        <v>145</v>
      </c>
      <c r="B146" s="26" t="str">
        <f t="shared" ca="1" si="2"/>
        <v/>
      </c>
      <c r="C146" s="26" t="str">
        <f>IFERROR(VLOOKUP(テーブル2[[#This Row],[検索用]],テーブル3[],3,FALSE),"")</f>
        <v/>
      </c>
      <c r="D146" s="27" t="str">
        <f>IF(テーブル2[[#This Row],[受給者証番号]]="","",VLOOKUP(テーブル2[[#This Row],[検索用]],テーブル3[],2,FALSE))</f>
        <v/>
      </c>
      <c r="E146" s="23" t="str">
        <f ca="1">IF(C146="","",INDIRECT("'様式第４号の２'!$C$10")&amp;VLOOKUP(様式第４号の２!$C$11,テーブル1[#All],2,FALSE))</f>
        <v/>
      </c>
      <c r="F146" s="23" t="str">
        <f>IF(テーブル2[[#This Row],[受給者証番号]]="","",VLOOKUP(テーブル2[[#This Row],[検索用]],テーブル3[],6,FALSE))</f>
        <v/>
      </c>
    </row>
    <row r="147" spans="1:6" x14ac:dyDescent="0.45">
      <c r="A147" s="23">
        <v>146</v>
      </c>
      <c r="B147" s="26" t="str">
        <f t="shared" ca="1" si="2"/>
        <v/>
      </c>
      <c r="C147" s="26" t="str">
        <f>IFERROR(VLOOKUP(テーブル2[[#This Row],[検索用]],テーブル3[],3,FALSE),"")</f>
        <v/>
      </c>
      <c r="D147" s="27" t="str">
        <f>IF(テーブル2[[#This Row],[受給者証番号]]="","",VLOOKUP(テーブル2[[#This Row],[検索用]],テーブル3[],2,FALSE))</f>
        <v/>
      </c>
      <c r="E147" s="23" t="str">
        <f ca="1">IF(C147="","",INDIRECT("'様式第４号の２'!$C$10")&amp;VLOOKUP(様式第４号の２!$C$11,テーブル1[#All],2,FALSE))</f>
        <v/>
      </c>
      <c r="F147" s="23" t="str">
        <f>IF(テーブル2[[#This Row],[受給者証番号]]="","",VLOOKUP(テーブル2[[#This Row],[検索用]],テーブル3[],6,FALSE))</f>
        <v/>
      </c>
    </row>
    <row r="148" spans="1:6" x14ac:dyDescent="0.45">
      <c r="A148" s="23">
        <v>147</v>
      </c>
      <c r="B148" s="26" t="str">
        <f t="shared" ca="1" si="2"/>
        <v/>
      </c>
      <c r="C148" s="26" t="str">
        <f>IFERROR(VLOOKUP(テーブル2[[#This Row],[検索用]],テーブル3[],3,FALSE),"")</f>
        <v/>
      </c>
      <c r="D148" s="27" t="str">
        <f>IF(テーブル2[[#This Row],[受給者証番号]]="","",VLOOKUP(テーブル2[[#This Row],[検索用]],テーブル3[],2,FALSE))</f>
        <v/>
      </c>
      <c r="E148" s="23" t="str">
        <f ca="1">IF(C148="","",INDIRECT("'様式第４号の２'!$C$10")&amp;VLOOKUP(様式第４号の２!$C$11,テーブル1[#All],2,FALSE))</f>
        <v/>
      </c>
      <c r="F148" s="23" t="str">
        <f>IF(テーブル2[[#This Row],[受給者証番号]]="","",VLOOKUP(テーブル2[[#This Row],[検索用]],テーブル3[],6,FALSE))</f>
        <v/>
      </c>
    </row>
    <row r="149" spans="1:6" x14ac:dyDescent="0.45">
      <c r="A149" s="23">
        <v>148</v>
      </c>
      <c r="B149" s="26" t="str">
        <f t="shared" ca="1" si="2"/>
        <v/>
      </c>
      <c r="C149" s="26" t="str">
        <f>IFERROR(VLOOKUP(テーブル2[[#This Row],[検索用]],テーブル3[],3,FALSE),"")</f>
        <v/>
      </c>
      <c r="D149" s="27" t="str">
        <f>IF(テーブル2[[#This Row],[受給者証番号]]="","",VLOOKUP(テーブル2[[#This Row],[検索用]],テーブル3[],2,FALSE))</f>
        <v/>
      </c>
      <c r="E149" s="23" t="str">
        <f ca="1">IF(C149="","",INDIRECT("'様式第４号の２'!$C$10")&amp;VLOOKUP(様式第４号の２!$C$11,テーブル1[#All],2,FALSE))</f>
        <v/>
      </c>
      <c r="F149" s="23" t="str">
        <f>IF(テーブル2[[#This Row],[受給者証番号]]="","",VLOOKUP(テーブル2[[#This Row],[検索用]],テーブル3[],6,FALSE))</f>
        <v/>
      </c>
    </row>
    <row r="150" spans="1:6" x14ac:dyDescent="0.45">
      <c r="A150" s="23">
        <v>149</v>
      </c>
      <c r="B150" s="26" t="str">
        <f t="shared" ca="1" si="2"/>
        <v/>
      </c>
      <c r="C150" s="26" t="str">
        <f>IFERROR(VLOOKUP(テーブル2[[#This Row],[検索用]],テーブル3[],3,FALSE),"")</f>
        <v/>
      </c>
      <c r="D150" s="27" t="str">
        <f>IF(テーブル2[[#This Row],[受給者証番号]]="","",VLOOKUP(テーブル2[[#This Row],[検索用]],テーブル3[],2,FALSE))</f>
        <v/>
      </c>
      <c r="E150" s="23" t="str">
        <f ca="1">IF(C150="","",INDIRECT("'様式第４号の２'!$C$10")&amp;VLOOKUP(様式第４号の２!$C$11,テーブル1[#All],2,FALSE))</f>
        <v/>
      </c>
      <c r="F150" s="23" t="str">
        <f>IF(テーブル2[[#This Row],[受給者証番号]]="","",VLOOKUP(テーブル2[[#This Row],[検索用]],テーブル3[],6,FALSE))</f>
        <v/>
      </c>
    </row>
    <row r="151" spans="1:6" x14ac:dyDescent="0.45">
      <c r="A151" s="23">
        <v>150</v>
      </c>
      <c r="B151" s="26" t="str">
        <f t="shared" ca="1" si="2"/>
        <v/>
      </c>
      <c r="C151" s="26" t="str">
        <f>IFERROR(VLOOKUP(テーブル2[[#This Row],[検索用]],テーブル3[],3,FALSE),"")</f>
        <v/>
      </c>
      <c r="D151" s="27" t="str">
        <f>IF(テーブル2[[#This Row],[受給者証番号]]="","",VLOOKUP(テーブル2[[#This Row],[検索用]],テーブル3[],2,FALSE))</f>
        <v/>
      </c>
      <c r="E151" s="23" t="str">
        <f ca="1">IF(C151="","",INDIRECT("'様式第４号の２'!$C$10")&amp;VLOOKUP(様式第４号の２!$C$11,テーブル1[#All],2,FALSE))</f>
        <v/>
      </c>
      <c r="F151" s="23" t="str">
        <f>IF(テーブル2[[#This Row],[受給者証番号]]="","",VLOOKUP(テーブル2[[#This Row],[検索用]],テーブル3[],6,FALSE))</f>
        <v/>
      </c>
    </row>
    <row r="152" spans="1:6" x14ac:dyDescent="0.45">
      <c r="A152" s="23">
        <v>151</v>
      </c>
      <c r="B152" s="26" t="str">
        <f t="shared" ca="1" si="2"/>
        <v/>
      </c>
      <c r="C152" s="26" t="str">
        <f>IFERROR(VLOOKUP(テーブル2[[#This Row],[検索用]],テーブル3[],3,FALSE),"")</f>
        <v/>
      </c>
      <c r="D152" s="27" t="str">
        <f>IF(テーブル2[[#This Row],[受給者証番号]]="","",VLOOKUP(テーブル2[[#This Row],[検索用]],テーブル3[],2,FALSE))</f>
        <v/>
      </c>
      <c r="E152" s="23" t="str">
        <f ca="1">IF(C152="","",INDIRECT("'様式第４号の２'!$C$10")&amp;VLOOKUP(様式第４号の２!$C$11,テーブル1[#All],2,FALSE))</f>
        <v/>
      </c>
      <c r="F152" s="23" t="str">
        <f>IF(テーブル2[[#This Row],[受給者証番号]]="","",VLOOKUP(テーブル2[[#This Row],[検索用]],テーブル3[],6,FALSE))</f>
        <v/>
      </c>
    </row>
    <row r="153" spans="1:6" x14ac:dyDescent="0.45">
      <c r="A153" s="23">
        <v>152</v>
      </c>
      <c r="B153" s="26" t="str">
        <f t="shared" ca="1" si="2"/>
        <v/>
      </c>
      <c r="C153" s="26" t="str">
        <f>IFERROR(VLOOKUP(テーブル2[[#This Row],[検索用]],テーブル3[],3,FALSE),"")</f>
        <v/>
      </c>
      <c r="D153" s="27" t="str">
        <f>IF(テーブル2[[#This Row],[受給者証番号]]="","",VLOOKUP(テーブル2[[#This Row],[検索用]],テーブル3[],2,FALSE))</f>
        <v/>
      </c>
      <c r="E153" s="23" t="str">
        <f ca="1">IF(C153="","",INDIRECT("'様式第４号の２'!$C$10")&amp;VLOOKUP(様式第４号の２!$C$11,テーブル1[#All],2,FALSE))</f>
        <v/>
      </c>
      <c r="F153" s="23" t="str">
        <f>IF(テーブル2[[#This Row],[受給者証番号]]="","",VLOOKUP(テーブル2[[#This Row],[検索用]],テーブル3[],6,FALSE))</f>
        <v/>
      </c>
    </row>
    <row r="154" spans="1:6" x14ac:dyDescent="0.45">
      <c r="A154" s="23">
        <v>153</v>
      </c>
      <c r="B154" s="26" t="str">
        <f t="shared" ca="1" si="2"/>
        <v/>
      </c>
      <c r="C154" s="26" t="str">
        <f>IFERROR(VLOOKUP(テーブル2[[#This Row],[検索用]],テーブル3[],3,FALSE),"")</f>
        <v/>
      </c>
      <c r="D154" s="27" t="str">
        <f>IF(テーブル2[[#This Row],[受給者証番号]]="","",VLOOKUP(テーブル2[[#This Row],[検索用]],テーブル3[],2,FALSE))</f>
        <v/>
      </c>
      <c r="E154" s="23" t="str">
        <f ca="1">IF(C154="","",INDIRECT("'様式第４号の２'!$C$10")&amp;VLOOKUP(様式第４号の２!$C$11,テーブル1[#All],2,FALSE))</f>
        <v/>
      </c>
      <c r="F154" s="23" t="str">
        <f>IF(テーブル2[[#This Row],[受給者証番号]]="","",VLOOKUP(テーブル2[[#This Row],[検索用]],テーブル3[],6,FALSE))</f>
        <v/>
      </c>
    </row>
    <row r="155" spans="1:6" x14ac:dyDescent="0.45">
      <c r="A155" s="23">
        <v>154</v>
      </c>
      <c r="B155" s="26" t="str">
        <f t="shared" ca="1" si="2"/>
        <v/>
      </c>
      <c r="C155" s="26" t="str">
        <f>IFERROR(VLOOKUP(テーブル2[[#This Row],[検索用]],テーブル3[],3,FALSE),"")</f>
        <v/>
      </c>
      <c r="D155" s="27" t="str">
        <f>IF(テーブル2[[#This Row],[受給者証番号]]="","",VLOOKUP(テーブル2[[#This Row],[検索用]],テーブル3[],2,FALSE))</f>
        <v/>
      </c>
      <c r="E155" s="23" t="str">
        <f ca="1">IF(C155="","",INDIRECT("'様式第４号の２'!$C$10")&amp;VLOOKUP(様式第４号の２!$C$11,テーブル1[#All],2,FALSE))</f>
        <v/>
      </c>
      <c r="F155" s="23" t="str">
        <f>IF(テーブル2[[#This Row],[受給者証番号]]="","",VLOOKUP(テーブル2[[#This Row],[検索用]],テーブル3[],6,FALSE))</f>
        <v/>
      </c>
    </row>
    <row r="156" spans="1:6" x14ac:dyDescent="0.45">
      <c r="A156" s="23">
        <v>155</v>
      </c>
      <c r="B156" s="26" t="str">
        <f t="shared" ca="1" si="2"/>
        <v/>
      </c>
      <c r="C156" s="26" t="str">
        <f>IFERROR(VLOOKUP(テーブル2[[#This Row],[検索用]],テーブル3[],3,FALSE),"")</f>
        <v/>
      </c>
      <c r="D156" s="27" t="str">
        <f>IF(テーブル2[[#This Row],[受給者証番号]]="","",VLOOKUP(テーブル2[[#This Row],[検索用]],テーブル3[],2,FALSE))</f>
        <v/>
      </c>
      <c r="E156" s="23" t="str">
        <f ca="1">IF(C156="","",INDIRECT("'様式第４号の２'!$C$10")&amp;VLOOKUP(様式第４号の２!$C$11,テーブル1[#All],2,FALSE))</f>
        <v/>
      </c>
      <c r="F156" s="23" t="str">
        <f>IF(テーブル2[[#This Row],[受給者証番号]]="","",VLOOKUP(テーブル2[[#This Row],[検索用]],テーブル3[],6,FALSE))</f>
        <v/>
      </c>
    </row>
    <row r="157" spans="1:6" x14ac:dyDescent="0.45">
      <c r="A157" s="23">
        <v>156</v>
      </c>
      <c r="B157" s="26" t="str">
        <f t="shared" ca="1" si="2"/>
        <v/>
      </c>
      <c r="C157" s="26" t="str">
        <f>IFERROR(VLOOKUP(テーブル2[[#This Row],[検索用]],テーブル3[],3,FALSE),"")</f>
        <v/>
      </c>
      <c r="D157" s="27" t="str">
        <f>IF(テーブル2[[#This Row],[受給者証番号]]="","",VLOOKUP(テーブル2[[#This Row],[検索用]],テーブル3[],2,FALSE))</f>
        <v/>
      </c>
      <c r="E157" s="23" t="str">
        <f ca="1">IF(C157="","",INDIRECT("'様式第４号の２'!$C$10")&amp;VLOOKUP(様式第４号の２!$C$11,テーブル1[#All],2,FALSE))</f>
        <v/>
      </c>
      <c r="F157" s="23" t="str">
        <f>IF(テーブル2[[#This Row],[受給者証番号]]="","",VLOOKUP(テーブル2[[#This Row],[検索用]],テーブル3[],6,FALSE))</f>
        <v/>
      </c>
    </row>
    <row r="158" spans="1:6" x14ac:dyDescent="0.45">
      <c r="A158" s="23">
        <v>157</v>
      </c>
      <c r="B158" s="26" t="str">
        <f t="shared" ca="1" si="2"/>
        <v/>
      </c>
      <c r="C158" s="26" t="str">
        <f>IFERROR(VLOOKUP(テーブル2[[#This Row],[検索用]],テーブル3[],3,FALSE),"")</f>
        <v/>
      </c>
      <c r="D158" s="27" t="str">
        <f>IF(テーブル2[[#This Row],[受給者証番号]]="","",VLOOKUP(テーブル2[[#This Row],[検索用]],テーブル3[],2,FALSE))</f>
        <v/>
      </c>
      <c r="E158" s="23" t="str">
        <f ca="1">IF(C158="","",INDIRECT("'様式第４号の２'!$C$10")&amp;VLOOKUP(様式第４号の２!$C$11,テーブル1[#All],2,FALSE))</f>
        <v/>
      </c>
      <c r="F158" s="23" t="str">
        <f>IF(テーブル2[[#This Row],[受給者証番号]]="","",VLOOKUP(テーブル2[[#This Row],[検索用]],テーブル3[],6,FALSE))</f>
        <v/>
      </c>
    </row>
    <row r="159" spans="1:6" x14ac:dyDescent="0.45">
      <c r="A159" s="23">
        <v>158</v>
      </c>
      <c r="B159" s="26" t="str">
        <f t="shared" ca="1" si="2"/>
        <v/>
      </c>
      <c r="C159" s="26" t="str">
        <f>IFERROR(VLOOKUP(テーブル2[[#This Row],[検索用]],テーブル3[],3,FALSE),"")</f>
        <v/>
      </c>
      <c r="D159" s="27" t="str">
        <f>IF(テーブル2[[#This Row],[受給者証番号]]="","",VLOOKUP(テーブル2[[#This Row],[検索用]],テーブル3[],2,FALSE))</f>
        <v/>
      </c>
      <c r="E159" s="23" t="str">
        <f ca="1">IF(C159="","",INDIRECT("'様式第４号の２'!$C$10")&amp;VLOOKUP(様式第４号の２!$C$11,テーブル1[#All],2,FALSE))</f>
        <v/>
      </c>
      <c r="F159" s="23" t="str">
        <f>IF(テーブル2[[#This Row],[受給者証番号]]="","",VLOOKUP(テーブル2[[#This Row],[検索用]],テーブル3[],6,FALSE))</f>
        <v/>
      </c>
    </row>
    <row r="160" spans="1:6" x14ac:dyDescent="0.45">
      <c r="A160" s="23">
        <v>159</v>
      </c>
      <c r="B160" s="26" t="str">
        <f t="shared" ca="1" si="2"/>
        <v/>
      </c>
      <c r="C160" s="26" t="str">
        <f>IFERROR(VLOOKUP(テーブル2[[#This Row],[検索用]],テーブル3[],3,FALSE),"")</f>
        <v/>
      </c>
      <c r="D160" s="27" t="str">
        <f>IF(テーブル2[[#This Row],[受給者証番号]]="","",VLOOKUP(テーブル2[[#This Row],[検索用]],テーブル3[],2,FALSE))</f>
        <v/>
      </c>
      <c r="E160" s="23" t="str">
        <f ca="1">IF(C160="","",INDIRECT("'様式第４号の２'!$C$10")&amp;VLOOKUP(様式第４号の２!$C$11,テーブル1[#All],2,FALSE))</f>
        <v/>
      </c>
      <c r="F160" s="23" t="str">
        <f>IF(テーブル2[[#This Row],[受給者証番号]]="","",VLOOKUP(テーブル2[[#This Row],[検索用]],テーブル3[],6,FALSE))</f>
        <v/>
      </c>
    </row>
    <row r="161" spans="1:6" x14ac:dyDescent="0.45">
      <c r="A161" s="23">
        <v>160</v>
      </c>
      <c r="B161" s="26" t="str">
        <f t="shared" ca="1" si="2"/>
        <v/>
      </c>
      <c r="C161" s="26" t="str">
        <f>IFERROR(VLOOKUP(テーブル2[[#This Row],[検索用]],テーブル3[],3,FALSE),"")</f>
        <v/>
      </c>
      <c r="D161" s="27" t="str">
        <f>IF(テーブル2[[#This Row],[受給者証番号]]="","",VLOOKUP(テーブル2[[#This Row],[検索用]],テーブル3[],2,FALSE))</f>
        <v/>
      </c>
      <c r="E161" s="23" t="str">
        <f ca="1">IF(C161="","",INDIRECT("'様式第４号の２'!$C$10")&amp;VLOOKUP(様式第４号の２!$C$11,テーブル1[#All],2,FALSE))</f>
        <v/>
      </c>
      <c r="F161" s="23" t="str">
        <f>IF(テーブル2[[#This Row],[受給者証番号]]="","",VLOOKUP(テーブル2[[#This Row],[検索用]],テーブル3[],6,FALSE))</f>
        <v/>
      </c>
    </row>
    <row r="162" spans="1:6" x14ac:dyDescent="0.45">
      <c r="A162" s="23">
        <v>161</v>
      </c>
      <c r="B162" s="26" t="str">
        <f t="shared" ca="1" si="2"/>
        <v/>
      </c>
      <c r="C162" s="26" t="str">
        <f>IFERROR(VLOOKUP(テーブル2[[#This Row],[検索用]],テーブル3[],3,FALSE),"")</f>
        <v/>
      </c>
      <c r="D162" s="27" t="str">
        <f>IF(テーブル2[[#This Row],[受給者証番号]]="","",VLOOKUP(テーブル2[[#This Row],[検索用]],テーブル3[],2,FALSE))</f>
        <v/>
      </c>
      <c r="E162" s="23" t="str">
        <f ca="1">IF(C162="","",INDIRECT("'様式第４号の２'!$C$10")&amp;VLOOKUP(様式第４号の２!$C$11,テーブル1[#All],2,FALSE))</f>
        <v/>
      </c>
      <c r="F162" s="23" t="str">
        <f>IF(テーブル2[[#This Row],[受給者証番号]]="","",VLOOKUP(テーブル2[[#This Row],[検索用]],テーブル3[],6,FALSE))</f>
        <v/>
      </c>
    </row>
    <row r="163" spans="1:6" x14ac:dyDescent="0.45">
      <c r="A163" s="23">
        <v>162</v>
      </c>
      <c r="B163" s="26" t="str">
        <f t="shared" ca="1" si="2"/>
        <v/>
      </c>
      <c r="C163" s="26" t="str">
        <f>IFERROR(VLOOKUP(テーブル2[[#This Row],[検索用]],テーブル3[],3,FALSE),"")</f>
        <v/>
      </c>
      <c r="D163" s="27" t="str">
        <f>IF(テーブル2[[#This Row],[受給者証番号]]="","",VLOOKUP(テーブル2[[#This Row],[検索用]],テーブル3[],2,FALSE))</f>
        <v/>
      </c>
      <c r="E163" s="23" t="str">
        <f ca="1">IF(C163="","",INDIRECT("'様式第４号の２'!$C$10")&amp;VLOOKUP(様式第４号の２!$C$11,テーブル1[#All],2,FALSE))</f>
        <v/>
      </c>
      <c r="F163" s="23" t="str">
        <f>IF(テーブル2[[#This Row],[受給者証番号]]="","",VLOOKUP(テーブル2[[#This Row],[検索用]],テーブル3[],6,FALSE))</f>
        <v/>
      </c>
    </row>
    <row r="164" spans="1:6" x14ac:dyDescent="0.45">
      <c r="A164" s="23">
        <v>163</v>
      </c>
      <c r="B164" s="26" t="str">
        <f t="shared" ca="1" si="2"/>
        <v/>
      </c>
      <c r="C164" s="26" t="str">
        <f>IFERROR(VLOOKUP(テーブル2[[#This Row],[検索用]],テーブル3[],3,FALSE),"")</f>
        <v/>
      </c>
      <c r="D164" s="27" t="str">
        <f>IF(テーブル2[[#This Row],[受給者証番号]]="","",VLOOKUP(テーブル2[[#This Row],[検索用]],テーブル3[],2,FALSE))</f>
        <v/>
      </c>
      <c r="E164" s="23" t="str">
        <f ca="1">IF(C164="","",INDIRECT("'様式第４号の２'!$C$10")&amp;VLOOKUP(様式第４号の２!$C$11,テーブル1[#All],2,FALSE))</f>
        <v/>
      </c>
      <c r="F164" s="23" t="str">
        <f>IF(テーブル2[[#This Row],[受給者証番号]]="","",VLOOKUP(テーブル2[[#This Row],[検索用]],テーブル3[],6,FALSE))</f>
        <v/>
      </c>
    </row>
    <row r="165" spans="1:6" x14ac:dyDescent="0.45">
      <c r="A165" s="23">
        <v>164</v>
      </c>
      <c r="B165" s="26" t="str">
        <f t="shared" ca="1" si="2"/>
        <v/>
      </c>
      <c r="C165" s="26" t="str">
        <f>IFERROR(VLOOKUP(テーブル2[[#This Row],[検索用]],テーブル3[],3,FALSE),"")</f>
        <v/>
      </c>
      <c r="D165" s="27" t="str">
        <f>IF(テーブル2[[#This Row],[受給者証番号]]="","",VLOOKUP(テーブル2[[#This Row],[検索用]],テーブル3[],2,FALSE))</f>
        <v/>
      </c>
      <c r="E165" s="23" t="str">
        <f ca="1">IF(C165="","",INDIRECT("'様式第４号の２'!$C$10")&amp;VLOOKUP(様式第４号の２!$C$11,テーブル1[#All],2,FALSE))</f>
        <v/>
      </c>
      <c r="F165" s="23" t="str">
        <f>IF(テーブル2[[#This Row],[受給者証番号]]="","",VLOOKUP(テーブル2[[#This Row],[検索用]],テーブル3[],6,FALSE))</f>
        <v/>
      </c>
    </row>
    <row r="166" spans="1:6" x14ac:dyDescent="0.45">
      <c r="A166" s="23">
        <v>165</v>
      </c>
      <c r="B166" s="26" t="str">
        <f t="shared" ca="1" si="2"/>
        <v/>
      </c>
      <c r="C166" s="26" t="str">
        <f>IFERROR(VLOOKUP(テーブル2[[#This Row],[検索用]],テーブル3[],3,FALSE),"")</f>
        <v/>
      </c>
      <c r="D166" s="27" t="str">
        <f>IF(テーブル2[[#This Row],[受給者証番号]]="","",VLOOKUP(テーブル2[[#This Row],[検索用]],テーブル3[],2,FALSE))</f>
        <v/>
      </c>
      <c r="E166" s="23" t="str">
        <f ca="1">IF(C166="","",INDIRECT("'様式第４号の２'!$C$10")&amp;VLOOKUP(様式第４号の２!$C$11,テーブル1[#All],2,FALSE))</f>
        <v/>
      </c>
      <c r="F166" s="23" t="str">
        <f>IF(テーブル2[[#This Row],[受給者証番号]]="","",VLOOKUP(テーブル2[[#This Row],[検索用]],テーブル3[],6,FALSE))</f>
        <v/>
      </c>
    </row>
    <row r="167" spans="1:6" x14ac:dyDescent="0.45">
      <c r="A167" s="23">
        <v>166</v>
      </c>
      <c r="B167" s="26" t="str">
        <f t="shared" ca="1" si="2"/>
        <v/>
      </c>
      <c r="C167" s="26" t="str">
        <f>IFERROR(VLOOKUP(テーブル2[[#This Row],[検索用]],テーブル3[],3,FALSE),"")</f>
        <v/>
      </c>
      <c r="D167" s="27" t="str">
        <f>IF(テーブル2[[#This Row],[受給者証番号]]="","",VLOOKUP(テーブル2[[#This Row],[検索用]],テーブル3[],2,FALSE))</f>
        <v/>
      </c>
      <c r="E167" s="23" t="str">
        <f ca="1">IF(C167="","",INDIRECT("'様式第４号の２'!$C$10")&amp;VLOOKUP(様式第４号の２!$C$11,テーブル1[#All],2,FALSE))</f>
        <v/>
      </c>
      <c r="F167" s="23" t="str">
        <f>IF(テーブル2[[#This Row],[受給者証番号]]="","",VLOOKUP(テーブル2[[#This Row],[検索用]],テーブル3[],6,FALSE))</f>
        <v/>
      </c>
    </row>
    <row r="168" spans="1:6" x14ac:dyDescent="0.45">
      <c r="A168" s="23">
        <v>167</v>
      </c>
      <c r="B168" s="26" t="str">
        <f t="shared" ca="1" si="2"/>
        <v/>
      </c>
      <c r="C168" s="26" t="str">
        <f>IFERROR(VLOOKUP(テーブル2[[#This Row],[検索用]],テーブル3[],3,FALSE),"")</f>
        <v/>
      </c>
      <c r="D168" s="27" t="str">
        <f>IF(テーブル2[[#This Row],[受給者証番号]]="","",VLOOKUP(テーブル2[[#This Row],[検索用]],テーブル3[],2,FALSE))</f>
        <v/>
      </c>
      <c r="E168" s="23" t="str">
        <f ca="1">IF(C168="","",INDIRECT("'様式第４号の２'!$C$10")&amp;VLOOKUP(様式第４号の２!$C$11,テーブル1[#All],2,FALSE))</f>
        <v/>
      </c>
      <c r="F168" s="23" t="str">
        <f>IF(テーブル2[[#This Row],[受給者証番号]]="","",VLOOKUP(テーブル2[[#This Row],[検索用]],テーブル3[],6,FALSE))</f>
        <v/>
      </c>
    </row>
    <row r="169" spans="1:6" x14ac:dyDescent="0.45">
      <c r="A169" s="23">
        <v>168</v>
      </c>
      <c r="B169" s="26" t="str">
        <f t="shared" ca="1" si="2"/>
        <v/>
      </c>
      <c r="C169" s="26" t="str">
        <f>IFERROR(VLOOKUP(テーブル2[[#This Row],[検索用]],テーブル3[],3,FALSE),"")</f>
        <v/>
      </c>
      <c r="D169" s="27" t="str">
        <f>IF(テーブル2[[#This Row],[受給者証番号]]="","",VLOOKUP(テーブル2[[#This Row],[検索用]],テーブル3[],2,FALSE))</f>
        <v/>
      </c>
      <c r="E169" s="23" t="str">
        <f ca="1">IF(C169="","",INDIRECT("'様式第４号の２'!$C$10")&amp;VLOOKUP(様式第４号の２!$C$11,テーブル1[#All],2,FALSE))</f>
        <v/>
      </c>
      <c r="F169" s="23" t="str">
        <f>IF(テーブル2[[#This Row],[受給者証番号]]="","",VLOOKUP(テーブル2[[#This Row],[検索用]],テーブル3[],6,FALSE))</f>
        <v/>
      </c>
    </row>
    <row r="170" spans="1:6" x14ac:dyDescent="0.45">
      <c r="A170" s="23">
        <v>169</v>
      </c>
      <c r="B170" s="26" t="str">
        <f t="shared" ca="1" si="2"/>
        <v/>
      </c>
      <c r="C170" s="26" t="str">
        <f>IFERROR(VLOOKUP(テーブル2[[#This Row],[検索用]],テーブル3[],3,FALSE),"")</f>
        <v/>
      </c>
      <c r="D170" s="27" t="str">
        <f>IF(テーブル2[[#This Row],[受給者証番号]]="","",VLOOKUP(テーブル2[[#This Row],[検索用]],テーブル3[],2,FALSE))</f>
        <v/>
      </c>
      <c r="E170" s="23" t="str">
        <f ca="1">IF(C170="","",INDIRECT("'様式第４号の２'!$C$10")&amp;VLOOKUP(様式第４号の２!$C$11,テーブル1[#All],2,FALSE))</f>
        <v/>
      </c>
      <c r="F170" s="23" t="str">
        <f>IF(テーブル2[[#This Row],[受給者証番号]]="","",VLOOKUP(テーブル2[[#This Row],[検索用]],テーブル3[],6,FALSE))</f>
        <v/>
      </c>
    </row>
    <row r="171" spans="1:6" x14ac:dyDescent="0.45">
      <c r="A171" s="23">
        <v>170</v>
      </c>
      <c r="B171" s="26" t="str">
        <f t="shared" ca="1" si="2"/>
        <v/>
      </c>
      <c r="C171" s="26" t="str">
        <f>IFERROR(VLOOKUP(テーブル2[[#This Row],[検索用]],テーブル3[],3,FALSE),"")</f>
        <v/>
      </c>
      <c r="D171" s="27" t="str">
        <f>IF(テーブル2[[#This Row],[受給者証番号]]="","",VLOOKUP(テーブル2[[#This Row],[検索用]],テーブル3[],2,FALSE))</f>
        <v/>
      </c>
      <c r="E171" s="23" t="str">
        <f ca="1">IF(C171="","",INDIRECT("'様式第４号の２'!$C$10")&amp;VLOOKUP(様式第４号の２!$C$11,テーブル1[#All],2,FALSE))</f>
        <v/>
      </c>
      <c r="F171" s="23" t="str">
        <f>IF(テーブル2[[#This Row],[受給者証番号]]="","",VLOOKUP(テーブル2[[#This Row],[検索用]],テーブル3[],6,FALSE))</f>
        <v/>
      </c>
    </row>
    <row r="172" spans="1:6" x14ac:dyDescent="0.45">
      <c r="A172" s="23">
        <v>171</v>
      </c>
      <c r="B172" s="26" t="str">
        <f t="shared" ca="1" si="2"/>
        <v/>
      </c>
      <c r="C172" s="26" t="str">
        <f>IFERROR(VLOOKUP(テーブル2[[#This Row],[検索用]],テーブル3[],3,FALSE),"")</f>
        <v/>
      </c>
      <c r="D172" s="27" t="str">
        <f>IF(テーブル2[[#This Row],[受給者証番号]]="","",VLOOKUP(テーブル2[[#This Row],[検索用]],テーブル3[],2,FALSE))</f>
        <v/>
      </c>
      <c r="E172" s="23" t="str">
        <f ca="1">IF(C172="","",INDIRECT("'様式第４号の２'!$C$10")&amp;VLOOKUP(様式第４号の２!$C$11,テーブル1[#All],2,FALSE))</f>
        <v/>
      </c>
      <c r="F172" s="23" t="str">
        <f>IF(テーブル2[[#This Row],[受給者証番号]]="","",VLOOKUP(テーブル2[[#This Row],[検索用]],テーブル3[],6,FALSE))</f>
        <v/>
      </c>
    </row>
    <row r="173" spans="1:6" x14ac:dyDescent="0.45">
      <c r="A173" s="23">
        <v>172</v>
      </c>
      <c r="B173" s="26" t="str">
        <f t="shared" ca="1" si="2"/>
        <v/>
      </c>
      <c r="C173" s="26" t="str">
        <f>IFERROR(VLOOKUP(テーブル2[[#This Row],[検索用]],テーブル3[],3,FALSE),"")</f>
        <v/>
      </c>
      <c r="D173" s="27" t="str">
        <f>IF(テーブル2[[#This Row],[受給者証番号]]="","",VLOOKUP(テーブル2[[#This Row],[検索用]],テーブル3[],2,FALSE))</f>
        <v/>
      </c>
      <c r="E173" s="23" t="str">
        <f ca="1">IF(C173="","",INDIRECT("'様式第４号の２'!$C$10")&amp;VLOOKUP(様式第４号の２!$C$11,テーブル1[#All],2,FALSE))</f>
        <v/>
      </c>
      <c r="F173" s="23" t="str">
        <f>IF(テーブル2[[#This Row],[受給者証番号]]="","",VLOOKUP(テーブル2[[#This Row],[検索用]],テーブル3[],6,FALSE))</f>
        <v/>
      </c>
    </row>
    <row r="174" spans="1:6" x14ac:dyDescent="0.45">
      <c r="A174" s="23">
        <v>173</v>
      </c>
      <c r="B174" s="26" t="str">
        <f t="shared" ca="1" si="2"/>
        <v/>
      </c>
      <c r="C174" s="26" t="str">
        <f>IFERROR(VLOOKUP(テーブル2[[#This Row],[検索用]],テーブル3[],3,FALSE),"")</f>
        <v/>
      </c>
      <c r="D174" s="27" t="str">
        <f>IF(テーブル2[[#This Row],[受給者証番号]]="","",VLOOKUP(テーブル2[[#This Row],[検索用]],テーブル3[],2,FALSE))</f>
        <v/>
      </c>
      <c r="E174" s="23" t="str">
        <f ca="1">IF(C174="","",INDIRECT("'様式第４号の２'!$C$10")&amp;VLOOKUP(様式第４号の２!$C$11,テーブル1[#All],2,FALSE))</f>
        <v/>
      </c>
      <c r="F174" s="23" t="str">
        <f>IF(テーブル2[[#This Row],[受給者証番号]]="","",VLOOKUP(テーブル2[[#This Row],[検索用]],テーブル3[],6,FALSE))</f>
        <v/>
      </c>
    </row>
    <row r="175" spans="1:6" x14ac:dyDescent="0.45">
      <c r="A175" s="23">
        <v>174</v>
      </c>
      <c r="B175" s="26" t="str">
        <f t="shared" ca="1" si="2"/>
        <v/>
      </c>
      <c r="C175" s="26" t="str">
        <f>IFERROR(VLOOKUP(テーブル2[[#This Row],[検索用]],テーブル3[],3,FALSE),"")</f>
        <v/>
      </c>
      <c r="D175" s="27" t="str">
        <f>IF(テーブル2[[#This Row],[受給者証番号]]="","",VLOOKUP(テーブル2[[#This Row],[検索用]],テーブル3[],2,FALSE))</f>
        <v/>
      </c>
      <c r="E175" s="23" t="str">
        <f ca="1">IF(C175="","",INDIRECT("'様式第４号の２'!$C$10")&amp;VLOOKUP(様式第４号の２!$C$11,テーブル1[#All],2,FALSE))</f>
        <v/>
      </c>
      <c r="F175" s="23" t="str">
        <f>IF(テーブル2[[#This Row],[受給者証番号]]="","",VLOOKUP(テーブル2[[#This Row],[検索用]],テーブル3[],6,FALSE))</f>
        <v/>
      </c>
    </row>
    <row r="176" spans="1:6" x14ac:dyDescent="0.45">
      <c r="A176" s="23">
        <v>175</v>
      </c>
      <c r="B176" s="26" t="str">
        <f t="shared" ca="1" si="2"/>
        <v/>
      </c>
      <c r="C176" s="26" t="str">
        <f>IFERROR(VLOOKUP(テーブル2[[#This Row],[検索用]],テーブル3[],3,FALSE),"")</f>
        <v/>
      </c>
      <c r="D176" s="27" t="str">
        <f>IF(テーブル2[[#This Row],[受給者証番号]]="","",VLOOKUP(テーブル2[[#This Row],[検索用]],テーブル3[],2,FALSE))</f>
        <v/>
      </c>
      <c r="E176" s="23" t="str">
        <f ca="1">IF(C176="","",INDIRECT("'様式第４号の２'!$C$10")&amp;VLOOKUP(様式第４号の２!$C$11,テーブル1[#All],2,FALSE))</f>
        <v/>
      </c>
      <c r="F176" s="23" t="str">
        <f>IF(テーブル2[[#This Row],[受給者証番号]]="","",VLOOKUP(テーブル2[[#This Row],[検索用]],テーブル3[],6,FALSE))</f>
        <v/>
      </c>
    </row>
    <row r="177" spans="1:6" x14ac:dyDescent="0.45">
      <c r="A177" s="23">
        <v>176</v>
      </c>
      <c r="B177" s="26" t="str">
        <f t="shared" ca="1" si="2"/>
        <v/>
      </c>
      <c r="C177" s="26" t="str">
        <f>IFERROR(VLOOKUP(テーブル2[[#This Row],[検索用]],テーブル3[],3,FALSE),"")</f>
        <v/>
      </c>
      <c r="D177" s="27" t="str">
        <f>IF(テーブル2[[#This Row],[受給者証番号]]="","",VLOOKUP(テーブル2[[#This Row],[検索用]],テーブル3[],2,FALSE))</f>
        <v/>
      </c>
      <c r="E177" s="23" t="str">
        <f ca="1">IF(C177="","",INDIRECT("'様式第４号の２'!$C$10")&amp;VLOOKUP(様式第４号の２!$C$11,テーブル1[#All],2,FALSE))</f>
        <v/>
      </c>
      <c r="F177" s="23" t="str">
        <f>IF(テーブル2[[#This Row],[受給者証番号]]="","",VLOOKUP(テーブル2[[#This Row],[検索用]],テーブル3[],6,FALSE))</f>
        <v/>
      </c>
    </row>
    <row r="178" spans="1:6" x14ac:dyDescent="0.45">
      <c r="A178" s="23">
        <v>177</v>
      </c>
      <c r="B178" s="26" t="str">
        <f t="shared" ca="1" si="2"/>
        <v/>
      </c>
      <c r="C178" s="26" t="str">
        <f>IFERROR(VLOOKUP(テーブル2[[#This Row],[検索用]],テーブル3[],3,FALSE),"")</f>
        <v/>
      </c>
      <c r="D178" s="27" t="str">
        <f>IF(テーブル2[[#This Row],[受給者証番号]]="","",VLOOKUP(テーブル2[[#This Row],[検索用]],テーブル3[],2,FALSE))</f>
        <v/>
      </c>
      <c r="E178" s="23" t="str">
        <f ca="1">IF(C178="","",INDIRECT("'様式第４号の２'!$C$10")&amp;VLOOKUP(様式第４号の２!$C$11,テーブル1[#All],2,FALSE))</f>
        <v/>
      </c>
      <c r="F178" s="23" t="str">
        <f>IF(テーブル2[[#This Row],[受給者証番号]]="","",VLOOKUP(テーブル2[[#This Row],[検索用]],テーブル3[],6,FALSE))</f>
        <v/>
      </c>
    </row>
    <row r="179" spans="1:6" x14ac:dyDescent="0.45">
      <c r="A179" s="23">
        <v>178</v>
      </c>
      <c r="B179" s="26" t="str">
        <f t="shared" ca="1" si="2"/>
        <v/>
      </c>
      <c r="C179" s="26" t="str">
        <f>IFERROR(VLOOKUP(テーブル2[[#This Row],[検索用]],テーブル3[],3,FALSE),"")</f>
        <v/>
      </c>
      <c r="D179" s="27" t="str">
        <f>IF(テーブル2[[#This Row],[受給者証番号]]="","",VLOOKUP(テーブル2[[#This Row],[検索用]],テーブル3[],2,FALSE))</f>
        <v/>
      </c>
      <c r="E179" s="23" t="str">
        <f ca="1">IF(C179="","",INDIRECT("'様式第４号の２'!$C$10")&amp;VLOOKUP(様式第４号の２!$C$11,テーブル1[#All],2,FALSE))</f>
        <v/>
      </c>
      <c r="F179" s="23" t="str">
        <f>IF(テーブル2[[#This Row],[受給者証番号]]="","",VLOOKUP(テーブル2[[#This Row],[検索用]],テーブル3[],6,FALSE))</f>
        <v/>
      </c>
    </row>
    <row r="180" spans="1:6" x14ac:dyDescent="0.45">
      <c r="A180" s="23">
        <v>179</v>
      </c>
      <c r="B180" s="26" t="str">
        <f t="shared" ca="1" si="2"/>
        <v/>
      </c>
      <c r="C180" s="26" t="str">
        <f>IFERROR(VLOOKUP(テーブル2[[#This Row],[検索用]],テーブル3[],3,FALSE),"")</f>
        <v/>
      </c>
      <c r="D180" s="27" t="str">
        <f>IF(テーブル2[[#This Row],[受給者証番号]]="","",VLOOKUP(テーブル2[[#This Row],[検索用]],テーブル3[],2,FALSE))</f>
        <v/>
      </c>
      <c r="E180" s="23" t="str">
        <f ca="1">IF(C180="","",INDIRECT("'様式第４号の２'!$C$10")&amp;VLOOKUP(様式第４号の２!$C$11,テーブル1[#All],2,FALSE))</f>
        <v/>
      </c>
      <c r="F180" s="23" t="str">
        <f>IF(テーブル2[[#This Row],[受給者証番号]]="","",VLOOKUP(テーブル2[[#This Row],[検索用]],テーブル3[],6,FALSE))</f>
        <v/>
      </c>
    </row>
    <row r="181" spans="1:6" x14ac:dyDescent="0.45">
      <c r="A181" s="23">
        <v>180</v>
      </c>
      <c r="B181" s="26" t="str">
        <f t="shared" ca="1" si="2"/>
        <v/>
      </c>
      <c r="C181" s="26" t="str">
        <f>IFERROR(VLOOKUP(テーブル2[[#This Row],[検索用]],テーブル3[],3,FALSE),"")</f>
        <v/>
      </c>
      <c r="D181" s="27" t="str">
        <f>IF(テーブル2[[#This Row],[受給者証番号]]="","",VLOOKUP(テーブル2[[#This Row],[検索用]],テーブル3[],2,FALSE))</f>
        <v/>
      </c>
      <c r="E181" s="23" t="str">
        <f ca="1">IF(C181="","",INDIRECT("'様式第４号の２'!$C$10")&amp;VLOOKUP(様式第４号の２!$C$11,テーブル1[#All],2,FALSE))</f>
        <v/>
      </c>
      <c r="F181" s="23" t="str">
        <f>IF(テーブル2[[#This Row],[受給者証番号]]="","",VLOOKUP(テーブル2[[#This Row],[検索用]],テーブル3[],6,FALSE))</f>
        <v/>
      </c>
    </row>
    <row r="182" spans="1:6" x14ac:dyDescent="0.45">
      <c r="A182" s="23">
        <v>181</v>
      </c>
      <c r="B182" s="26" t="str">
        <f t="shared" ca="1" si="2"/>
        <v/>
      </c>
      <c r="C182" s="26" t="str">
        <f>IFERROR(VLOOKUP(テーブル2[[#This Row],[検索用]],テーブル3[],3,FALSE),"")</f>
        <v/>
      </c>
      <c r="D182" s="27" t="str">
        <f>IF(テーブル2[[#This Row],[受給者証番号]]="","",VLOOKUP(テーブル2[[#This Row],[検索用]],テーブル3[],2,FALSE))</f>
        <v/>
      </c>
      <c r="E182" s="23" t="str">
        <f ca="1">IF(C182="","",INDIRECT("'様式第４号の２'!$C$10")&amp;VLOOKUP(様式第４号の２!$C$11,テーブル1[#All],2,FALSE))</f>
        <v/>
      </c>
      <c r="F182" s="23" t="str">
        <f>IF(テーブル2[[#This Row],[受給者証番号]]="","",VLOOKUP(テーブル2[[#This Row],[検索用]],テーブル3[],6,FALSE))</f>
        <v/>
      </c>
    </row>
    <row r="183" spans="1:6" x14ac:dyDescent="0.45">
      <c r="A183" s="23">
        <v>182</v>
      </c>
      <c r="B183" s="26" t="str">
        <f t="shared" ca="1" si="2"/>
        <v/>
      </c>
      <c r="C183" s="26" t="str">
        <f>IFERROR(VLOOKUP(テーブル2[[#This Row],[検索用]],テーブル3[],3,FALSE),"")</f>
        <v/>
      </c>
      <c r="D183" s="27" t="str">
        <f>IF(テーブル2[[#This Row],[受給者証番号]]="","",VLOOKUP(テーブル2[[#This Row],[検索用]],テーブル3[],2,FALSE))</f>
        <v/>
      </c>
      <c r="E183" s="23" t="str">
        <f ca="1">IF(C183="","",INDIRECT("'様式第４号の２'!$C$10")&amp;VLOOKUP(様式第４号の２!$C$11,テーブル1[#All],2,FALSE))</f>
        <v/>
      </c>
      <c r="F183" s="23" t="str">
        <f>IF(テーブル2[[#This Row],[受給者証番号]]="","",VLOOKUP(テーブル2[[#This Row],[検索用]],テーブル3[],6,FALSE))</f>
        <v/>
      </c>
    </row>
    <row r="184" spans="1:6" x14ac:dyDescent="0.45">
      <c r="A184" s="23">
        <v>183</v>
      </c>
      <c r="B184" s="26" t="str">
        <f t="shared" ca="1" si="2"/>
        <v/>
      </c>
      <c r="C184" s="26" t="str">
        <f>IFERROR(VLOOKUP(テーブル2[[#This Row],[検索用]],テーブル3[],3,FALSE),"")</f>
        <v/>
      </c>
      <c r="D184" s="27" t="str">
        <f>IF(テーブル2[[#This Row],[受給者証番号]]="","",VLOOKUP(テーブル2[[#This Row],[検索用]],テーブル3[],2,FALSE))</f>
        <v/>
      </c>
      <c r="E184" s="23" t="str">
        <f ca="1">IF(C184="","",INDIRECT("'様式第４号の２'!$C$10")&amp;VLOOKUP(様式第４号の２!$C$11,テーブル1[#All],2,FALSE))</f>
        <v/>
      </c>
      <c r="F184" s="23" t="str">
        <f>IF(テーブル2[[#This Row],[受給者証番号]]="","",VLOOKUP(テーブル2[[#This Row],[検索用]],テーブル3[],6,FALSE))</f>
        <v/>
      </c>
    </row>
    <row r="185" spans="1:6" x14ac:dyDescent="0.45">
      <c r="A185" s="23">
        <v>184</v>
      </c>
      <c r="B185" s="26" t="str">
        <f t="shared" ca="1" si="2"/>
        <v/>
      </c>
      <c r="C185" s="26" t="str">
        <f>IFERROR(VLOOKUP(テーブル2[[#This Row],[検索用]],テーブル3[],3,FALSE),"")</f>
        <v/>
      </c>
      <c r="D185" s="27" t="str">
        <f>IF(テーブル2[[#This Row],[受給者証番号]]="","",VLOOKUP(テーブル2[[#This Row],[検索用]],テーブル3[],2,FALSE))</f>
        <v/>
      </c>
      <c r="E185" s="23" t="str">
        <f ca="1">IF(C185="","",INDIRECT("'様式第４号の２'!$C$10")&amp;VLOOKUP(様式第４号の２!$C$11,テーブル1[#All],2,FALSE))</f>
        <v/>
      </c>
      <c r="F185" s="23" t="str">
        <f>IF(テーブル2[[#This Row],[受給者証番号]]="","",VLOOKUP(テーブル2[[#This Row],[検索用]],テーブル3[],6,FALSE))</f>
        <v/>
      </c>
    </row>
    <row r="186" spans="1:6" x14ac:dyDescent="0.45">
      <c r="A186" s="23">
        <v>185</v>
      </c>
      <c r="B186" s="26" t="str">
        <f t="shared" ca="1" si="2"/>
        <v/>
      </c>
      <c r="C186" s="26" t="str">
        <f>IFERROR(VLOOKUP(テーブル2[[#This Row],[検索用]],テーブル3[],3,FALSE),"")</f>
        <v/>
      </c>
      <c r="D186" s="27" t="str">
        <f>IF(テーブル2[[#This Row],[受給者証番号]]="","",VLOOKUP(テーブル2[[#This Row],[検索用]],テーブル3[],2,FALSE))</f>
        <v/>
      </c>
      <c r="E186" s="23" t="str">
        <f ca="1">IF(C186="","",INDIRECT("'様式第４号の２'!$C$10")&amp;VLOOKUP(様式第４号の２!$C$11,テーブル1[#All],2,FALSE))</f>
        <v/>
      </c>
      <c r="F186" s="23" t="str">
        <f>IF(テーブル2[[#This Row],[受給者証番号]]="","",VLOOKUP(テーブル2[[#This Row],[検索用]],テーブル3[],6,FALSE))</f>
        <v/>
      </c>
    </row>
    <row r="187" spans="1:6" x14ac:dyDescent="0.45">
      <c r="A187" s="23">
        <v>186</v>
      </c>
      <c r="B187" s="26" t="str">
        <f t="shared" ca="1" si="2"/>
        <v/>
      </c>
      <c r="C187" s="26" t="str">
        <f>IFERROR(VLOOKUP(テーブル2[[#This Row],[検索用]],テーブル3[],3,FALSE),"")</f>
        <v/>
      </c>
      <c r="D187" s="27" t="str">
        <f>IF(テーブル2[[#This Row],[受給者証番号]]="","",VLOOKUP(テーブル2[[#This Row],[検索用]],テーブル3[],2,FALSE))</f>
        <v/>
      </c>
      <c r="E187" s="23" t="str">
        <f ca="1">IF(C187="","",INDIRECT("'様式第４号の２'!$C$10")&amp;VLOOKUP(様式第４号の２!$C$11,テーブル1[#All],2,FALSE))</f>
        <v/>
      </c>
      <c r="F187" s="23" t="str">
        <f>IF(テーブル2[[#This Row],[受給者証番号]]="","",VLOOKUP(テーブル2[[#This Row],[検索用]],テーブル3[],6,FALSE))</f>
        <v/>
      </c>
    </row>
    <row r="188" spans="1:6" x14ac:dyDescent="0.45">
      <c r="A188" s="23">
        <v>187</v>
      </c>
      <c r="B188" s="26" t="str">
        <f t="shared" ca="1" si="2"/>
        <v/>
      </c>
      <c r="C188" s="26" t="str">
        <f>IFERROR(VLOOKUP(テーブル2[[#This Row],[検索用]],テーブル3[],3,FALSE),"")</f>
        <v/>
      </c>
      <c r="D188" s="27" t="str">
        <f>IF(テーブル2[[#This Row],[受給者証番号]]="","",VLOOKUP(テーブル2[[#This Row],[検索用]],テーブル3[],2,FALSE))</f>
        <v/>
      </c>
      <c r="E188" s="23" t="str">
        <f ca="1">IF(C188="","",INDIRECT("'様式第４号の２'!$C$10")&amp;VLOOKUP(様式第４号の２!$C$11,テーブル1[#All],2,FALSE))</f>
        <v/>
      </c>
      <c r="F188" s="23" t="str">
        <f>IF(テーブル2[[#This Row],[受給者証番号]]="","",VLOOKUP(テーブル2[[#This Row],[検索用]],テーブル3[],6,FALSE))</f>
        <v/>
      </c>
    </row>
    <row r="189" spans="1:6" x14ac:dyDescent="0.45">
      <c r="A189" s="23">
        <v>188</v>
      </c>
      <c r="B189" s="26" t="str">
        <f t="shared" ca="1" si="2"/>
        <v/>
      </c>
      <c r="C189" s="26" t="str">
        <f>IFERROR(VLOOKUP(テーブル2[[#This Row],[検索用]],テーブル3[],3,FALSE),"")</f>
        <v/>
      </c>
      <c r="D189" s="27" t="str">
        <f>IF(テーブル2[[#This Row],[受給者証番号]]="","",VLOOKUP(テーブル2[[#This Row],[検索用]],テーブル3[],2,FALSE))</f>
        <v/>
      </c>
      <c r="E189" s="23" t="str">
        <f ca="1">IF(C189="","",INDIRECT("'様式第４号の２'!$C$10")&amp;VLOOKUP(様式第４号の２!$C$11,テーブル1[#All],2,FALSE))</f>
        <v/>
      </c>
      <c r="F189" s="23" t="str">
        <f>IF(テーブル2[[#This Row],[受給者証番号]]="","",VLOOKUP(テーブル2[[#This Row],[検索用]],テーブル3[],6,FALSE))</f>
        <v/>
      </c>
    </row>
    <row r="190" spans="1:6" x14ac:dyDescent="0.45">
      <c r="A190" s="23">
        <v>189</v>
      </c>
      <c r="B190" s="26" t="str">
        <f t="shared" ca="1" si="2"/>
        <v/>
      </c>
      <c r="C190" s="26" t="str">
        <f>IFERROR(VLOOKUP(テーブル2[[#This Row],[検索用]],テーブル3[],3,FALSE),"")</f>
        <v/>
      </c>
      <c r="D190" s="27" t="str">
        <f>IF(テーブル2[[#This Row],[受給者証番号]]="","",VLOOKUP(テーブル2[[#This Row],[検索用]],テーブル3[],2,FALSE))</f>
        <v/>
      </c>
      <c r="E190" s="23" t="str">
        <f ca="1">IF(C190="","",INDIRECT("'様式第４号の２'!$C$10")&amp;VLOOKUP(様式第４号の２!$C$11,テーブル1[#All],2,FALSE))</f>
        <v/>
      </c>
      <c r="F190" s="23" t="str">
        <f>IF(テーブル2[[#This Row],[受給者証番号]]="","",VLOOKUP(テーブル2[[#This Row],[検索用]],テーブル3[],6,FALSE))</f>
        <v/>
      </c>
    </row>
    <row r="191" spans="1:6" x14ac:dyDescent="0.45">
      <c r="A191" s="23">
        <v>190</v>
      </c>
      <c r="B191" s="26" t="str">
        <f t="shared" ca="1" si="2"/>
        <v/>
      </c>
      <c r="C191" s="26" t="str">
        <f>IFERROR(VLOOKUP(テーブル2[[#This Row],[検索用]],テーブル3[],3,FALSE),"")</f>
        <v/>
      </c>
      <c r="D191" s="27" t="str">
        <f>IF(テーブル2[[#This Row],[受給者証番号]]="","",VLOOKUP(テーブル2[[#This Row],[検索用]],テーブル3[],2,FALSE))</f>
        <v/>
      </c>
      <c r="E191" s="23" t="str">
        <f ca="1">IF(C191="","",INDIRECT("'様式第４号の２'!$C$10")&amp;VLOOKUP(様式第４号の２!$C$11,テーブル1[#All],2,FALSE))</f>
        <v/>
      </c>
      <c r="F191" s="23" t="str">
        <f>IF(テーブル2[[#This Row],[受給者証番号]]="","",VLOOKUP(テーブル2[[#This Row],[検索用]],テーブル3[],6,FALSE))</f>
        <v/>
      </c>
    </row>
    <row r="192" spans="1:6" x14ac:dyDescent="0.45">
      <c r="A192" s="23">
        <v>191</v>
      </c>
      <c r="B192" s="26" t="str">
        <f t="shared" ca="1" si="2"/>
        <v/>
      </c>
      <c r="C192" s="26" t="str">
        <f>IFERROR(VLOOKUP(テーブル2[[#This Row],[検索用]],テーブル3[],3,FALSE),"")</f>
        <v/>
      </c>
      <c r="D192" s="27" t="str">
        <f>IF(テーブル2[[#This Row],[受給者証番号]]="","",VLOOKUP(テーブル2[[#This Row],[検索用]],テーブル3[],2,FALSE))</f>
        <v/>
      </c>
      <c r="E192" s="23" t="str">
        <f ca="1">IF(C192="","",INDIRECT("'様式第４号の２'!$C$10")&amp;VLOOKUP(様式第４号の２!$C$11,テーブル1[#All],2,FALSE))</f>
        <v/>
      </c>
      <c r="F192" s="23" t="str">
        <f>IF(テーブル2[[#This Row],[受給者証番号]]="","",VLOOKUP(テーブル2[[#This Row],[検索用]],テーブル3[],6,FALSE))</f>
        <v/>
      </c>
    </row>
    <row r="193" spans="1:6" x14ac:dyDescent="0.45">
      <c r="A193" s="23">
        <v>192</v>
      </c>
      <c r="B193" s="26" t="str">
        <f t="shared" ca="1" si="2"/>
        <v/>
      </c>
      <c r="C193" s="26" t="str">
        <f>IFERROR(VLOOKUP(テーブル2[[#This Row],[検索用]],テーブル3[],3,FALSE),"")</f>
        <v/>
      </c>
      <c r="D193" s="27" t="str">
        <f>IF(テーブル2[[#This Row],[受給者証番号]]="","",VLOOKUP(テーブル2[[#This Row],[検索用]],テーブル3[],2,FALSE))</f>
        <v/>
      </c>
      <c r="E193" s="23" t="str">
        <f ca="1">IF(C193="","",INDIRECT("'様式第４号の２'!$C$10")&amp;VLOOKUP(様式第４号の２!$C$11,テーブル1[#All],2,FALSE))</f>
        <v/>
      </c>
      <c r="F193" s="23" t="str">
        <f>IF(テーブル2[[#This Row],[受給者証番号]]="","",VLOOKUP(テーブル2[[#This Row],[検索用]],テーブル3[],6,FALSE))</f>
        <v/>
      </c>
    </row>
    <row r="194" spans="1:6" x14ac:dyDescent="0.45">
      <c r="A194" s="23">
        <v>193</v>
      </c>
      <c r="B194" s="26" t="str">
        <f t="shared" ref="B194:B257" ca="1" si="3">IF(C194="","",INDIRECT("'様式第４号の２'!$C$4"))</f>
        <v/>
      </c>
      <c r="C194" s="26" t="str">
        <f>IFERROR(VLOOKUP(テーブル2[[#This Row],[検索用]],テーブル3[],3,FALSE),"")</f>
        <v/>
      </c>
      <c r="D194" s="27" t="str">
        <f>IF(テーブル2[[#This Row],[受給者証番号]]="","",VLOOKUP(テーブル2[[#This Row],[検索用]],テーブル3[],2,FALSE))</f>
        <v/>
      </c>
      <c r="E194" s="23" t="str">
        <f ca="1">IF(C194="","",INDIRECT("'様式第４号の２'!$C$10")&amp;VLOOKUP(様式第４号の２!$C$11,テーブル1[#All],2,FALSE))</f>
        <v/>
      </c>
      <c r="F194" s="23" t="str">
        <f>IF(テーブル2[[#This Row],[受給者証番号]]="","",VLOOKUP(テーブル2[[#This Row],[検索用]],テーブル3[],6,FALSE))</f>
        <v/>
      </c>
    </row>
    <row r="195" spans="1:6" x14ac:dyDescent="0.45">
      <c r="A195" s="23">
        <v>194</v>
      </c>
      <c r="B195" s="26" t="str">
        <f t="shared" ca="1" si="3"/>
        <v/>
      </c>
      <c r="C195" s="26" t="str">
        <f>IFERROR(VLOOKUP(テーブル2[[#This Row],[検索用]],テーブル3[],3,FALSE),"")</f>
        <v/>
      </c>
      <c r="D195" s="27" t="str">
        <f>IF(テーブル2[[#This Row],[受給者証番号]]="","",VLOOKUP(テーブル2[[#This Row],[検索用]],テーブル3[],2,FALSE))</f>
        <v/>
      </c>
      <c r="E195" s="23" t="str">
        <f ca="1">IF(C195="","",INDIRECT("'様式第４号の２'!$C$10")&amp;VLOOKUP(様式第４号の２!$C$11,テーブル1[#All],2,FALSE))</f>
        <v/>
      </c>
      <c r="F195" s="23" t="str">
        <f>IF(テーブル2[[#This Row],[受給者証番号]]="","",VLOOKUP(テーブル2[[#This Row],[検索用]],テーブル3[],6,FALSE))</f>
        <v/>
      </c>
    </row>
    <row r="196" spans="1:6" x14ac:dyDescent="0.45">
      <c r="A196" s="23">
        <v>195</v>
      </c>
      <c r="B196" s="26" t="str">
        <f t="shared" ca="1" si="3"/>
        <v/>
      </c>
      <c r="C196" s="26" t="str">
        <f>IFERROR(VLOOKUP(テーブル2[[#This Row],[検索用]],テーブル3[],3,FALSE),"")</f>
        <v/>
      </c>
      <c r="D196" s="27" t="str">
        <f>IF(テーブル2[[#This Row],[受給者証番号]]="","",VLOOKUP(テーブル2[[#This Row],[検索用]],テーブル3[],2,FALSE))</f>
        <v/>
      </c>
      <c r="E196" s="23" t="str">
        <f ca="1">IF(C196="","",INDIRECT("'様式第４号の２'!$C$10")&amp;VLOOKUP(様式第４号の２!$C$11,テーブル1[#All],2,FALSE))</f>
        <v/>
      </c>
      <c r="F196" s="23" t="str">
        <f>IF(テーブル2[[#This Row],[受給者証番号]]="","",VLOOKUP(テーブル2[[#This Row],[検索用]],テーブル3[],6,FALSE))</f>
        <v/>
      </c>
    </row>
    <row r="197" spans="1:6" x14ac:dyDescent="0.45">
      <c r="A197" s="23">
        <v>196</v>
      </c>
      <c r="B197" s="26" t="str">
        <f t="shared" ca="1" si="3"/>
        <v/>
      </c>
      <c r="C197" s="26" t="str">
        <f>IFERROR(VLOOKUP(テーブル2[[#This Row],[検索用]],テーブル3[],3,FALSE),"")</f>
        <v/>
      </c>
      <c r="D197" s="27" t="str">
        <f>IF(テーブル2[[#This Row],[受給者証番号]]="","",VLOOKUP(テーブル2[[#This Row],[検索用]],テーブル3[],2,FALSE))</f>
        <v/>
      </c>
      <c r="E197" s="23" t="str">
        <f ca="1">IF(C197="","",INDIRECT("'様式第４号の２'!$C$10")&amp;VLOOKUP(様式第４号の２!$C$11,テーブル1[#All],2,FALSE))</f>
        <v/>
      </c>
      <c r="F197" s="23" t="str">
        <f>IF(テーブル2[[#This Row],[受給者証番号]]="","",VLOOKUP(テーブル2[[#This Row],[検索用]],テーブル3[],6,FALSE))</f>
        <v/>
      </c>
    </row>
    <row r="198" spans="1:6" x14ac:dyDescent="0.45">
      <c r="A198" s="23">
        <v>197</v>
      </c>
      <c r="B198" s="26" t="str">
        <f t="shared" ca="1" si="3"/>
        <v/>
      </c>
      <c r="C198" s="26" t="str">
        <f>IFERROR(VLOOKUP(テーブル2[[#This Row],[検索用]],テーブル3[],3,FALSE),"")</f>
        <v/>
      </c>
      <c r="D198" s="27" t="str">
        <f>IF(テーブル2[[#This Row],[受給者証番号]]="","",VLOOKUP(テーブル2[[#This Row],[検索用]],テーブル3[],2,FALSE))</f>
        <v/>
      </c>
      <c r="E198" s="23" t="str">
        <f ca="1">IF(C198="","",INDIRECT("'様式第４号の２'!$C$10")&amp;VLOOKUP(様式第４号の２!$C$11,テーブル1[#All],2,FALSE))</f>
        <v/>
      </c>
      <c r="F198" s="23" t="str">
        <f>IF(テーブル2[[#This Row],[受給者証番号]]="","",VLOOKUP(テーブル2[[#This Row],[検索用]],テーブル3[],6,FALSE))</f>
        <v/>
      </c>
    </row>
    <row r="199" spans="1:6" x14ac:dyDescent="0.45">
      <c r="A199" s="23">
        <v>198</v>
      </c>
      <c r="B199" s="26" t="str">
        <f t="shared" ca="1" si="3"/>
        <v/>
      </c>
      <c r="C199" s="26" t="str">
        <f>IFERROR(VLOOKUP(テーブル2[[#This Row],[検索用]],テーブル3[],3,FALSE),"")</f>
        <v/>
      </c>
      <c r="D199" s="27" t="str">
        <f>IF(テーブル2[[#This Row],[受給者証番号]]="","",VLOOKUP(テーブル2[[#This Row],[検索用]],テーブル3[],2,FALSE))</f>
        <v/>
      </c>
      <c r="E199" s="23" t="str">
        <f ca="1">IF(C199="","",INDIRECT("'様式第４号の２'!$C$10")&amp;VLOOKUP(様式第４号の２!$C$11,テーブル1[#All],2,FALSE))</f>
        <v/>
      </c>
      <c r="F199" s="23" t="str">
        <f>IF(テーブル2[[#This Row],[受給者証番号]]="","",VLOOKUP(テーブル2[[#This Row],[検索用]],テーブル3[],6,FALSE))</f>
        <v/>
      </c>
    </row>
    <row r="200" spans="1:6" x14ac:dyDescent="0.45">
      <c r="A200" s="23">
        <v>199</v>
      </c>
      <c r="B200" s="26" t="str">
        <f t="shared" ca="1" si="3"/>
        <v/>
      </c>
      <c r="C200" s="26" t="str">
        <f>IFERROR(VLOOKUP(テーブル2[[#This Row],[検索用]],テーブル3[],3,FALSE),"")</f>
        <v/>
      </c>
      <c r="D200" s="27" t="str">
        <f>IF(テーブル2[[#This Row],[受給者証番号]]="","",VLOOKUP(テーブル2[[#This Row],[検索用]],テーブル3[],2,FALSE))</f>
        <v/>
      </c>
      <c r="E200" s="23" t="str">
        <f ca="1">IF(C200="","",INDIRECT("'様式第４号の２'!$C$10")&amp;VLOOKUP(様式第４号の２!$C$11,テーブル1[#All],2,FALSE))</f>
        <v/>
      </c>
      <c r="F200" s="23" t="str">
        <f>IF(テーブル2[[#This Row],[受給者証番号]]="","",VLOOKUP(テーブル2[[#This Row],[検索用]],テーブル3[],6,FALSE))</f>
        <v/>
      </c>
    </row>
    <row r="201" spans="1:6" x14ac:dyDescent="0.45">
      <c r="A201" s="23">
        <v>200</v>
      </c>
      <c r="B201" s="26" t="str">
        <f t="shared" ca="1" si="3"/>
        <v/>
      </c>
      <c r="C201" s="26" t="str">
        <f>IFERROR(VLOOKUP(テーブル2[[#This Row],[検索用]],テーブル3[],3,FALSE),"")</f>
        <v/>
      </c>
      <c r="D201" s="27" t="str">
        <f>IF(テーブル2[[#This Row],[受給者証番号]]="","",VLOOKUP(テーブル2[[#This Row],[検索用]],テーブル3[],2,FALSE))</f>
        <v/>
      </c>
      <c r="E201" s="23" t="str">
        <f ca="1">IF(C201="","",INDIRECT("'様式第４号の２'!$C$10")&amp;VLOOKUP(様式第４号の２!$C$11,テーブル1[#All],2,FALSE))</f>
        <v/>
      </c>
      <c r="F201" s="23" t="str">
        <f>IF(テーブル2[[#This Row],[受給者証番号]]="","",VLOOKUP(テーブル2[[#This Row],[検索用]],テーブル3[],6,FALSE))</f>
        <v/>
      </c>
    </row>
    <row r="202" spans="1:6" x14ac:dyDescent="0.45">
      <c r="A202" s="23">
        <v>201</v>
      </c>
      <c r="B202" s="26" t="str">
        <f t="shared" ca="1" si="3"/>
        <v/>
      </c>
      <c r="C202" s="26" t="str">
        <f>IFERROR(VLOOKUP(テーブル2[[#This Row],[検索用]],テーブル3[],3,FALSE),"")</f>
        <v/>
      </c>
      <c r="D202" s="27" t="str">
        <f>IF(テーブル2[[#This Row],[受給者証番号]]="","",VLOOKUP(テーブル2[[#This Row],[検索用]],テーブル3[],2,FALSE))</f>
        <v/>
      </c>
      <c r="E202" s="23" t="str">
        <f ca="1">IF(C202="","",INDIRECT("'様式第４号の２'!$C$10")&amp;VLOOKUP(様式第４号の２!$C$11,テーブル1[#All],2,FALSE))</f>
        <v/>
      </c>
      <c r="F202" s="23" t="str">
        <f>IF(テーブル2[[#This Row],[受給者証番号]]="","",VLOOKUP(テーブル2[[#This Row],[検索用]],テーブル3[],6,FALSE))</f>
        <v/>
      </c>
    </row>
    <row r="203" spans="1:6" x14ac:dyDescent="0.45">
      <c r="A203" s="23">
        <v>202</v>
      </c>
      <c r="B203" s="26" t="str">
        <f t="shared" ca="1" si="3"/>
        <v/>
      </c>
      <c r="C203" s="26" t="str">
        <f>IFERROR(VLOOKUP(テーブル2[[#This Row],[検索用]],テーブル3[],3,FALSE),"")</f>
        <v/>
      </c>
      <c r="D203" s="27" t="str">
        <f>IF(テーブル2[[#This Row],[受給者証番号]]="","",VLOOKUP(テーブル2[[#This Row],[検索用]],テーブル3[],2,FALSE))</f>
        <v/>
      </c>
      <c r="E203" s="23" t="str">
        <f ca="1">IF(C203="","",INDIRECT("'様式第４号の２'!$C$10")&amp;VLOOKUP(様式第４号の２!$C$11,テーブル1[#All],2,FALSE))</f>
        <v/>
      </c>
      <c r="F203" s="23" t="str">
        <f>IF(テーブル2[[#This Row],[受給者証番号]]="","",VLOOKUP(テーブル2[[#This Row],[検索用]],テーブル3[],6,FALSE))</f>
        <v/>
      </c>
    </row>
    <row r="204" spans="1:6" x14ac:dyDescent="0.45">
      <c r="A204" s="23">
        <v>203</v>
      </c>
      <c r="B204" s="26" t="str">
        <f t="shared" ca="1" si="3"/>
        <v/>
      </c>
      <c r="C204" s="26" t="str">
        <f>IFERROR(VLOOKUP(テーブル2[[#This Row],[検索用]],テーブル3[],3,FALSE),"")</f>
        <v/>
      </c>
      <c r="D204" s="27" t="str">
        <f>IF(テーブル2[[#This Row],[受給者証番号]]="","",VLOOKUP(テーブル2[[#This Row],[検索用]],テーブル3[],2,FALSE))</f>
        <v/>
      </c>
      <c r="E204" s="23" t="str">
        <f ca="1">IF(C204="","",INDIRECT("'様式第４号の２'!$C$10")&amp;VLOOKUP(様式第４号の２!$C$11,テーブル1[#All],2,FALSE))</f>
        <v/>
      </c>
      <c r="F204" s="23" t="str">
        <f>IF(テーブル2[[#This Row],[受給者証番号]]="","",VLOOKUP(テーブル2[[#This Row],[検索用]],テーブル3[],6,FALSE))</f>
        <v/>
      </c>
    </row>
    <row r="205" spans="1:6" x14ac:dyDescent="0.45">
      <c r="A205" s="23">
        <v>204</v>
      </c>
      <c r="B205" s="26" t="str">
        <f t="shared" ca="1" si="3"/>
        <v/>
      </c>
      <c r="C205" s="26" t="str">
        <f>IFERROR(VLOOKUP(テーブル2[[#This Row],[検索用]],テーブル3[],3,FALSE),"")</f>
        <v/>
      </c>
      <c r="D205" s="27" t="str">
        <f>IF(テーブル2[[#This Row],[受給者証番号]]="","",VLOOKUP(テーブル2[[#This Row],[検索用]],テーブル3[],2,FALSE))</f>
        <v/>
      </c>
      <c r="E205" s="23" t="str">
        <f ca="1">IF(C205="","",INDIRECT("'様式第４号の２'!$C$10")&amp;VLOOKUP(様式第４号の２!$C$11,テーブル1[#All],2,FALSE))</f>
        <v/>
      </c>
      <c r="F205" s="23" t="str">
        <f>IF(テーブル2[[#This Row],[受給者証番号]]="","",VLOOKUP(テーブル2[[#This Row],[検索用]],テーブル3[],6,FALSE))</f>
        <v/>
      </c>
    </row>
    <row r="206" spans="1:6" x14ac:dyDescent="0.45">
      <c r="A206" s="23">
        <v>205</v>
      </c>
      <c r="B206" s="26" t="str">
        <f t="shared" ca="1" si="3"/>
        <v/>
      </c>
      <c r="C206" s="26" t="str">
        <f>IFERROR(VLOOKUP(テーブル2[[#This Row],[検索用]],テーブル3[],3,FALSE),"")</f>
        <v/>
      </c>
      <c r="D206" s="27" t="str">
        <f>IF(テーブル2[[#This Row],[受給者証番号]]="","",VLOOKUP(テーブル2[[#This Row],[検索用]],テーブル3[],2,FALSE))</f>
        <v/>
      </c>
      <c r="E206" s="23" t="str">
        <f ca="1">IF(C206="","",INDIRECT("'様式第４号の２'!$C$10")&amp;VLOOKUP(様式第４号の２!$C$11,テーブル1[#All],2,FALSE))</f>
        <v/>
      </c>
      <c r="F206" s="23" t="str">
        <f>IF(テーブル2[[#This Row],[受給者証番号]]="","",VLOOKUP(テーブル2[[#This Row],[検索用]],テーブル3[],6,FALSE))</f>
        <v/>
      </c>
    </row>
    <row r="207" spans="1:6" x14ac:dyDescent="0.45">
      <c r="A207" s="23">
        <v>206</v>
      </c>
      <c r="B207" s="26" t="str">
        <f t="shared" ca="1" si="3"/>
        <v/>
      </c>
      <c r="C207" s="26" t="str">
        <f>IFERROR(VLOOKUP(テーブル2[[#This Row],[検索用]],テーブル3[],3,FALSE),"")</f>
        <v/>
      </c>
      <c r="D207" s="27" t="str">
        <f>IF(テーブル2[[#This Row],[受給者証番号]]="","",VLOOKUP(テーブル2[[#This Row],[検索用]],テーブル3[],2,FALSE))</f>
        <v/>
      </c>
      <c r="E207" s="23" t="str">
        <f ca="1">IF(C207="","",INDIRECT("'様式第４号の２'!$C$10")&amp;VLOOKUP(様式第４号の２!$C$11,テーブル1[#All],2,FALSE))</f>
        <v/>
      </c>
      <c r="F207" s="23" t="str">
        <f>IF(テーブル2[[#This Row],[受給者証番号]]="","",VLOOKUP(テーブル2[[#This Row],[検索用]],テーブル3[],6,FALSE))</f>
        <v/>
      </c>
    </row>
    <row r="208" spans="1:6" x14ac:dyDescent="0.45">
      <c r="A208" s="23">
        <v>207</v>
      </c>
      <c r="B208" s="26" t="str">
        <f t="shared" ca="1" si="3"/>
        <v/>
      </c>
      <c r="C208" s="26" t="str">
        <f>IFERROR(VLOOKUP(テーブル2[[#This Row],[検索用]],テーブル3[],3,FALSE),"")</f>
        <v/>
      </c>
      <c r="D208" s="27" t="str">
        <f>IF(テーブル2[[#This Row],[受給者証番号]]="","",VLOOKUP(テーブル2[[#This Row],[検索用]],テーブル3[],2,FALSE))</f>
        <v/>
      </c>
      <c r="E208" s="23" t="str">
        <f ca="1">IF(C208="","",INDIRECT("'様式第４号の２'!$C$10")&amp;VLOOKUP(様式第４号の２!$C$11,テーブル1[#All],2,FALSE))</f>
        <v/>
      </c>
      <c r="F208" s="23" t="str">
        <f>IF(テーブル2[[#This Row],[受給者証番号]]="","",VLOOKUP(テーブル2[[#This Row],[検索用]],テーブル3[],6,FALSE))</f>
        <v/>
      </c>
    </row>
    <row r="209" spans="1:6" x14ac:dyDescent="0.45">
      <c r="A209" s="23">
        <v>208</v>
      </c>
      <c r="B209" s="26" t="str">
        <f t="shared" ca="1" si="3"/>
        <v/>
      </c>
      <c r="C209" s="26" t="str">
        <f>IFERROR(VLOOKUP(テーブル2[[#This Row],[検索用]],テーブル3[],3,FALSE),"")</f>
        <v/>
      </c>
      <c r="D209" s="27" t="str">
        <f>IF(テーブル2[[#This Row],[受給者証番号]]="","",VLOOKUP(テーブル2[[#This Row],[検索用]],テーブル3[],2,FALSE))</f>
        <v/>
      </c>
      <c r="E209" s="23" t="str">
        <f ca="1">IF(C209="","",INDIRECT("'様式第４号の２'!$C$10")&amp;VLOOKUP(様式第４号の２!$C$11,テーブル1[#All],2,FALSE))</f>
        <v/>
      </c>
      <c r="F209" s="23" t="str">
        <f>IF(テーブル2[[#This Row],[受給者証番号]]="","",VLOOKUP(テーブル2[[#This Row],[検索用]],テーブル3[],6,FALSE))</f>
        <v/>
      </c>
    </row>
    <row r="210" spans="1:6" x14ac:dyDescent="0.45">
      <c r="A210" s="23">
        <v>209</v>
      </c>
      <c r="B210" s="26" t="str">
        <f t="shared" ca="1" si="3"/>
        <v/>
      </c>
      <c r="C210" s="26" t="str">
        <f>IFERROR(VLOOKUP(テーブル2[[#This Row],[検索用]],テーブル3[],3,FALSE),"")</f>
        <v/>
      </c>
      <c r="D210" s="27" t="str">
        <f>IF(テーブル2[[#This Row],[受給者証番号]]="","",VLOOKUP(テーブル2[[#This Row],[検索用]],テーブル3[],2,FALSE))</f>
        <v/>
      </c>
      <c r="E210" s="23" t="str">
        <f ca="1">IF(C210="","",INDIRECT("'様式第４号の２'!$C$10")&amp;VLOOKUP(様式第４号の２!$C$11,テーブル1[#All],2,FALSE))</f>
        <v/>
      </c>
      <c r="F210" s="23" t="str">
        <f>IF(テーブル2[[#This Row],[受給者証番号]]="","",VLOOKUP(テーブル2[[#This Row],[検索用]],テーブル3[],6,FALSE))</f>
        <v/>
      </c>
    </row>
    <row r="211" spans="1:6" x14ac:dyDescent="0.45">
      <c r="A211" s="23">
        <v>210</v>
      </c>
      <c r="B211" s="26" t="str">
        <f t="shared" ca="1" si="3"/>
        <v/>
      </c>
      <c r="C211" s="26" t="str">
        <f>IFERROR(VLOOKUP(テーブル2[[#This Row],[検索用]],テーブル3[],3,FALSE),"")</f>
        <v/>
      </c>
      <c r="D211" s="27" t="str">
        <f>IF(テーブル2[[#This Row],[受給者証番号]]="","",VLOOKUP(テーブル2[[#This Row],[検索用]],テーブル3[],2,FALSE))</f>
        <v/>
      </c>
      <c r="E211" s="23" t="str">
        <f ca="1">IF(C211="","",INDIRECT("'様式第４号の２'!$C$10")&amp;VLOOKUP(様式第４号の２!$C$11,テーブル1[#All],2,FALSE))</f>
        <v/>
      </c>
      <c r="F211" s="23" t="str">
        <f>IF(テーブル2[[#This Row],[受給者証番号]]="","",VLOOKUP(テーブル2[[#This Row],[検索用]],テーブル3[],6,FALSE))</f>
        <v/>
      </c>
    </row>
    <row r="212" spans="1:6" x14ac:dyDescent="0.45">
      <c r="A212" s="23">
        <v>211</v>
      </c>
      <c r="B212" s="26" t="str">
        <f t="shared" ca="1" si="3"/>
        <v/>
      </c>
      <c r="C212" s="26" t="str">
        <f>IFERROR(VLOOKUP(テーブル2[[#This Row],[検索用]],テーブル3[],3,FALSE),"")</f>
        <v/>
      </c>
      <c r="D212" s="27" t="str">
        <f>IF(テーブル2[[#This Row],[受給者証番号]]="","",VLOOKUP(テーブル2[[#This Row],[検索用]],テーブル3[],2,FALSE))</f>
        <v/>
      </c>
      <c r="E212" s="23" t="str">
        <f ca="1">IF(C212="","",INDIRECT("'様式第４号の２'!$C$10")&amp;VLOOKUP(様式第４号の２!$C$11,テーブル1[#All],2,FALSE))</f>
        <v/>
      </c>
      <c r="F212" s="23" t="str">
        <f>IF(テーブル2[[#This Row],[受給者証番号]]="","",VLOOKUP(テーブル2[[#This Row],[検索用]],テーブル3[],6,FALSE))</f>
        <v/>
      </c>
    </row>
    <row r="213" spans="1:6" x14ac:dyDescent="0.45">
      <c r="A213" s="23">
        <v>212</v>
      </c>
      <c r="B213" s="26" t="str">
        <f t="shared" ca="1" si="3"/>
        <v/>
      </c>
      <c r="C213" s="26" t="str">
        <f>IFERROR(VLOOKUP(テーブル2[[#This Row],[検索用]],テーブル3[],3,FALSE),"")</f>
        <v/>
      </c>
      <c r="D213" s="27" t="str">
        <f>IF(テーブル2[[#This Row],[受給者証番号]]="","",VLOOKUP(テーブル2[[#This Row],[検索用]],テーブル3[],2,FALSE))</f>
        <v/>
      </c>
      <c r="E213" s="23" t="str">
        <f ca="1">IF(C213="","",INDIRECT("'様式第４号の２'!$C$10")&amp;VLOOKUP(様式第４号の２!$C$11,テーブル1[#All],2,FALSE))</f>
        <v/>
      </c>
      <c r="F213" s="23" t="str">
        <f>IF(テーブル2[[#This Row],[受給者証番号]]="","",VLOOKUP(テーブル2[[#This Row],[検索用]],テーブル3[],6,FALSE))</f>
        <v/>
      </c>
    </row>
    <row r="214" spans="1:6" x14ac:dyDescent="0.45">
      <c r="A214" s="23">
        <v>213</v>
      </c>
      <c r="B214" s="26" t="str">
        <f t="shared" ca="1" si="3"/>
        <v/>
      </c>
      <c r="C214" s="26" t="str">
        <f>IFERROR(VLOOKUP(テーブル2[[#This Row],[検索用]],テーブル3[],3,FALSE),"")</f>
        <v/>
      </c>
      <c r="D214" s="27" t="str">
        <f>IF(テーブル2[[#This Row],[受給者証番号]]="","",VLOOKUP(テーブル2[[#This Row],[検索用]],テーブル3[],2,FALSE))</f>
        <v/>
      </c>
      <c r="E214" s="23" t="str">
        <f ca="1">IF(C214="","",INDIRECT("'様式第４号の２'!$C$10")&amp;VLOOKUP(様式第４号の２!$C$11,テーブル1[#All],2,FALSE))</f>
        <v/>
      </c>
      <c r="F214" s="23" t="str">
        <f>IF(テーブル2[[#This Row],[受給者証番号]]="","",VLOOKUP(テーブル2[[#This Row],[検索用]],テーブル3[],6,FALSE))</f>
        <v/>
      </c>
    </row>
    <row r="215" spans="1:6" x14ac:dyDescent="0.45">
      <c r="A215" s="23">
        <v>214</v>
      </c>
      <c r="B215" s="26" t="str">
        <f t="shared" ca="1" si="3"/>
        <v/>
      </c>
      <c r="C215" s="26" t="str">
        <f>IFERROR(VLOOKUP(テーブル2[[#This Row],[検索用]],テーブル3[],3,FALSE),"")</f>
        <v/>
      </c>
      <c r="D215" s="27" t="str">
        <f>IF(テーブル2[[#This Row],[受給者証番号]]="","",VLOOKUP(テーブル2[[#This Row],[検索用]],テーブル3[],2,FALSE))</f>
        <v/>
      </c>
      <c r="E215" s="23" t="str">
        <f ca="1">IF(C215="","",INDIRECT("'様式第４号の２'!$C$10")&amp;VLOOKUP(様式第４号の２!$C$11,テーブル1[#All],2,FALSE))</f>
        <v/>
      </c>
      <c r="F215" s="23" t="str">
        <f>IF(テーブル2[[#This Row],[受給者証番号]]="","",VLOOKUP(テーブル2[[#This Row],[検索用]],テーブル3[],6,FALSE))</f>
        <v/>
      </c>
    </row>
    <row r="216" spans="1:6" x14ac:dyDescent="0.45">
      <c r="A216" s="23">
        <v>215</v>
      </c>
      <c r="B216" s="26" t="str">
        <f t="shared" ca="1" si="3"/>
        <v/>
      </c>
      <c r="C216" s="26" t="str">
        <f>IFERROR(VLOOKUP(テーブル2[[#This Row],[検索用]],テーブル3[],3,FALSE),"")</f>
        <v/>
      </c>
      <c r="D216" s="27" t="str">
        <f>IF(テーブル2[[#This Row],[受給者証番号]]="","",VLOOKUP(テーブル2[[#This Row],[検索用]],テーブル3[],2,FALSE))</f>
        <v/>
      </c>
      <c r="E216" s="23" t="str">
        <f ca="1">IF(C216="","",INDIRECT("'様式第４号の２'!$C$10")&amp;VLOOKUP(様式第４号の２!$C$11,テーブル1[#All],2,FALSE))</f>
        <v/>
      </c>
      <c r="F216" s="23" t="str">
        <f>IF(テーブル2[[#This Row],[受給者証番号]]="","",VLOOKUP(テーブル2[[#This Row],[検索用]],テーブル3[],6,FALSE))</f>
        <v/>
      </c>
    </row>
    <row r="217" spans="1:6" x14ac:dyDescent="0.45">
      <c r="A217" s="23">
        <v>216</v>
      </c>
      <c r="B217" s="26" t="str">
        <f t="shared" ca="1" si="3"/>
        <v/>
      </c>
      <c r="C217" s="26" t="str">
        <f>IFERROR(VLOOKUP(テーブル2[[#This Row],[検索用]],テーブル3[],3,FALSE),"")</f>
        <v/>
      </c>
      <c r="D217" s="27" t="str">
        <f>IF(テーブル2[[#This Row],[受給者証番号]]="","",VLOOKUP(テーブル2[[#This Row],[検索用]],テーブル3[],2,FALSE))</f>
        <v/>
      </c>
      <c r="E217" s="23" t="str">
        <f ca="1">IF(C217="","",INDIRECT("'様式第４号の２'!$C$10")&amp;VLOOKUP(様式第４号の２!$C$11,テーブル1[#All],2,FALSE))</f>
        <v/>
      </c>
      <c r="F217" s="23" t="str">
        <f>IF(テーブル2[[#This Row],[受給者証番号]]="","",VLOOKUP(テーブル2[[#This Row],[検索用]],テーブル3[],6,FALSE))</f>
        <v/>
      </c>
    </row>
    <row r="218" spans="1:6" x14ac:dyDescent="0.45">
      <c r="A218" s="23">
        <v>217</v>
      </c>
      <c r="B218" s="26" t="str">
        <f t="shared" ca="1" si="3"/>
        <v/>
      </c>
      <c r="C218" s="26" t="str">
        <f>IFERROR(VLOOKUP(テーブル2[[#This Row],[検索用]],テーブル3[],3,FALSE),"")</f>
        <v/>
      </c>
      <c r="D218" s="27" t="str">
        <f>IF(テーブル2[[#This Row],[受給者証番号]]="","",VLOOKUP(テーブル2[[#This Row],[検索用]],テーブル3[],2,FALSE))</f>
        <v/>
      </c>
      <c r="E218" s="23" t="str">
        <f ca="1">IF(C218="","",INDIRECT("'様式第４号の２'!$C$10")&amp;VLOOKUP(様式第４号の２!$C$11,テーブル1[#All],2,FALSE))</f>
        <v/>
      </c>
      <c r="F218" s="23" t="str">
        <f>IF(テーブル2[[#This Row],[受給者証番号]]="","",VLOOKUP(テーブル2[[#This Row],[検索用]],テーブル3[],6,FALSE))</f>
        <v/>
      </c>
    </row>
    <row r="219" spans="1:6" x14ac:dyDescent="0.45">
      <c r="A219" s="23">
        <v>218</v>
      </c>
      <c r="B219" s="26" t="str">
        <f t="shared" ca="1" si="3"/>
        <v/>
      </c>
      <c r="C219" s="26" t="str">
        <f>IFERROR(VLOOKUP(テーブル2[[#This Row],[検索用]],テーブル3[],3,FALSE),"")</f>
        <v/>
      </c>
      <c r="D219" s="27" t="str">
        <f>IF(テーブル2[[#This Row],[受給者証番号]]="","",VLOOKUP(テーブル2[[#This Row],[検索用]],テーブル3[],2,FALSE))</f>
        <v/>
      </c>
      <c r="E219" s="23" t="str">
        <f ca="1">IF(C219="","",INDIRECT("'様式第４号の２'!$C$10")&amp;VLOOKUP(様式第４号の２!$C$11,テーブル1[#All],2,FALSE))</f>
        <v/>
      </c>
      <c r="F219" s="23" t="str">
        <f>IF(テーブル2[[#This Row],[受給者証番号]]="","",VLOOKUP(テーブル2[[#This Row],[検索用]],テーブル3[],6,FALSE))</f>
        <v/>
      </c>
    </row>
    <row r="220" spans="1:6" x14ac:dyDescent="0.45">
      <c r="A220" s="23">
        <v>219</v>
      </c>
      <c r="B220" s="26" t="str">
        <f t="shared" ca="1" si="3"/>
        <v/>
      </c>
      <c r="C220" s="26" t="str">
        <f>IFERROR(VLOOKUP(テーブル2[[#This Row],[検索用]],テーブル3[],3,FALSE),"")</f>
        <v/>
      </c>
      <c r="D220" s="27" t="str">
        <f>IF(テーブル2[[#This Row],[受給者証番号]]="","",VLOOKUP(テーブル2[[#This Row],[検索用]],テーブル3[],2,FALSE))</f>
        <v/>
      </c>
      <c r="E220" s="23" t="str">
        <f ca="1">IF(C220="","",INDIRECT("'様式第４号の２'!$C$10")&amp;VLOOKUP(様式第４号の２!$C$11,テーブル1[#All],2,FALSE))</f>
        <v/>
      </c>
      <c r="F220" s="23" t="str">
        <f>IF(テーブル2[[#This Row],[受給者証番号]]="","",VLOOKUP(テーブル2[[#This Row],[検索用]],テーブル3[],6,FALSE))</f>
        <v/>
      </c>
    </row>
    <row r="221" spans="1:6" x14ac:dyDescent="0.45">
      <c r="A221" s="23">
        <v>220</v>
      </c>
      <c r="B221" s="26" t="str">
        <f t="shared" ca="1" si="3"/>
        <v/>
      </c>
      <c r="C221" s="26" t="str">
        <f>IFERROR(VLOOKUP(テーブル2[[#This Row],[検索用]],テーブル3[],3,FALSE),"")</f>
        <v/>
      </c>
      <c r="D221" s="27" t="str">
        <f>IF(テーブル2[[#This Row],[受給者証番号]]="","",VLOOKUP(テーブル2[[#This Row],[検索用]],テーブル3[],2,FALSE))</f>
        <v/>
      </c>
      <c r="E221" s="23" t="str">
        <f ca="1">IF(C221="","",INDIRECT("'様式第４号の２'!$C$10")&amp;VLOOKUP(様式第４号の２!$C$11,テーブル1[#All],2,FALSE))</f>
        <v/>
      </c>
      <c r="F221" s="23" t="str">
        <f>IF(テーブル2[[#This Row],[受給者証番号]]="","",VLOOKUP(テーブル2[[#This Row],[検索用]],テーブル3[],6,FALSE))</f>
        <v/>
      </c>
    </row>
    <row r="222" spans="1:6" x14ac:dyDescent="0.45">
      <c r="A222" s="23">
        <v>221</v>
      </c>
      <c r="B222" s="26" t="str">
        <f t="shared" ca="1" si="3"/>
        <v/>
      </c>
      <c r="C222" s="26" t="str">
        <f>IFERROR(VLOOKUP(テーブル2[[#This Row],[検索用]],テーブル3[],3,FALSE),"")</f>
        <v/>
      </c>
      <c r="D222" s="27" t="str">
        <f>IF(テーブル2[[#This Row],[受給者証番号]]="","",VLOOKUP(テーブル2[[#This Row],[検索用]],テーブル3[],2,FALSE))</f>
        <v/>
      </c>
      <c r="E222" s="23" t="str">
        <f ca="1">IF(C222="","",INDIRECT("'様式第４号の２'!$C$10")&amp;VLOOKUP(様式第４号の２!$C$11,テーブル1[#All],2,FALSE))</f>
        <v/>
      </c>
      <c r="F222" s="23" t="str">
        <f>IF(テーブル2[[#This Row],[受給者証番号]]="","",VLOOKUP(テーブル2[[#This Row],[検索用]],テーブル3[],6,FALSE))</f>
        <v/>
      </c>
    </row>
    <row r="223" spans="1:6" x14ac:dyDescent="0.45">
      <c r="A223" s="23">
        <v>222</v>
      </c>
      <c r="B223" s="26" t="str">
        <f t="shared" ca="1" si="3"/>
        <v/>
      </c>
      <c r="C223" s="26" t="str">
        <f>IFERROR(VLOOKUP(テーブル2[[#This Row],[検索用]],テーブル3[],3,FALSE),"")</f>
        <v/>
      </c>
      <c r="D223" s="27" t="str">
        <f>IF(テーブル2[[#This Row],[受給者証番号]]="","",VLOOKUP(テーブル2[[#This Row],[検索用]],テーブル3[],2,FALSE))</f>
        <v/>
      </c>
      <c r="E223" s="23" t="str">
        <f ca="1">IF(C223="","",INDIRECT("'様式第４号の２'!$C$10")&amp;VLOOKUP(様式第４号の２!$C$11,テーブル1[#All],2,FALSE))</f>
        <v/>
      </c>
      <c r="F223" s="23" t="str">
        <f>IF(テーブル2[[#This Row],[受給者証番号]]="","",VLOOKUP(テーブル2[[#This Row],[検索用]],テーブル3[],6,FALSE))</f>
        <v/>
      </c>
    </row>
    <row r="224" spans="1:6" x14ac:dyDescent="0.45">
      <c r="A224" s="23">
        <v>223</v>
      </c>
      <c r="B224" s="26" t="str">
        <f t="shared" ca="1" si="3"/>
        <v/>
      </c>
      <c r="C224" s="26" t="str">
        <f>IFERROR(VLOOKUP(テーブル2[[#This Row],[検索用]],テーブル3[],3,FALSE),"")</f>
        <v/>
      </c>
      <c r="D224" s="27" t="str">
        <f>IF(テーブル2[[#This Row],[受給者証番号]]="","",VLOOKUP(テーブル2[[#This Row],[検索用]],テーブル3[],2,FALSE))</f>
        <v/>
      </c>
      <c r="E224" s="23" t="str">
        <f ca="1">IF(C224="","",INDIRECT("'様式第４号の２'!$C$10")&amp;VLOOKUP(様式第４号の２!$C$11,テーブル1[#All],2,FALSE))</f>
        <v/>
      </c>
      <c r="F224" s="23" t="str">
        <f>IF(テーブル2[[#This Row],[受給者証番号]]="","",VLOOKUP(テーブル2[[#This Row],[検索用]],テーブル3[],6,FALSE))</f>
        <v/>
      </c>
    </row>
    <row r="225" spans="1:6" x14ac:dyDescent="0.45">
      <c r="A225" s="23">
        <v>224</v>
      </c>
      <c r="B225" s="26" t="str">
        <f t="shared" ca="1" si="3"/>
        <v/>
      </c>
      <c r="C225" s="26" t="str">
        <f>IFERROR(VLOOKUP(テーブル2[[#This Row],[検索用]],テーブル3[],3,FALSE),"")</f>
        <v/>
      </c>
      <c r="D225" s="27" t="str">
        <f>IF(テーブル2[[#This Row],[受給者証番号]]="","",VLOOKUP(テーブル2[[#This Row],[検索用]],テーブル3[],2,FALSE))</f>
        <v/>
      </c>
      <c r="E225" s="23" t="str">
        <f ca="1">IF(C225="","",INDIRECT("'様式第４号の２'!$C$10")&amp;VLOOKUP(様式第４号の２!$C$11,テーブル1[#All],2,FALSE))</f>
        <v/>
      </c>
      <c r="F225" s="23" t="str">
        <f>IF(テーブル2[[#This Row],[受給者証番号]]="","",VLOOKUP(テーブル2[[#This Row],[検索用]],テーブル3[],6,FALSE))</f>
        <v/>
      </c>
    </row>
    <row r="226" spans="1:6" x14ac:dyDescent="0.45">
      <c r="A226" s="23">
        <v>225</v>
      </c>
      <c r="B226" s="26" t="str">
        <f t="shared" ca="1" si="3"/>
        <v/>
      </c>
      <c r="C226" s="26" t="str">
        <f>IFERROR(VLOOKUP(テーブル2[[#This Row],[検索用]],テーブル3[],3,FALSE),"")</f>
        <v/>
      </c>
      <c r="D226" s="27" t="str">
        <f>IF(テーブル2[[#This Row],[受給者証番号]]="","",VLOOKUP(テーブル2[[#This Row],[検索用]],テーブル3[],2,FALSE))</f>
        <v/>
      </c>
      <c r="E226" s="23" t="str">
        <f ca="1">IF(C226="","",INDIRECT("'様式第４号の２'!$C$10")&amp;VLOOKUP(様式第４号の２!$C$11,テーブル1[#All],2,FALSE))</f>
        <v/>
      </c>
      <c r="F226" s="23" t="str">
        <f>IF(テーブル2[[#This Row],[受給者証番号]]="","",VLOOKUP(テーブル2[[#This Row],[検索用]],テーブル3[],6,FALSE))</f>
        <v/>
      </c>
    </row>
    <row r="227" spans="1:6" x14ac:dyDescent="0.45">
      <c r="A227" s="23">
        <v>226</v>
      </c>
      <c r="B227" s="26" t="str">
        <f t="shared" ca="1" si="3"/>
        <v/>
      </c>
      <c r="C227" s="26" t="str">
        <f>IFERROR(VLOOKUP(テーブル2[[#This Row],[検索用]],テーブル3[],3,FALSE),"")</f>
        <v/>
      </c>
      <c r="D227" s="27" t="str">
        <f>IF(テーブル2[[#This Row],[受給者証番号]]="","",VLOOKUP(テーブル2[[#This Row],[検索用]],テーブル3[],2,FALSE))</f>
        <v/>
      </c>
      <c r="E227" s="23" t="str">
        <f ca="1">IF(C227="","",INDIRECT("'様式第４号の２'!$C$10")&amp;VLOOKUP(様式第４号の２!$C$11,テーブル1[#All],2,FALSE))</f>
        <v/>
      </c>
      <c r="F227" s="23" t="str">
        <f>IF(テーブル2[[#This Row],[受給者証番号]]="","",VLOOKUP(テーブル2[[#This Row],[検索用]],テーブル3[],6,FALSE))</f>
        <v/>
      </c>
    </row>
    <row r="228" spans="1:6" x14ac:dyDescent="0.45">
      <c r="A228" s="23">
        <v>227</v>
      </c>
      <c r="B228" s="26" t="str">
        <f t="shared" ca="1" si="3"/>
        <v/>
      </c>
      <c r="C228" s="26" t="str">
        <f>IFERROR(VLOOKUP(テーブル2[[#This Row],[検索用]],テーブル3[],3,FALSE),"")</f>
        <v/>
      </c>
      <c r="D228" s="27" t="str">
        <f>IF(テーブル2[[#This Row],[受給者証番号]]="","",VLOOKUP(テーブル2[[#This Row],[検索用]],テーブル3[],2,FALSE))</f>
        <v/>
      </c>
      <c r="E228" s="23" t="str">
        <f ca="1">IF(C228="","",INDIRECT("'様式第４号の２'!$C$10")&amp;VLOOKUP(様式第４号の２!$C$11,テーブル1[#All],2,FALSE))</f>
        <v/>
      </c>
      <c r="F228" s="23" t="str">
        <f>IF(テーブル2[[#This Row],[受給者証番号]]="","",VLOOKUP(テーブル2[[#This Row],[検索用]],テーブル3[],6,FALSE))</f>
        <v/>
      </c>
    </row>
    <row r="229" spans="1:6" x14ac:dyDescent="0.45">
      <c r="A229" s="23">
        <v>228</v>
      </c>
      <c r="B229" s="26" t="str">
        <f t="shared" ca="1" si="3"/>
        <v/>
      </c>
      <c r="C229" s="26" t="str">
        <f>IFERROR(VLOOKUP(テーブル2[[#This Row],[検索用]],テーブル3[],3,FALSE),"")</f>
        <v/>
      </c>
      <c r="D229" s="27" t="str">
        <f>IF(テーブル2[[#This Row],[受給者証番号]]="","",VLOOKUP(テーブル2[[#This Row],[検索用]],テーブル3[],2,FALSE))</f>
        <v/>
      </c>
      <c r="E229" s="23" t="str">
        <f ca="1">IF(C229="","",INDIRECT("'様式第４号の２'!$C$10")&amp;VLOOKUP(様式第４号の２!$C$11,テーブル1[#All],2,FALSE))</f>
        <v/>
      </c>
      <c r="F229" s="23" t="str">
        <f>IF(テーブル2[[#This Row],[受給者証番号]]="","",VLOOKUP(テーブル2[[#This Row],[検索用]],テーブル3[],6,FALSE))</f>
        <v/>
      </c>
    </row>
    <row r="230" spans="1:6" x14ac:dyDescent="0.45">
      <c r="A230" s="23">
        <v>229</v>
      </c>
      <c r="B230" s="26" t="str">
        <f t="shared" ca="1" si="3"/>
        <v/>
      </c>
      <c r="C230" s="26" t="str">
        <f>IFERROR(VLOOKUP(テーブル2[[#This Row],[検索用]],テーブル3[],3,FALSE),"")</f>
        <v/>
      </c>
      <c r="D230" s="27" t="str">
        <f>IF(テーブル2[[#This Row],[受給者証番号]]="","",VLOOKUP(テーブル2[[#This Row],[検索用]],テーブル3[],2,FALSE))</f>
        <v/>
      </c>
      <c r="E230" s="23" t="str">
        <f ca="1">IF(C230="","",INDIRECT("'様式第４号の２'!$C$10")&amp;VLOOKUP(様式第４号の２!$C$11,テーブル1[#All],2,FALSE))</f>
        <v/>
      </c>
      <c r="F230" s="23" t="str">
        <f>IF(テーブル2[[#This Row],[受給者証番号]]="","",VLOOKUP(テーブル2[[#This Row],[検索用]],テーブル3[],6,FALSE))</f>
        <v/>
      </c>
    </row>
    <row r="231" spans="1:6" x14ac:dyDescent="0.45">
      <c r="A231" s="23">
        <v>230</v>
      </c>
      <c r="B231" s="26" t="str">
        <f t="shared" ca="1" si="3"/>
        <v/>
      </c>
      <c r="C231" s="26" t="str">
        <f>IFERROR(VLOOKUP(テーブル2[[#This Row],[検索用]],テーブル3[],3,FALSE),"")</f>
        <v/>
      </c>
      <c r="D231" s="27" t="str">
        <f>IF(テーブル2[[#This Row],[受給者証番号]]="","",VLOOKUP(テーブル2[[#This Row],[検索用]],テーブル3[],2,FALSE))</f>
        <v/>
      </c>
      <c r="E231" s="23" t="str">
        <f ca="1">IF(C231="","",INDIRECT("'様式第４号の２'!$C$10")&amp;VLOOKUP(様式第４号の２!$C$11,テーブル1[#All],2,FALSE))</f>
        <v/>
      </c>
      <c r="F231" s="23" t="str">
        <f>IF(テーブル2[[#This Row],[受給者証番号]]="","",VLOOKUP(テーブル2[[#This Row],[検索用]],テーブル3[],6,FALSE))</f>
        <v/>
      </c>
    </row>
    <row r="232" spans="1:6" x14ac:dyDescent="0.45">
      <c r="A232" s="23">
        <v>231</v>
      </c>
      <c r="B232" s="26" t="str">
        <f t="shared" ca="1" si="3"/>
        <v/>
      </c>
      <c r="C232" s="26" t="str">
        <f>IFERROR(VLOOKUP(テーブル2[[#This Row],[検索用]],テーブル3[],3,FALSE),"")</f>
        <v/>
      </c>
      <c r="D232" s="27" t="str">
        <f>IF(テーブル2[[#This Row],[受給者証番号]]="","",VLOOKUP(テーブル2[[#This Row],[検索用]],テーブル3[],2,FALSE))</f>
        <v/>
      </c>
      <c r="E232" s="23" t="str">
        <f ca="1">IF(C232="","",INDIRECT("'様式第４号の２'!$C$10")&amp;VLOOKUP(様式第４号の２!$C$11,テーブル1[#All],2,FALSE))</f>
        <v/>
      </c>
      <c r="F232" s="23" t="str">
        <f>IF(テーブル2[[#This Row],[受給者証番号]]="","",VLOOKUP(テーブル2[[#This Row],[検索用]],テーブル3[],6,FALSE))</f>
        <v/>
      </c>
    </row>
    <row r="233" spans="1:6" x14ac:dyDescent="0.45">
      <c r="A233" s="23">
        <v>232</v>
      </c>
      <c r="B233" s="26" t="str">
        <f t="shared" ca="1" si="3"/>
        <v/>
      </c>
      <c r="C233" s="26" t="str">
        <f>IFERROR(VLOOKUP(テーブル2[[#This Row],[検索用]],テーブル3[],3,FALSE),"")</f>
        <v/>
      </c>
      <c r="D233" s="27" t="str">
        <f>IF(テーブル2[[#This Row],[受給者証番号]]="","",VLOOKUP(テーブル2[[#This Row],[検索用]],テーブル3[],2,FALSE))</f>
        <v/>
      </c>
      <c r="E233" s="23" t="str">
        <f ca="1">IF(C233="","",INDIRECT("'様式第４号の２'!$C$10")&amp;VLOOKUP(様式第４号の２!$C$11,テーブル1[#All],2,FALSE))</f>
        <v/>
      </c>
      <c r="F233" s="23" t="str">
        <f>IF(テーブル2[[#This Row],[受給者証番号]]="","",VLOOKUP(テーブル2[[#This Row],[検索用]],テーブル3[],6,FALSE))</f>
        <v/>
      </c>
    </row>
    <row r="234" spans="1:6" x14ac:dyDescent="0.45">
      <c r="A234" s="23">
        <v>233</v>
      </c>
      <c r="B234" s="26" t="str">
        <f t="shared" ca="1" si="3"/>
        <v/>
      </c>
      <c r="C234" s="26" t="str">
        <f>IFERROR(VLOOKUP(テーブル2[[#This Row],[検索用]],テーブル3[],3,FALSE),"")</f>
        <v/>
      </c>
      <c r="D234" s="27" t="str">
        <f>IF(テーブル2[[#This Row],[受給者証番号]]="","",VLOOKUP(テーブル2[[#This Row],[検索用]],テーブル3[],2,FALSE))</f>
        <v/>
      </c>
      <c r="E234" s="23" t="str">
        <f ca="1">IF(C234="","",INDIRECT("'様式第４号の２'!$C$10")&amp;VLOOKUP(様式第４号の２!$C$11,テーブル1[#All],2,FALSE))</f>
        <v/>
      </c>
      <c r="F234" s="23" t="str">
        <f>IF(テーブル2[[#This Row],[受給者証番号]]="","",VLOOKUP(テーブル2[[#This Row],[検索用]],テーブル3[],6,FALSE))</f>
        <v/>
      </c>
    </row>
    <row r="235" spans="1:6" x14ac:dyDescent="0.45">
      <c r="A235" s="23">
        <v>234</v>
      </c>
      <c r="B235" s="26" t="str">
        <f t="shared" ca="1" si="3"/>
        <v/>
      </c>
      <c r="C235" s="26" t="str">
        <f>IFERROR(VLOOKUP(テーブル2[[#This Row],[検索用]],テーブル3[],3,FALSE),"")</f>
        <v/>
      </c>
      <c r="D235" s="27" t="str">
        <f>IF(テーブル2[[#This Row],[受給者証番号]]="","",VLOOKUP(テーブル2[[#This Row],[検索用]],テーブル3[],2,FALSE))</f>
        <v/>
      </c>
      <c r="E235" s="23" t="str">
        <f ca="1">IF(C235="","",INDIRECT("'様式第４号の２'!$C$10")&amp;VLOOKUP(様式第４号の２!$C$11,テーブル1[#All],2,FALSE))</f>
        <v/>
      </c>
      <c r="F235" s="23" t="str">
        <f>IF(テーブル2[[#This Row],[受給者証番号]]="","",VLOOKUP(テーブル2[[#This Row],[検索用]],テーブル3[],6,FALSE))</f>
        <v/>
      </c>
    </row>
    <row r="236" spans="1:6" x14ac:dyDescent="0.45">
      <c r="A236" s="23">
        <v>235</v>
      </c>
      <c r="B236" s="26" t="str">
        <f t="shared" ca="1" si="3"/>
        <v/>
      </c>
      <c r="C236" s="26" t="str">
        <f>IFERROR(VLOOKUP(テーブル2[[#This Row],[検索用]],テーブル3[],3,FALSE),"")</f>
        <v/>
      </c>
      <c r="D236" s="27" t="str">
        <f>IF(テーブル2[[#This Row],[受給者証番号]]="","",VLOOKUP(テーブル2[[#This Row],[検索用]],テーブル3[],2,FALSE))</f>
        <v/>
      </c>
      <c r="E236" s="23" t="str">
        <f ca="1">IF(C236="","",INDIRECT("'様式第４号の２'!$C$10")&amp;VLOOKUP(様式第４号の２!$C$11,テーブル1[#All],2,FALSE))</f>
        <v/>
      </c>
      <c r="F236" s="23" t="str">
        <f>IF(テーブル2[[#This Row],[受給者証番号]]="","",VLOOKUP(テーブル2[[#This Row],[検索用]],テーブル3[],6,FALSE))</f>
        <v/>
      </c>
    </row>
    <row r="237" spans="1:6" x14ac:dyDescent="0.45">
      <c r="A237" s="23">
        <v>236</v>
      </c>
      <c r="B237" s="26" t="str">
        <f t="shared" ca="1" si="3"/>
        <v/>
      </c>
      <c r="C237" s="26" t="str">
        <f>IFERROR(VLOOKUP(テーブル2[[#This Row],[検索用]],テーブル3[],3,FALSE),"")</f>
        <v/>
      </c>
      <c r="D237" s="27" t="str">
        <f>IF(テーブル2[[#This Row],[受給者証番号]]="","",VLOOKUP(テーブル2[[#This Row],[検索用]],テーブル3[],2,FALSE))</f>
        <v/>
      </c>
      <c r="E237" s="23" t="str">
        <f ca="1">IF(C237="","",INDIRECT("'様式第４号の２'!$C$10")&amp;VLOOKUP(様式第４号の２!$C$11,テーブル1[#All],2,FALSE))</f>
        <v/>
      </c>
      <c r="F237" s="23" t="str">
        <f>IF(テーブル2[[#This Row],[受給者証番号]]="","",VLOOKUP(テーブル2[[#This Row],[検索用]],テーブル3[],6,FALSE))</f>
        <v/>
      </c>
    </row>
    <row r="238" spans="1:6" x14ac:dyDescent="0.45">
      <c r="A238" s="23">
        <v>237</v>
      </c>
      <c r="B238" s="26" t="str">
        <f t="shared" ca="1" si="3"/>
        <v/>
      </c>
      <c r="C238" s="26" t="str">
        <f>IFERROR(VLOOKUP(テーブル2[[#This Row],[検索用]],テーブル3[],3,FALSE),"")</f>
        <v/>
      </c>
      <c r="D238" s="27" t="str">
        <f>IF(テーブル2[[#This Row],[受給者証番号]]="","",VLOOKUP(テーブル2[[#This Row],[検索用]],テーブル3[],2,FALSE))</f>
        <v/>
      </c>
      <c r="E238" s="23" t="str">
        <f ca="1">IF(C238="","",INDIRECT("'様式第４号の２'!$C$10")&amp;VLOOKUP(様式第４号の２!$C$11,テーブル1[#All],2,FALSE))</f>
        <v/>
      </c>
      <c r="F238" s="23" t="str">
        <f>IF(テーブル2[[#This Row],[受給者証番号]]="","",VLOOKUP(テーブル2[[#This Row],[検索用]],テーブル3[],6,FALSE))</f>
        <v/>
      </c>
    </row>
    <row r="239" spans="1:6" x14ac:dyDescent="0.45">
      <c r="A239" s="23">
        <v>238</v>
      </c>
      <c r="B239" s="26" t="str">
        <f t="shared" ca="1" si="3"/>
        <v/>
      </c>
      <c r="C239" s="26" t="str">
        <f>IFERROR(VLOOKUP(テーブル2[[#This Row],[検索用]],テーブル3[],3,FALSE),"")</f>
        <v/>
      </c>
      <c r="D239" s="27" t="str">
        <f>IF(テーブル2[[#This Row],[受給者証番号]]="","",VLOOKUP(テーブル2[[#This Row],[検索用]],テーブル3[],2,FALSE))</f>
        <v/>
      </c>
      <c r="E239" s="23" t="str">
        <f ca="1">IF(C239="","",INDIRECT("'様式第４号の２'!$C$10")&amp;VLOOKUP(様式第４号の２!$C$11,テーブル1[#All],2,FALSE))</f>
        <v/>
      </c>
      <c r="F239" s="23" t="str">
        <f>IF(テーブル2[[#This Row],[受給者証番号]]="","",VLOOKUP(テーブル2[[#This Row],[検索用]],テーブル3[],6,FALSE))</f>
        <v/>
      </c>
    </row>
    <row r="240" spans="1:6" x14ac:dyDescent="0.45">
      <c r="A240" s="23">
        <v>239</v>
      </c>
      <c r="B240" s="26" t="str">
        <f t="shared" ca="1" si="3"/>
        <v/>
      </c>
      <c r="C240" s="26" t="str">
        <f>IFERROR(VLOOKUP(テーブル2[[#This Row],[検索用]],テーブル3[],3,FALSE),"")</f>
        <v/>
      </c>
      <c r="D240" s="27" t="str">
        <f>IF(テーブル2[[#This Row],[受給者証番号]]="","",VLOOKUP(テーブル2[[#This Row],[検索用]],テーブル3[],2,FALSE))</f>
        <v/>
      </c>
      <c r="E240" s="23" t="str">
        <f ca="1">IF(C240="","",INDIRECT("'様式第４号の２'!$C$10")&amp;VLOOKUP(様式第４号の２!$C$11,テーブル1[#All],2,FALSE))</f>
        <v/>
      </c>
      <c r="F240" s="23" t="str">
        <f>IF(テーブル2[[#This Row],[受給者証番号]]="","",VLOOKUP(テーブル2[[#This Row],[検索用]],テーブル3[],6,FALSE))</f>
        <v/>
      </c>
    </row>
    <row r="241" spans="1:6" x14ac:dyDescent="0.45">
      <c r="A241" s="23">
        <v>240</v>
      </c>
      <c r="B241" s="26" t="str">
        <f t="shared" ca="1" si="3"/>
        <v/>
      </c>
      <c r="C241" s="26" t="str">
        <f>IFERROR(VLOOKUP(テーブル2[[#This Row],[検索用]],テーブル3[],3,FALSE),"")</f>
        <v/>
      </c>
      <c r="D241" s="27" t="str">
        <f>IF(テーブル2[[#This Row],[受給者証番号]]="","",VLOOKUP(テーブル2[[#This Row],[検索用]],テーブル3[],2,FALSE))</f>
        <v/>
      </c>
      <c r="E241" s="23" t="str">
        <f ca="1">IF(C241="","",INDIRECT("'様式第４号の２'!$C$10")&amp;VLOOKUP(様式第４号の２!$C$11,テーブル1[#All],2,FALSE))</f>
        <v/>
      </c>
      <c r="F241" s="23" t="str">
        <f>IF(テーブル2[[#This Row],[受給者証番号]]="","",VLOOKUP(テーブル2[[#This Row],[検索用]],テーブル3[],6,FALSE))</f>
        <v/>
      </c>
    </row>
    <row r="242" spans="1:6" x14ac:dyDescent="0.45">
      <c r="A242" s="23">
        <v>241</v>
      </c>
      <c r="B242" s="26" t="str">
        <f t="shared" ca="1" si="3"/>
        <v/>
      </c>
      <c r="C242" s="26" t="str">
        <f>IFERROR(VLOOKUP(テーブル2[[#This Row],[検索用]],テーブル3[],3,FALSE),"")</f>
        <v/>
      </c>
      <c r="D242" s="27" t="str">
        <f>IF(テーブル2[[#This Row],[受給者証番号]]="","",VLOOKUP(テーブル2[[#This Row],[検索用]],テーブル3[],2,FALSE))</f>
        <v/>
      </c>
      <c r="E242" s="23" t="str">
        <f ca="1">IF(C242="","",INDIRECT("'様式第４号の２'!$C$10")&amp;VLOOKUP(様式第４号の２!$C$11,テーブル1[#All],2,FALSE))</f>
        <v/>
      </c>
      <c r="F242" s="23" t="str">
        <f>IF(テーブル2[[#This Row],[受給者証番号]]="","",VLOOKUP(テーブル2[[#This Row],[検索用]],テーブル3[],6,FALSE))</f>
        <v/>
      </c>
    </row>
    <row r="243" spans="1:6" x14ac:dyDescent="0.45">
      <c r="A243" s="23">
        <v>242</v>
      </c>
      <c r="B243" s="26" t="str">
        <f t="shared" ca="1" si="3"/>
        <v/>
      </c>
      <c r="C243" s="26" t="str">
        <f>IFERROR(VLOOKUP(テーブル2[[#This Row],[検索用]],テーブル3[],3,FALSE),"")</f>
        <v/>
      </c>
      <c r="D243" s="27" t="str">
        <f>IF(テーブル2[[#This Row],[受給者証番号]]="","",VLOOKUP(テーブル2[[#This Row],[検索用]],テーブル3[],2,FALSE))</f>
        <v/>
      </c>
      <c r="E243" s="23" t="str">
        <f ca="1">IF(C243="","",INDIRECT("'様式第４号の２'!$C$10")&amp;VLOOKUP(様式第４号の２!$C$11,テーブル1[#All],2,FALSE))</f>
        <v/>
      </c>
      <c r="F243" s="23" t="str">
        <f>IF(テーブル2[[#This Row],[受給者証番号]]="","",VLOOKUP(テーブル2[[#This Row],[検索用]],テーブル3[],6,FALSE))</f>
        <v/>
      </c>
    </row>
    <row r="244" spans="1:6" x14ac:dyDescent="0.45">
      <c r="A244" s="23">
        <v>243</v>
      </c>
      <c r="B244" s="26" t="str">
        <f t="shared" ca="1" si="3"/>
        <v/>
      </c>
      <c r="C244" s="26" t="str">
        <f>IFERROR(VLOOKUP(テーブル2[[#This Row],[検索用]],テーブル3[],3,FALSE),"")</f>
        <v/>
      </c>
      <c r="D244" s="27" t="str">
        <f>IF(テーブル2[[#This Row],[受給者証番号]]="","",VLOOKUP(テーブル2[[#This Row],[検索用]],テーブル3[],2,FALSE))</f>
        <v/>
      </c>
      <c r="E244" s="23" t="str">
        <f ca="1">IF(C244="","",INDIRECT("'様式第４号の２'!$C$10")&amp;VLOOKUP(様式第４号の２!$C$11,テーブル1[#All],2,FALSE))</f>
        <v/>
      </c>
      <c r="F244" s="23" t="str">
        <f>IF(テーブル2[[#This Row],[受給者証番号]]="","",VLOOKUP(テーブル2[[#This Row],[検索用]],テーブル3[],6,FALSE))</f>
        <v/>
      </c>
    </row>
    <row r="245" spans="1:6" x14ac:dyDescent="0.45">
      <c r="A245" s="23">
        <v>244</v>
      </c>
      <c r="B245" s="26" t="str">
        <f t="shared" ca="1" si="3"/>
        <v/>
      </c>
      <c r="C245" s="26" t="str">
        <f>IFERROR(VLOOKUP(テーブル2[[#This Row],[検索用]],テーブル3[],3,FALSE),"")</f>
        <v/>
      </c>
      <c r="D245" s="27" t="str">
        <f>IF(テーブル2[[#This Row],[受給者証番号]]="","",VLOOKUP(テーブル2[[#This Row],[検索用]],テーブル3[],2,FALSE))</f>
        <v/>
      </c>
      <c r="E245" s="23" t="str">
        <f ca="1">IF(C245="","",INDIRECT("'様式第４号の２'!$C$10")&amp;VLOOKUP(様式第４号の２!$C$11,テーブル1[#All],2,FALSE))</f>
        <v/>
      </c>
      <c r="F245" s="23" t="str">
        <f>IF(テーブル2[[#This Row],[受給者証番号]]="","",VLOOKUP(テーブル2[[#This Row],[検索用]],テーブル3[],6,FALSE))</f>
        <v/>
      </c>
    </row>
    <row r="246" spans="1:6" x14ac:dyDescent="0.45">
      <c r="A246" s="23">
        <v>245</v>
      </c>
      <c r="B246" s="26" t="str">
        <f t="shared" ca="1" si="3"/>
        <v/>
      </c>
      <c r="C246" s="26" t="str">
        <f>IFERROR(VLOOKUP(テーブル2[[#This Row],[検索用]],テーブル3[],3,FALSE),"")</f>
        <v/>
      </c>
      <c r="D246" s="27" t="str">
        <f>IF(テーブル2[[#This Row],[受給者証番号]]="","",VLOOKUP(テーブル2[[#This Row],[検索用]],テーブル3[],2,FALSE))</f>
        <v/>
      </c>
      <c r="E246" s="23" t="str">
        <f ca="1">IF(C246="","",INDIRECT("'様式第４号の２'!$C$10")&amp;VLOOKUP(様式第４号の２!$C$11,テーブル1[#All],2,FALSE))</f>
        <v/>
      </c>
      <c r="F246" s="23" t="str">
        <f>IF(テーブル2[[#This Row],[受給者証番号]]="","",VLOOKUP(テーブル2[[#This Row],[検索用]],テーブル3[],6,FALSE))</f>
        <v/>
      </c>
    </row>
    <row r="247" spans="1:6" x14ac:dyDescent="0.45">
      <c r="A247" s="23">
        <v>246</v>
      </c>
      <c r="B247" s="26" t="str">
        <f t="shared" ca="1" si="3"/>
        <v/>
      </c>
      <c r="C247" s="26" t="str">
        <f>IFERROR(VLOOKUP(テーブル2[[#This Row],[検索用]],テーブル3[],3,FALSE),"")</f>
        <v/>
      </c>
      <c r="D247" s="27" t="str">
        <f>IF(テーブル2[[#This Row],[受給者証番号]]="","",VLOOKUP(テーブル2[[#This Row],[検索用]],テーブル3[],2,FALSE))</f>
        <v/>
      </c>
      <c r="E247" s="23" t="str">
        <f ca="1">IF(C247="","",INDIRECT("'様式第４号の２'!$C$10")&amp;VLOOKUP(様式第４号の２!$C$11,テーブル1[#All],2,FALSE))</f>
        <v/>
      </c>
      <c r="F247" s="23" t="str">
        <f>IF(テーブル2[[#This Row],[受給者証番号]]="","",VLOOKUP(テーブル2[[#This Row],[検索用]],テーブル3[],6,FALSE))</f>
        <v/>
      </c>
    </row>
    <row r="248" spans="1:6" x14ac:dyDescent="0.45">
      <c r="A248" s="23">
        <v>247</v>
      </c>
      <c r="B248" s="26" t="str">
        <f t="shared" ca="1" si="3"/>
        <v/>
      </c>
      <c r="C248" s="26" t="str">
        <f>IFERROR(VLOOKUP(テーブル2[[#This Row],[検索用]],テーブル3[],3,FALSE),"")</f>
        <v/>
      </c>
      <c r="D248" s="27" t="str">
        <f>IF(テーブル2[[#This Row],[受給者証番号]]="","",VLOOKUP(テーブル2[[#This Row],[検索用]],テーブル3[],2,FALSE))</f>
        <v/>
      </c>
      <c r="E248" s="23" t="str">
        <f ca="1">IF(C248="","",INDIRECT("'様式第４号の２'!$C$10")&amp;VLOOKUP(様式第４号の２!$C$11,テーブル1[#All],2,FALSE))</f>
        <v/>
      </c>
      <c r="F248" s="23" t="str">
        <f>IF(テーブル2[[#This Row],[受給者証番号]]="","",VLOOKUP(テーブル2[[#This Row],[検索用]],テーブル3[],6,FALSE))</f>
        <v/>
      </c>
    </row>
    <row r="249" spans="1:6" x14ac:dyDescent="0.45">
      <c r="A249" s="23">
        <v>248</v>
      </c>
      <c r="B249" s="26" t="str">
        <f t="shared" ca="1" si="3"/>
        <v/>
      </c>
      <c r="C249" s="26" t="str">
        <f>IFERROR(VLOOKUP(テーブル2[[#This Row],[検索用]],テーブル3[],3,FALSE),"")</f>
        <v/>
      </c>
      <c r="D249" s="27" t="str">
        <f>IF(テーブル2[[#This Row],[受給者証番号]]="","",VLOOKUP(テーブル2[[#This Row],[検索用]],テーブル3[],2,FALSE))</f>
        <v/>
      </c>
      <c r="E249" s="23" t="str">
        <f ca="1">IF(C249="","",INDIRECT("'様式第４号の２'!$C$10")&amp;VLOOKUP(様式第４号の２!$C$11,テーブル1[#All],2,FALSE))</f>
        <v/>
      </c>
      <c r="F249" s="23" t="str">
        <f>IF(テーブル2[[#This Row],[受給者証番号]]="","",VLOOKUP(テーブル2[[#This Row],[検索用]],テーブル3[],6,FALSE))</f>
        <v/>
      </c>
    </row>
    <row r="250" spans="1:6" x14ac:dyDescent="0.45">
      <c r="A250" s="23">
        <v>249</v>
      </c>
      <c r="B250" s="26" t="str">
        <f t="shared" ca="1" si="3"/>
        <v/>
      </c>
      <c r="C250" s="26" t="str">
        <f>IFERROR(VLOOKUP(テーブル2[[#This Row],[検索用]],テーブル3[],3,FALSE),"")</f>
        <v/>
      </c>
      <c r="D250" s="27" t="str">
        <f>IF(テーブル2[[#This Row],[受給者証番号]]="","",VLOOKUP(テーブル2[[#This Row],[検索用]],テーブル3[],2,FALSE))</f>
        <v/>
      </c>
      <c r="E250" s="23" t="str">
        <f ca="1">IF(C250="","",INDIRECT("'様式第４号の２'!$C$10")&amp;VLOOKUP(様式第４号の２!$C$11,テーブル1[#All],2,FALSE))</f>
        <v/>
      </c>
      <c r="F250" s="23" t="str">
        <f>IF(テーブル2[[#This Row],[受給者証番号]]="","",VLOOKUP(テーブル2[[#This Row],[検索用]],テーブル3[],6,FALSE))</f>
        <v/>
      </c>
    </row>
    <row r="251" spans="1:6" x14ac:dyDescent="0.45">
      <c r="A251" s="23">
        <v>250</v>
      </c>
      <c r="B251" s="26" t="str">
        <f t="shared" ca="1" si="3"/>
        <v/>
      </c>
      <c r="C251" s="26" t="str">
        <f>IFERROR(VLOOKUP(テーブル2[[#This Row],[検索用]],テーブル3[],3,FALSE),"")</f>
        <v/>
      </c>
      <c r="D251" s="27" t="str">
        <f>IF(テーブル2[[#This Row],[受給者証番号]]="","",VLOOKUP(テーブル2[[#This Row],[検索用]],テーブル3[],2,FALSE))</f>
        <v/>
      </c>
      <c r="E251" s="23" t="str">
        <f ca="1">IF(C251="","",INDIRECT("'様式第４号の２'!$C$10")&amp;VLOOKUP(様式第４号の２!$C$11,テーブル1[#All],2,FALSE))</f>
        <v/>
      </c>
      <c r="F251" s="23" t="str">
        <f>IF(テーブル2[[#This Row],[受給者証番号]]="","",VLOOKUP(テーブル2[[#This Row],[検索用]],テーブル3[],6,FALSE))</f>
        <v/>
      </c>
    </row>
    <row r="252" spans="1:6" x14ac:dyDescent="0.45">
      <c r="A252" s="23">
        <v>251</v>
      </c>
      <c r="B252" s="26" t="str">
        <f t="shared" ca="1" si="3"/>
        <v/>
      </c>
      <c r="C252" s="26" t="str">
        <f>IFERROR(VLOOKUP(テーブル2[[#This Row],[検索用]],テーブル3[],3,FALSE),"")</f>
        <v/>
      </c>
      <c r="D252" s="27" t="str">
        <f>IF(テーブル2[[#This Row],[受給者証番号]]="","",VLOOKUP(テーブル2[[#This Row],[検索用]],テーブル3[],2,FALSE))</f>
        <v/>
      </c>
      <c r="E252" s="23" t="str">
        <f ca="1">IF(C252="","",INDIRECT("'様式第４号の２'!$C$10")&amp;VLOOKUP(様式第４号の２!$C$11,テーブル1[#All],2,FALSE))</f>
        <v/>
      </c>
      <c r="F252" s="23" t="str">
        <f>IF(テーブル2[[#This Row],[受給者証番号]]="","",VLOOKUP(テーブル2[[#This Row],[検索用]],テーブル3[],6,FALSE))</f>
        <v/>
      </c>
    </row>
    <row r="253" spans="1:6" x14ac:dyDescent="0.45">
      <c r="A253" s="23">
        <v>252</v>
      </c>
      <c r="B253" s="26" t="str">
        <f t="shared" ca="1" si="3"/>
        <v/>
      </c>
      <c r="C253" s="26" t="str">
        <f>IFERROR(VLOOKUP(テーブル2[[#This Row],[検索用]],テーブル3[],3,FALSE),"")</f>
        <v/>
      </c>
      <c r="D253" s="27" t="str">
        <f>IF(テーブル2[[#This Row],[受給者証番号]]="","",VLOOKUP(テーブル2[[#This Row],[検索用]],テーブル3[],2,FALSE))</f>
        <v/>
      </c>
      <c r="E253" s="23" t="str">
        <f ca="1">IF(C253="","",INDIRECT("'様式第４号の２'!$C$10")&amp;VLOOKUP(様式第４号の２!$C$11,テーブル1[#All],2,FALSE))</f>
        <v/>
      </c>
      <c r="F253" s="23" t="str">
        <f>IF(テーブル2[[#This Row],[受給者証番号]]="","",VLOOKUP(テーブル2[[#This Row],[検索用]],テーブル3[],6,FALSE))</f>
        <v/>
      </c>
    </row>
    <row r="254" spans="1:6" x14ac:dyDescent="0.45">
      <c r="A254" s="23">
        <v>253</v>
      </c>
      <c r="B254" s="26" t="str">
        <f t="shared" ca="1" si="3"/>
        <v/>
      </c>
      <c r="C254" s="26" t="str">
        <f>IFERROR(VLOOKUP(テーブル2[[#This Row],[検索用]],テーブル3[],3,FALSE),"")</f>
        <v/>
      </c>
      <c r="D254" s="27" t="str">
        <f>IF(テーブル2[[#This Row],[受給者証番号]]="","",VLOOKUP(テーブル2[[#This Row],[検索用]],テーブル3[],2,FALSE))</f>
        <v/>
      </c>
      <c r="E254" s="23" t="str">
        <f ca="1">IF(C254="","",INDIRECT("'様式第４号の２'!$C$10")&amp;VLOOKUP(様式第４号の２!$C$11,テーブル1[#All],2,FALSE))</f>
        <v/>
      </c>
      <c r="F254" s="23" t="str">
        <f>IF(テーブル2[[#This Row],[受給者証番号]]="","",VLOOKUP(テーブル2[[#This Row],[検索用]],テーブル3[],6,FALSE))</f>
        <v/>
      </c>
    </row>
    <row r="255" spans="1:6" x14ac:dyDescent="0.45">
      <c r="A255" s="23">
        <v>254</v>
      </c>
      <c r="B255" s="26" t="str">
        <f t="shared" ca="1" si="3"/>
        <v/>
      </c>
      <c r="C255" s="26" t="str">
        <f>IFERROR(VLOOKUP(テーブル2[[#This Row],[検索用]],テーブル3[],3,FALSE),"")</f>
        <v/>
      </c>
      <c r="D255" s="27" t="str">
        <f>IF(テーブル2[[#This Row],[受給者証番号]]="","",VLOOKUP(テーブル2[[#This Row],[検索用]],テーブル3[],2,FALSE))</f>
        <v/>
      </c>
      <c r="E255" s="23" t="str">
        <f ca="1">IF(C255="","",INDIRECT("'様式第４号の２'!$C$10")&amp;VLOOKUP(様式第４号の２!$C$11,テーブル1[#All],2,FALSE))</f>
        <v/>
      </c>
      <c r="F255" s="23" t="str">
        <f>IF(テーブル2[[#This Row],[受給者証番号]]="","",VLOOKUP(テーブル2[[#This Row],[検索用]],テーブル3[],6,FALSE))</f>
        <v/>
      </c>
    </row>
    <row r="256" spans="1:6" x14ac:dyDescent="0.45">
      <c r="A256" s="23">
        <v>255</v>
      </c>
      <c r="B256" s="26" t="str">
        <f t="shared" ca="1" si="3"/>
        <v/>
      </c>
      <c r="C256" s="26" t="str">
        <f>IFERROR(VLOOKUP(テーブル2[[#This Row],[検索用]],テーブル3[],3,FALSE),"")</f>
        <v/>
      </c>
      <c r="D256" s="27" t="str">
        <f>IF(テーブル2[[#This Row],[受給者証番号]]="","",VLOOKUP(テーブル2[[#This Row],[検索用]],テーブル3[],2,FALSE))</f>
        <v/>
      </c>
      <c r="E256" s="23" t="str">
        <f ca="1">IF(C256="","",INDIRECT("'様式第４号の２'!$C$10")&amp;VLOOKUP(様式第４号の２!$C$11,テーブル1[#All],2,FALSE))</f>
        <v/>
      </c>
      <c r="F256" s="23" t="str">
        <f>IF(テーブル2[[#This Row],[受給者証番号]]="","",VLOOKUP(テーブル2[[#This Row],[検索用]],テーブル3[],6,FALSE))</f>
        <v/>
      </c>
    </row>
    <row r="257" spans="1:6" x14ac:dyDescent="0.45">
      <c r="A257" s="23">
        <v>256</v>
      </c>
      <c r="B257" s="26" t="str">
        <f t="shared" ca="1" si="3"/>
        <v/>
      </c>
      <c r="C257" s="26" t="str">
        <f>IFERROR(VLOOKUP(テーブル2[[#This Row],[検索用]],テーブル3[],3,FALSE),"")</f>
        <v/>
      </c>
      <c r="D257" s="27" t="str">
        <f>IF(テーブル2[[#This Row],[受給者証番号]]="","",VLOOKUP(テーブル2[[#This Row],[検索用]],テーブル3[],2,FALSE))</f>
        <v/>
      </c>
      <c r="E257" s="23" t="str">
        <f ca="1">IF(C257="","",INDIRECT("'様式第４号の２'!$C$10")&amp;VLOOKUP(様式第４号の２!$C$11,テーブル1[#All],2,FALSE))</f>
        <v/>
      </c>
      <c r="F257" s="23" t="str">
        <f>IF(テーブル2[[#This Row],[受給者証番号]]="","",VLOOKUP(テーブル2[[#This Row],[検索用]],テーブル3[],6,FALSE))</f>
        <v/>
      </c>
    </row>
    <row r="258" spans="1:6" x14ac:dyDescent="0.45">
      <c r="A258" s="23">
        <v>257</v>
      </c>
      <c r="B258" s="26" t="str">
        <f t="shared" ref="B258:B260" ca="1" si="4">IF(C258="","",INDIRECT("'様式第４号の２'!$C$4"))</f>
        <v/>
      </c>
      <c r="C258" s="26" t="str">
        <f>IFERROR(VLOOKUP(テーブル2[[#This Row],[検索用]],テーブル3[],3,FALSE),"")</f>
        <v/>
      </c>
      <c r="D258" s="27" t="str">
        <f>IF(テーブル2[[#This Row],[受給者証番号]]="","",VLOOKUP(テーブル2[[#This Row],[検索用]],テーブル3[],2,FALSE))</f>
        <v/>
      </c>
      <c r="E258" s="23" t="str">
        <f ca="1">IF(C258="","",INDIRECT("'様式第４号の２'!$C$10")&amp;VLOOKUP(様式第４号の２!$C$11,テーブル1[#All],2,FALSE))</f>
        <v/>
      </c>
      <c r="F258" s="23" t="str">
        <f>IF(テーブル2[[#This Row],[受給者証番号]]="","",VLOOKUP(テーブル2[[#This Row],[検索用]],テーブル3[],6,FALSE))</f>
        <v/>
      </c>
    </row>
    <row r="259" spans="1:6" x14ac:dyDescent="0.45">
      <c r="A259" s="23">
        <v>258</v>
      </c>
      <c r="B259" s="26" t="str">
        <f t="shared" ca="1" si="4"/>
        <v/>
      </c>
      <c r="C259" s="26" t="str">
        <f>IFERROR(VLOOKUP(テーブル2[[#This Row],[検索用]],テーブル3[],3,FALSE),"")</f>
        <v/>
      </c>
      <c r="D259" s="27" t="str">
        <f>IF(テーブル2[[#This Row],[受給者証番号]]="","",VLOOKUP(テーブル2[[#This Row],[検索用]],テーブル3[],2,FALSE))</f>
        <v/>
      </c>
      <c r="E259" s="23" t="str">
        <f ca="1">IF(C259="","",INDIRECT("'様式第４号の２'!$C$10")&amp;VLOOKUP(様式第４号の２!$C$11,テーブル1[#All],2,FALSE))</f>
        <v/>
      </c>
      <c r="F259" s="23" t="str">
        <f>IF(テーブル2[[#This Row],[受給者証番号]]="","",VLOOKUP(テーブル2[[#This Row],[検索用]],テーブル3[],6,FALSE))</f>
        <v/>
      </c>
    </row>
    <row r="260" spans="1:6" x14ac:dyDescent="0.45">
      <c r="A260" s="23">
        <v>259</v>
      </c>
      <c r="B260" s="26" t="str">
        <f t="shared" ca="1" si="4"/>
        <v/>
      </c>
      <c r="C260" s="26" t="str">
        <f>IFERROR(VLOOKUP(テーブル2[[#This Row],[検索用]],テーブル3[],3,FALSE),"")</f>
        <v/>
      </c>
      <c r="D260" s="27" t="str">
        <f>IF(テーブル2[[#This Row],[受給者証番号]]="","",VLOOKUP(テーブル2[[#This Row],[検索用]],テーブル3[],2,FALSE))</f>
        <v/>
      </c>
      <c r="E260" s="23" t="str">
        <f ca="1">IF(C260="","",INDIRECT("'様式第４号の２'!$C$10")&amp;VLOOKUP(様式第４号の２!$C$11,テーブル1[#All],2,FALSE))</f>
        <v/>
      </c>
      <c r="F260" s="23" t="str">
        <f>IF(テーブル2[[#This Row],[受給者証番号]]="","",VLOOKUP(テーブル2[[#This Row],[検索用]],テーブル3[],6,FALSE))</f>
        <v/>
      </c>
    </row>
    <row r="261" spans="1:6" x14ac:dyDescent="0.45">
      <c r="B261" s="26" t="s">
        <v>65</v>
      </c>
    </row>
  </sheetData>
  <sheetProtection password="D692" sheet="1" objects="1" scenarios="1"/>
  <phoneticPr fontId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33" sqref="B33"/>
    </sheetView>
  </sheetViews>
  <sheetFormatPr defaultRowHeight="18" x14ac:dyDescent="0.45"/>
  <sheetData>
    <row r="2" spans="1:2" x14ac:dyDescent="0.45">
      <c r="A2" t="s">
        <v>0</v>
      </c>
      <c r="B2" t="s">
        <v>16</v>
      </c>
    </row>
    <row r="3" spans="1:2" x14ac:dyDescent="0.45">
      <c r="A3">
        <v>1</v>
      </c>
      <c r="B3" s="1" t="s">
        <v>17</v>
      </c>
    </row>
    <row r="4" spans="1:2" x14ac:dyDescent="0.45">
      <c r="A4">
        <v>2</v>
      </c>
      <c r="B4" s="1" t="s">
        <v>18</v>
      </c>
    </row>
    <row r="5" spans="1:2" x14ac:dyDescent="0.45">
      <c r="A5">
        <v>3</v>
      </c>
      <c r="B5" s="1" t="s">
        <v>19</v>
      </c>
    </row>
    <row r="6" spans="1:2" x14ac:dyDescent="0.45">
      <c r="A6">
        <v>4</v>
      </c>
      <c r="B6" s="1" t="s">
        <v>20</v>
      </c>
    </row>
    <row r="7" spans="1:2" x14ac:dyDescent="0.45">
      <c r="A7">
        <v>5</v>
      </c>
      <c r="B7" s="1" t="s">
        <v>21</v>
      </c>
    </row>
    <row r="8" spans="1:2" x14ac:dyDescent="0.45">
      <c r="A8">
        <v>6</v>
      </c>
      <c r="B8" s="1" t="s">
        <v>22</v>
      </c>
    </row>
    <row r="9" spans="1:2" x14ac:dyDescent="0.45">
      <c r="A9">
        <v>7</v>
      </c>
      <c r="B9" s="1" t="s">
        <v>23</v>
      </c>
    </row>
    <row r="10" spans="1:2" x14ac:dyDescent="0.45">
      <c r="A10">
        <v>8</v>
      </c>
      <c r="B10" s="1" t="s">
        <v>24</v>
      </c>
    </row>
    <row r="11" spans="1:2" x14ac:dyDescent="0.45">
      <c r="A11">
        <v>9</v>
      </c>
      <c r="B11" s="1" t="s">
        <v>25</v>
      </c>
    </row>
    <row r="12" spans="1:2" x14ac:dyDescent="0.45">
      <c r="A12">
        <v>10</v>
      </c>
      <c r="B12" s="1" t="s">
        <v>26</v>
      </c>
    </row>
    <row r="13" spans="1:2" x14ac:dyDescent="0.45">
      <c r="A13">
        <v>11</v>
      </c>
      <c r="B13" s="1" t="s">
        <v>27</v>
      </c>
    </row>
    <row r="14" spans="1:2" x14ac:dyDescent="0.45">
      <c r="A14">
        <v>12</v>
      </c>
      <c r="B14" s="1" t="s">
        <v>28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様式第４号の２</vt:lpstr>
      <vt:lpstr>神戸市使用欄</vt:lpstr>
      <vt:lpstr>選択リスト</vt:lpstr>
      <vt:lpstr>様式第４号の２!Print_Titles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Windowsユーザー</dc:creator>
  <cp:lastModifiedBy>Windowsユーザー</cp:lastModifiedBy>
  <cp:lastPrinted>2024-02-28T07:17:35Z</cp:lastPrinted>
  <dcterms:created xsi:type="dcterms:W3CDTF">2024-01-18T02:24:58Z</dcterms:created>
  <dcterms:modified xsi:type="dcterms:W3CDTF">2024-03-28T03:06:34Z</dcterms:modified>
</cp:coreProperties>
</file>