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1.kobe.local\work1\07_福祉局\05_高齢福祉課\03_施設整備係\★施設整備係\災害関係\H30~_非常用自家発電・ブロック塀等\R08年度予算（防災改修支援事業・水害・耐震化・大規模修繕・自家発・給水・国土強靭化）\02 当初協議（4.30〆）\01 協議\02-1 ケアネット掲載用データ\"/>
    </mc:Choice>
  </mc:AlternateContent>
  <workbookProtection workbookPassword="DDF7" lockStructure="1"/>
  <bookViews>
    <workbookView xWindow="28680" yWindow="0" windowWidth="29040" windowHeight="15720" tabRatio="913" firstSheet="2" activeTab="2"/>
  </bookViews>
  <sheets>
    <sheet name="都道府県コード等" sheetId="31" state="hidden" r:id="rId1"/>
    <sheet name="スプリンクラー" sheetId="23" state="hidden"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state="hidden" r:id="rId8"/>
    <sheet name="換気設備整備" sheetId="25" state="hidden"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給水設備整備!$A$1:$S$20</definedName>
    <definedName name="_xlnm._FilterDatabase" localSheetId="12" hidden="1">高齢者施設等の水害対策強化!$A$1:$T$20</definedName>
    <definedName name="_xlnm._FilterDatabase" localSheetId="11" hidden="1">高齢者施設等の非常用自家発電整備!$A$1:$S$20</definedName>
    <definedName name="_xlnm._FilterDatabase" localSheetId="10" hidden="1">国土強靱化対策と一体的に行う大規模修繕等!$A$1:$S$20</definedName>
    <definedName name="_xlnm._FilterDatabase" localSheetId="9" hidden="1">社会福祉連携推進法人等による大規模修繕!$A$1:$S$20</definedName>
    <definedName name="_xlnm._FilterDatabase" localSheetId="5" hidden="1">'防災改修等支援事業（水害対策強化)'!$A$1:$T$20</definedName>
    <definedName name="_xlnm._FilterDatabase" localSheetId="3" hidden="1">'防災改修等支援事業（耐震化) '!$A$1:$S$20</definedName>
    <definedName name="_xlnm._FilterDatabase" localSheetId="2" hidden="1">'防災改修等支援事業（大規模修繕等) '!$A$1:$S$20</definedName>
    <definedName name="_xlnm._FilterDatabase" localSheetId="4" hidden="1">'防災改修等支援事業（非常用自家発電設備)'!$A$1:$S$20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給水設備整備!$A$1:$Z$24</definedName>
    <definedName name="_xlnm.Print_Area" localSheetId="12">高齢者施設等の水害対策強化!$A$1:$AO$24</definedName>
    <definedName name="_xlnm.Print_Area" localSheetId="11">高齢者施設等の非常用自家発電整備!$A$1:$AC$24</definedName>
    <definedName name="_xlnm.Print_Area" localSheetId="10">国土強靱化対策と一体的に行う大規模修繕等!$A$1:$AD$25</definedName>
    <definedName name="_xlnm.Print_Area" localSheetId="9">社会福祉連携推進法人等による大規模修繕!$A$1:$AA$24</definedName>
    <definedName name="_xlnm.Print_Area" localSheetId="5">'防災改修等支援事業（水害対策強化)'!$A$1:$AO$24</definedName>
    <definedName name="_xlnm.Print_Area" localSheetId="3">'防災改修等支援事業（耐震化) '!$A$1:$AA$24</definedName>
    <definedName name="_xlnm.Print_Area" localSheetId="2">'防災改修等支援事業（大規模修繕等) '!$A$1:$AA$24</definedName>
    <definedName name="_xlnm.Print_Area" localSheetId="4">'防災改修等支援事業（非常用自家発電設備)'!$A$1:$AC$25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28" l="1"/>
  <c r="R4" i="19"/>
  <c r="S4" i="19" s="1"/>
  <c r="S9" i="19"/>
  <c r="S8" i="19"/>
  <c r="R9" i="19"/>
  <c r="S18" i="22"/>
  <c r="T18" i="22" s="1"/>
  <c r="T17" i="22"/>
  <c r="S17" i="22"/>
  <c r="S16" i="22"/>
  <c r="T16" i="22" s="1"/>
  <c r="S15" i="22"/>
  <c r="T15" i="22" s="1"/>
  <c r="S14" i="22"/>
  <c r="T14" i="22" s="1"/>
  <c r="S13" i="22"/>
  <c r="T13" i="22" s="1"/>
  <c r="S12" i="22"/>
  <c r="T12" i="22" s="1"/>
  <c r="S11" i="22"/>
  <c r="T11" i="22" s="1"/>
  <c r="S10" i="22"/>
  <c r="T10" i="22" s="1"/>
  <c r="S9" i="22"/>
  <c r="T9" i="22" s="1"/>
  <c r="S8" i="22"/>
  <c r="T8" i="22" s="1"/>
  <c r="S7" i="22"/>
  <c r="T7" i="22" s="1"/>
  <c r="S6" i="22"/>
  <c r="T6" i="22" s="1"/>
  <c r="S5" i="22"/>
  <c r="T5" i="22" s="1"/>
  <c r="S4" i="22"/>
  <c r="T4" i="22" s="1"/>
  <c r="R5" i="19"/>
  <c r="S5" i="19" s="1"/>
  <c r="S18" i="19"/>
  <c r="R18" i="19"/>
  <c r="R17" i="19"/>
  <c r="S17" i="19" s="1"/>
  <c r="R16" i="19"/>
  <c r="S16" i="19" s="1"/>
  <c r="R15" i="19"/>
  <c r="S15" i="19" s="1"/>
  <c r="R14" i="19"/>
  <c r="S14" i="19" s="1"/>
  <c r="S13" i="19"/>
  <c r="R13" i="19"/>
  <c r="R12" i="19"/>
  <c r="S12" i="19" s="1"/>
  <c r="R11" i="19"/>
  <c r="R10" i="19"/>
  <c r="S10" i="19" s="1"/>
  <c r="R8" i="19"/>
  <c r="R7" i="19"/>
  <c r="S7" i="19" s="1"/>
  <c r="S6" i="19"/>
  <c r="R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S5" i="20"/>
  <c r="S6" i="20"/>
  <c r="S7" i="20"/>
  <c r="S8" i="20"/>
  <c r="S9" i="20"/>
  <c r="S10" i="20"/>
  <c r="S11" i="20"/>
  <c r="S12" i="20"/>
  <c r="S13" i="20"/>
  <c r="S14" i="20"/>
  <c r="S15" i="20"/>
  <c r="S16" i="20"/>
  <c r="S17" i="20"/>
  <c r="S18" i="20"/>
  <c r="R5" i="20"/>
  <c r="R6" i="20"/>
  <c r="R7" i="20"/>
  <c r="R8" i="20"/>
  <c r="R9" i="20"/>
  <c r="R10" i="20"/>
  <c r="R11" i="20"/>
  <c r="R12" i="20"/>
  <c r="R13" i="20"/>
  <c r="R14" i="20"/>
  <c r="R15" i="20"/>
  <c r="R16" i="20"/>
  <c r="R17" i="20"/>
  <c r="R18" i="20"/>
  <c r="R4" i="20"/>
  <c r="S4" i="20" s="1"/>
  <c r="D18" i="22"/>
  <c r="D17" i="22"/>
  <c r="D16" i="22"/>
  <c r="D15" i="22"/>
  <c r="D14" i="22"/>
  <c r="D13" i="22"/>
  <c r="D12" i="22"/>
  <c r="D11" i="22"/>
  <c r="D10" i="22"/>
  <c r="D9" i="22"/>
  <c r="D8" i="22"/>
  <c r="D7" i="22"/>
  <c r="D6" i="22"/>
  <c r="D5" i="22"/>
  <c r="D4" i="22"/>
  <c r="X18" i="19"/>
  <c r="X17" i="19"/>
  <c r="X16" i="19"/>
  <c r="X15" i="19"/>
  <c r="X14" i="19"/>
  <c r="X13" i="19"/>
  <c r="X12" i="19"/>
  <c r="X11" i="19"/>
  <c r="X10" i="19"/>
  <c r="X9" i="19"/>
  <c r="X8" i="19"/>
  <c r="X7" i="19"/>
  <c r="X6" i="19"/>
  <c r="X5" i="19"/>
  <c r="X4" i="19"/>
  <c r="D18" i="19"/>
  <c r="D17" i="19"/>
  <c r="D16" i="19"/>
  <c r="D15" i="19"/>
  <c r="D14" i="19"/>
  <c r="D13" i="19"/>
  <c r="D12" i="19"/>
  <c r="D11" i="19"/>
  <c r="D10" i="19"/>
  <c r="D9" i="19"/>
  <c r="D8" i="19"/>
  <c r="D7" i="19"/>
  <c r="D6" i="19"/>
  <c r="D5" i="19"/>
  <c r="D4" i="19"/>
  <c r="S11" i="19" l="1"/>
  <c r="S5" i="33"/>
  <c r="S6" i="33"/>
  <c r="S7" i="33"/>
  <c r="S8" i="33"/>
  <c r="S9" i="33"/>
  <c r="S10" i="33"/>
  <c r="S11" i="33"/>
  <c r="S12" i="33"/>
  <c r="S13" i="33"/>
  <c r="S14" i="33"/>
  <c r="S15" i="33"/>
  <c r="S16" i="33"/>
  <c r="S17" i="33"/>
  <c r="S18" i="33"/>
  <c r="S4" i="33"/>
  <c r="D18" i="33"/>
  <c r="D17" i="33"/>
  <c r="D16" i="33"/>
  <c r="D15" i="33"/>
  <c r="D14" i="33"/>
  <c r="D13" i="33"/>
  <c r="D12" i="33"/>
  <c r="D11" i="33"/>
  <c r="D10" i="33"/>
  <c r="D9" i="33"/>
  <c r="D8" i="33"/>
  <c r="D7" i="33"/>
  <c r="D6" i="33"/>
  <c r="D5" i="33"/>
  <c r="D4" i="33"/>
  <c r="S4" i="30"/>
  <c r="S18" i="30"/>
  <c r="S5" i="30"/>
  <c r="S6" i="30"/>
  <c r="S7" i="30"/>
  <c r="S8" i="30"/>
  <c r="S9" i="30"/>
  <c r="S10" i="30"/>
  <c r="S11" i="30"/>
  <c r="S12" i="30"/>
  <c r="S13" i="30"/>
  <c r="S14" i="30"/>
  <c r="S15" i="30"/>
  <c r="S16" i="30"/>
  <c r="S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X4" i="29"/>
  <c r="X5" i="29"/>
  <c r="T18" i="10"/>
  <c r="T17" i="10"/>
  <c r="T16" i="10"/>
  <c r="T15" i="10"/>
  <c r="T14" i="10"/>
  <c r="T13" i="10"/>
  <c r="T12" i="10"/>
  <c r="T11" i="10"/>
  <c r="T10" i="10"/>
  <c r="T9" i="10"/>
  <c r="T8" i="10"/>
  <c r="T7" i="10"/>
  <c r="T6" i="10"/>
  <c r="T5" i="10"/>
  <c r="T4" i="10"/>
  <c r="D18" i="10"/>
  <c r="D17" i="10"/>
  <c r="D16" i="10"/>
  <c r="D15" i="10"/>
  <c r="D14" i="10"/>
  <c r="D13" i="10"/>
  <c r="D12" i="10"/>
  <c r="D11" i="10"/>
  <c r="D10" i="10"/>
  <c r="D9" i="10"/>
  <c r="D8" i="10"/>
  <c r="D7" i="10"/>
  <c r="D6" i="10"/>
  <c r="D5" i="10"/>
  <c r="D4" i="10"/>
  <c r="S18" i="29"/>
  <c r="S17" i="29"/>
  <c r="S16" i="29"/>
  <c r="S15" i="29"/>
  <c r="S14" i="29"/>
  <c r="S13" i="29"/>
  <c r="S12" i="29"/>
  <c r="S11" i="29"/>
  <c r="S10" i="29"/>
  <c r="S9" i="29"/>
  <c r="S8" i="29"/>
  <c r="S7" i="29"/>
  <c r="S6" i="29"/>
  <c r="S5" i="29"/>
  <c r="S4" i="29"/>
  <c r="D18" i="29"/>
  <c r="D17" i="29"/>
  <c r="D16" i="29"/>
  <c r="D15" i="29"/>
  <c r="D14" i="29"/>
  <c r="D13" i="29"/>
  <c r="D12" i="29"/>
  <c r="D11" i="29"/>
  <c r="D10" i="29"/>
  <c r="D9" i="29"/>
  <c r="D8" i="29"/>
  <c r="D7" i="29"/>
  <c r="D6" i="29"/>
  <c r="D5" i="29"/>
  <c r="D4" i="29"/>
  <c r="S18" i="26"/>
  <c r="S17" i="26"/>
  <c r="S16" i="26"/>
  <c r="S15" i="26"/>
  <c r="S14" i="26"/>
  <c r="S13" i="26"/>
  <c r="S12" i="26"/>
  <c r="S11" i="26"/>
  <c r="S10" i="26"/>
  <c r="S9" i="26"/>
  <c r="S8" i="26"/>
  <c r="S7" i="26"/>
  <c r="S6" i="26"/>
  <c r="S5" i="26"/>
  <c r="S4" i="26"/>
  <c r="D18" i="26"/>
  <c r="D17" i="26"/>
  <c r="D16" i="26"/>
  <c r="D15" i="26"/>
  <c r="D14" i="26"/>
  <c r="D13" i="26"/>
  <c r="D12" i="26"/>
  <c r="D11" i="26"/>
  <c r="D10" i="26"/>
  <c r="D9" i="26"/>
  <c r="D8" i="26"/>
  <c r="D7" i="26"/>
  <c r="D6" i="26"/>
  <c r="D5" i="26"/>
  <c r="D4" i="26"/>
  <c r="S5" i="28"/>
  <c r="S6" i="28"/>
  <c r="S7" i="28"/>
  <c r="S8" i="28"/>
  <c r="S9" i="28"/>
  <c r="S10" i="28"/>
  <c r="S12" i="28"/>
  <c r="S13" i="28"/>
  <c r="S14" i="28"/>
  <c r="S15" i="28"/>
  <c r="S16" i="28"/>
  <c r="S17" i="28"/>
  <c r="S18" i="28"/>
  <c r="S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X6" i="29" l="1"/>
  <c r="X7" i="29"/>
  <c r="X8" i="29"/>
  <c r="X9" i="29"/>
  <c r="X10" i="29"/>
  <c r="X11" i="29"/>
  <c r="X12" i="29"/>
  <c r="X13" i="29"/>
  <c r="X14" i="29"/>
  <c r="X15" i="29"/>
  <c r="X16" i="29"/>
  <c r="X17" i="29"/>
  <c r="X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<sst xmlns="http://schemas.openxmlformats.org/spreadsheetml/2006/main" count="738" uniqueCount="296">
  <si>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</si>
  <si>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</si>
  <si>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</si>
  <si>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</si>
  <si>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</si>
  <si>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</si>
  <si>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</si>
  <si>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</si>
  <si>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</si>
  <si>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</si>
  <si>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</si>
  <si>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</si>
  <si>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</si>
  <si>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</si>
  <si>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</si>
  <si>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</si>
  <si>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</si>
  <si>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</si>
  <si>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</si>
  <si>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</si>
  <si>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</si>
  <si>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</si>
  <si>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</si>
  <si>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</si>
  <si>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</si>
  <si>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</si>
  <si>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</si>
  <si>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</si>
  <si>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</si>
  <si>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</si>
  <si>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</si>
  <si>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</si>
  <si>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</si>
  <si>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</si>
  <si>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</si>
  <si>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</si>
  <si>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</si>
  <si>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</si>
  <si>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</si>
  <si>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</si>
  <si>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</si>
  <si>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</si>
  <si>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</si>
  <si>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</si>
  <si>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</si>
  <si>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</si>
  <si>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</si>
  <si>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</si>
  <si>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</si>
  <si>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</si>
  <si>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</si>
  <si>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</si>
  <si>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</si>
  <si>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</si>
  <si>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</si>
  <si>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</si>
  <si>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</si>
  <si>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</si>
  <si>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</si>
  <si>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</si>
  <si>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</si>
  <si>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</si>
  <si>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</si>
  <si>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</si>
  <si>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</si>
  <si>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</si>
  <si>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</si>
  <si>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</si>
  <si>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</si>
  <si>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</si>
  <si>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</si>
  <si>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</si>
  <si>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</si>
  <si>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</si>
  <si>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</si>
  <si>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</si>
  <si>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</si>
  <si>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</si>
  <si>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</si>
  <si>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</si>
  <si>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</si>
  <si>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</si>
  <si>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</si>
  <si>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</si>
  <si>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</si>
  <si>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</si>
  <si>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</si>
  <si>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</si>
  <si>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</si>
  <si>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</si>
  <si>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</si>
  <si>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</si>
  <si>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</si>
  <si>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</si>
  <si>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</si>
  <si>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</si>
  <si>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</si>
  <si>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</si>
  <si>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</si>
  <si>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</si>
  <si>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</si>
  <si>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</si>
  <si>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</si>
  <si>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</si>
  <si>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</si>
  <si>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</si>
  <si>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</si>
  <si>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</si>
  <si>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</si>
  <si>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</si>
  <si>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</si>
  <si>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</si>
  <si>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</si>
  <si>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</si>
  <si>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</si>
  <si>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</si>
  <si>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</si>
  <si>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</si>
  <si>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</si>
  <si>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</si>
  <si>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</si>
  <si>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</si>
  <si>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</si>
  <si>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</si>
  <si>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</si>
  <si>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</si>
  <si>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</si>
  <si>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</si>
  <si>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</si>
  <si>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</si>
  <si>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</si>
  <si>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</si>
  <si>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</si>
  <si>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</si>
  <si>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</si>
  <si>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</si>
  <si>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</si>
  <si>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</si>
  <si>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</si>
  <si>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</si>
  <si>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</si>
  <si>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</si>
  <si>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</si>
  <si>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</si>
  <si>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</si>
  <si>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</si>
  <si>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</si>
  <si>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</si>
  <si>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</si>
  <si>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</si>
  <si>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</si>
  <si>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</si>
  <si>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</si>
  <si>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</si>
  <si>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</si>
  <si>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</si>
  <si>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</si>
  <si>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</si>
  <si>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</si>
  <si>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</si>
  <si>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</si>
  <si>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</si>
  <si>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</si>
  <si>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</si>
  <si>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</si>
  <si>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</si>
  <si>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</si>
  <si>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</si>
  <si>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</si>
  <si>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</si>
  <si>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</si>
  <si>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</si>
  <si>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</si>
  <si>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</si>
  <si>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</si>
  <si>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</si>
  <si>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</si>
  <si>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</si>
  <si>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</si>
  <si>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</si>
  <si>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</si>
  <si>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</si>
  <si>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</si>
  <si>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</si>
  <si>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</si>
  <si>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</si>
  <si>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</si>
  <si>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</si>
  <si>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</si>
  <si>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</si>
  <si>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</si>
  <si>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</si>
  <si>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</si>
  <si>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</si>
  <si>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</si>
  <si>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</si>
  <si>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</si>
  <si>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</si>
  <si>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</si>
  <si>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</si>
  <si>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</si>
  <si>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</si>
  <si>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</si>
  <si>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</si>
  <si>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</si>
  <si>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</si>
  <si>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</si>
  <si>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</si>
  <si>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</si>
  <si>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</si>
  <si>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</si>
  <si>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</si>
  <si>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</si>
  <si>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</si>
  <si>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</si>
  <si>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</si>
  <si>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</si>
  <si>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</si>
  <si>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</si>
  <si>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</si>
  <si>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</si>
  <si>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</si>
  <si>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</si>
  <si>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</si>
  <si>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</si>
  <si>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</si>
  <si>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</si>
  <si>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</si>
  <si>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</si>
  <si>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</si>
  <si>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</si>
  <si>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</si>
  <si>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</si>
  <si>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</si>
  <si>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</si>
  <si>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</si>
  <si>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</si>
  <si>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</si>
  <si>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</si>
  <si>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</si>
  <si>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</si>
  <si>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</si>
  <si>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</si>
  <si>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</si>
  <si>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</si>
  <si>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</si>
  <si>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</si>
  <si>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</si>
  <si>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</si>
  <si>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</si>
  <si>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</si>
  <si>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</si>
  <si>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</si>
  <si>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</si>
  <si>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</si>
  <si>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</si>
  <si>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</si>
  <si>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</si>
  <si>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</si>
  <si>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</si>
  <si>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</si>
  <si>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</si>
  <si>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</si>
  <si>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</si>
  <si>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</si>
  <si>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</si>
  <si>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</si>
  <si>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</si>
  <si>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</si>
  <si>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</si>
  <si>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</si>
  <si>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</si>
  <si>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</si>
  <si>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</si>
  <si>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</si>
  <si>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</si>
  <si>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</si>
  <si>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</si>
  <si>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</si>
  <si>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</si>
  <si>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</si>
  <si>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</si>
  <si>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</si>
  <si>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</si>
  <si>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</si>
  <si>
    <t>法人名</t>
    <rPh sb="0" eb="3">
      <t>ホウジンメイ</t>
    </rPh>
    <phoneticPr fontId="1"/>
  </si>
  <si>
    <t>法人代表者
職・氏名</t>
    <rPh sb="0" eb="2">
      <t>ホウジン</t>
    </rPh>
    <rPh sb="2" eb="5">
      <t>ダイヒョウシャ</t>
    </rPh>
    <rPh sb="6" eb="7">
      <t>ショク</t>
    </rPh>
    <rPh sb="8" eb="10">
      <t>シメイ</t>
    </rPh>
    <phoneticPr fontId="1"/>
  </si>
  <si>
    <t>定員</t>
    <rPh sb="0" eb="2">
      <t>テイイン</t>
    </rPh>
    <phoneticPr fontId="1"/>
  </si>
  <si>
    <t>開設年月日</t>
    <rPh sb="0" eb="2">
      <t>カイセツ</t>
    </rPh>
    <rPh sb="2" eb="5">
      <t>ネンガッピ</t>
    </rPh>
    <phoneticPr fontId="1"/>
  </si>
  <si>
    <t>協議対象となる部分の改築・改修年月日（該当ある場合のみ記載）</t>
    <rPh sb="0" eb="2">
      <t>キョウギ</t>
    </rPh>
    <rPh sb="2" eb="4">
      <t>タイショウ</t>
    </rPh>
    <rPh sb="7" eb="9">
      <t>ブブン</t>
    </rPh>
    <rPh sb="10" eb="12">
      <t>カイチク</t>
    </rPh>
    <rPh sb="13" eb="15">
      <t>カイシュウ</t>
    </rPh>
    <rPh sb="15" eb="18">
      <t>ネンガッピ</t>
    </rPh>
    <rPh sb="19" eb="21">
      <t>ガイトウ</t>
    </rPh>
    <rPh sb="23" eb="25">
      <t>バアイ</t>
    </rPh>
    <rPh sb="27" eb="29">
      <t>キサイ</t>
    </rPh>
    <phoneticPr fontId="1"/>
  </si>
  <si>
    <t>法人代表者
職・氏名</t>
    <rPh sb="0" eb="5">
      <t>ホウジンダイヒョウシャ</t>
    </rPh>
    <rPh sb="6" eb="7">
      <t>ショク</t>
    </rPh>
    <rPh sb="8" eb="10">
      <t>シメイ</t>
    </rPh>
    <phoneticPr fontId="1"/>
  </si>
  <si>
    <r>
      <t>一体的に実施する国土強靱化対策に係る</t>
    </r>
    <r>
      <rPr>
        <sz val="11"/>
        <color rgb="FFFF0000"/>
        <rFont val="游ゴシック"/>
        <family val="3"/>
        <charset val="128"/>
      </rPr>
      <t>シート名と番号</t>
    </r>
    <r>
      <rPr>
        <sz val="11"/>
        <color theme="1"/>
        <rFont val="游ゴシック"/>
        <family val="3"/>
        <charset val="128"/>
      </rPr>
      <t xml:space="preserve">
※2</t>
    </r>
    <rPh sb="0" eb="3">
      <t>イッタイテキ</t>
    </rPh>
    <rPh sb="4" eb="6">
      <t>ジッシ</t>
    </rPh>
    <rPh sb="8" eb="10">
      <t>コクド</t>
    </rPh>
    <rPh sb="10" eb="12">
      <t>キョウジン</t>
    </rPh>
    <rPh sb="12" eb="13">
      <t>バ</t>
    </rPh>
    <rPh sb="13" eb="15">
      <t>タイサク</t>
    </rPh>
    <rPh sb="16" eb="17">
      <t>カカ</t>
    </rPh>
    <rPh sb="21" eb="22">
      <t>メイ</t>
    </rPh>
    <rPh sb="23" eb="25">
      <t>バンゴウ</t>
    </rPh>
    <phoneticPr fontId="1"/>
  </si>
  <si>
    <t>高齢者施設等の非常用自家発電整備</t>
    <rPh sb="0" eb="3">
      <t>コウレイシャ</t>
    </rPh>
    <rPh sb="3" eb="5">
      <t>シセツ</t>
    </rPh>
    <rPh sb="5" eb="6">
      <t>トウ</t>
    </rPh>
    <rPh sb="7" eb="10">
      <t>ヒジョウヨウ</t>
    </rPh>
    <rPh sb="10" eb="14">
      <t>ジカハツデン</t>
    </rPh>
    <rPh sb="14" eb="16">
      <t>セイビ</t>
    </rPh>
    <phoneticPr fontId="1"/>
  </si>
  <si>
    <t>高齢者施設等の水害対策強化</t>
    <rPh sb="0" eb="3">
      <t>コウレイシャ</t>
    </rPh>
    <rPh sb="3" eb="6">
      <t>シセツトウ</t>
    </rPh>
    <rPh sb="7" eb="9">
      <t>スイガイ</t>
    </rPh>
    <rPh sb="9" eb="11">
      <t>タイサク</t>
    </rPh>
    <rPh sb="11" eb="13">
      <t>キョウカ</t>
    </rPh>
    <phoneticPr fontId="1"/>
  </si>
  <si>
    <t>法人名</t>
    <rPh sb="0" eb="3">
      <t>ホウジンメイ</t>
    </rPh>
    <phoneticPr fontId="1"/>
  </si>
  <si>
    <t>法人代表者
職・氏名</t>
    <rPh sb="0" eb="5">
      <t>ホウジンダイヒョウシャ</t>
    </rPh>
    <rPh sb="6" eb="7">
      <t>ショク</t>
    </rPh>
    <rPh sb="8" eb="10">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</si>
</sst>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83">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0" fontId="0" fillId="17" borderId="0" xfId="0" applyFill="1" applyAlignment="1">
      <alignmen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8" fillId="7" borderId="4"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5" fillId="0" borderId="1" xfId="0" applyFont="1" applyBorder="1" applyAlignment="1" applyProtection="1">
      <alignment vertical="center" wrapText="1"/>
      <protection locked="0"/>
    </xf>
    <xf numFmtId="0" fontId="15" fillId="5" borderId="1" xfId="0" applyFont="1" applyFill="1" applyBorder="1" applyAlignment="1" applyProtection="1">
      <alignment vertical="center" wrapText="1"/>
      <protection locked="0"/>
    </xf>
    <xf numFmtId="0" fontId="15" fillId="0" borderId="1" xfId="0" applyFont="1" applyBorder="1" applyAlignment="1" applyProtection="1">
      <alignment horizontal="center" vertical="center" wrapText="1"/>
      <protection locked="0"/>
    </xf>
    <xf numFmtId="177" fontId="15" fillId="0" borderId="1" xfId="0" applyNumberFormat="1" applyFont="1" applyBorder="1" applyAlignment="1" applyProtection="1">
      <alignment vertical="center" wrapText="1"/>
      <protection locked="0"/>
    </xf>
    <xf numFmtId="38" fontId="20" fillId="5" borderId="1" xfId="3" applyFont="1" applyFill="1" applyBorder="1" applyAlignment="1" applyProtection="1">
      <alignment vertical="center" wrapText="1"/>
      <protection locked="0"/>
    </xf>
    <xf numFmtId="177" fontId="15" fillId="6" borderId="1" xfId="0" applyNumberFormat="1" applyFont="1" applyFill="1" applyBorder="1" applyAlignment="1" applyProtection="1">
      <alignment vertical="center" wrapText="1"/>
      <protection locked="0"/>
    </xf>
    <xf numFmtId="183" fontId="15" fillId="0" borderId="1" xfId="0" applyNumberFormat="1" applyFont="1" applyBorder="1" applyAlignment="1" applyProtection="1">
      <alignment vertical="center" wrapText="1"/>
      <protection locked="0"/>
    </xf>
    <xf numFmtId="0" fontId="39" fillId="3" borderId="1" xfId="0" applyFont="1" applyFill="1" applyBorder="1" applyAlignment="1" applyProtection="1">
      <alignment vertical="center" wrapText="1"/>
      <protection locked="0"/>
    </xf>
    <xf numFmtId="176" fontId="15" fillId="0" borderId="1" xfId="0" applyNumberFormat="1" applyFont="1" applyBorder="1" applyAlignment="1" applyProtection="1">
      <alignment vertical="center" wrapText="1"/>
      <protection locked="0"/>
    </xf>
    <xf numFmtId="0" fontId="18" fillId="5" borderId="1" xfId="0" applyFont="1" applyFill="1" applyBorder="1" applyAlignment="1" applyProtection="1">
      <alignment horizontal="center" vertical="center" wrapText="1"/>
      <protection locked="0"/>
    </xf>
    <xf numFmtId="181" fontId="15" fillId="5" borderId="1" xfId="0" applyNumberFormat="1" applyFont="1" applyFill="1" applyBorder="1" applyAlignment="1" applyProtection="1">
      <alignment horizontal="center" vertical="center"/>
      <protection locked="0"/>
    </xf>
    <xf numFmtId="178" fontId="15" fillId="0" borderId="1" xfId="0" applyNumberFormat="1" applyFont="1" applyBorder="1" applyAlignment="1" applyProtection="1">
      <alignment vertical="center" wrapText="1"/>
      <protection locked="0"/>
    </xf>
    <xf numFmtId="0" fontId="15" fillId="0" borderId="1" xfId="0" applyFont="1" applyBorder="1" applyProtection="1">
      <alignment vertical="center"/>
      <protection locked="0"/>
    </xf>
    <xf numFmtId="0" fontId="15" fillId="3" borderId="1" xfId="0" applyFont="1" applyFill="1" applyBorder="1" applyAlignment="1" applyProtection="1">
      <alignment vertical="center" wrapText="1"/>
      <protection locked="0"/>
    </xf>
    <xf numFmtId="179" fontId="15" fillId="0" borderId="1" xfId="0" applyNumberFormat="1" applyFont="1" applyBorder="1" applyAlignment="1" applyProtection="1">
      <alignment vertical="center" wrapText="1"/>
      <protection locked="0"/>
    </xf>
    <xf numFmtId="180" fontId="15" fillId="6" borderId="1" xfId="0" applyNumberFormat="1" applyFont="1" applyFill="1" applyBorder="1" applyAlignment="1" applyProtection="1">
      <alignment horizontal="right" vertical="center" wrapText="1"/>
      <protection locked="0"/>
    </xf>
    <xf numFmtId="0" fontId="18" fillId="5" borderId="1" xfId="0" applyFont="1" applyFill="1" applyBorder="1" applyAlignment="1" applyProtection="1">
      <alignment horizontal="left" vertical="center" wrapText="1"/>
      <protection locked="0"/>
    </xf>
    <xf numFmtId="179" fontId="18" fillId="0" borderId="1" xfId="0" applyNumberFormat="1" applyFont="1" applyBorder="1" applyAlignment="1" applyProtection="1">
      <alignment vertical="center" wrapText="1"/>
      <protection locked="0"/>
    </xf>
    <xf numFmtId="176" fontId="15" fillId="0" borderId="2" xfId="0" applyNumberFormat="1" applyFont="1" applyBorder="1" applyAlignment="1" applyProtection="1">
      <alignment vertical="center" wrapText="1"/>
      <protection locked="0"/>
    </xf>
    <xf numFmtId="0" fontId="15" fillId="5" borderId="1" xfId="0" applyFont="1" applyFill="1" applyBorder="1" applyAlignment="1" applyProtection="1">
      <alignment horizontal="center" vertical="center" wrapText="1"/>
      <protection locked="0"/>
    </xf>
    <xf numFmtId="177" fontId="15" fillId="5" borderId="1" xfId="0" applyNumberFormat="1" applyFont="1" applyFill="1" applyBorder="1" applyAlignment="1" applyProtection="1">
      <alignment vertical="center" wrapText="1"/>
      <protection locked="0"/>
    </xf>
    <xf numFmtId="0" fontId="15" fillId="5" borderId="1" xfId="0" applyNumberFormat="1" applyFont="1" applyFill="1" applyBorder="1" applyAlignment="1" applyProtection="1">
      <alignment vertical="center" wrapText="1"/>
      <protection locked="0"/>
    </xf>
    <xf numFmtId="0" fontId="15" fillId="7" borderId="1" xfId="0" applyNumberFormat="1" applyFont="1" applyFill="1" applyBorder="1" applyAlignment="1" applyProtection="1">
      <alignment vertical="center" wrapText="1"/>
      <protection locked="0"/>
    </xf>
    <xf numFmtId="180" fontId="15" fillId="7" borderId="1" xfId="0" applyNumberFormat="1" applyFont="1" applyFill="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180" fontId="15" fillId="16" borderId="1" xfId="0" applyNumberFormat="1" applyFont="1" applyFill="1" applyBorder="1" applyAlignment="1" applyProtection="1">
      <alignment horizontal="right" vertical="center" wrapText="1"/>
      <protection locked="0"/>
    </xf>
  </cellXfs>
  <cellStyles count="10">
    <cellStyle name="パーセント" xfId="9" builtinId="5"/>
    <cellStyle name="桁区切り" xfId="7" builtinId="6"/>
    <cellStyle name="桁区切り 2" xfId="2"/>
    <cellStyle name="桁区切り 3" xfId="4"/>
    <cellStyle name="桁区切り 4" xfId="3"/>
    <cellStyle name="桁区切り 5" xfId="1"/>
    <cellStyle name="標準" xfId="0" builtinId="0"/>
    <cellStyle name="標準 2" xfId="5"/>
    <cellStyle name="標準 3" xfId="6"/>
    <cellStyle name="標準 4" xfId="8"/>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51"/>
  <sheetViews>
    <sheetView workbookViewId="0">
      <selection activeCell="C18" sqref="C18"/>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14" t="s">
        <v>123</v>
      </c>
      <c r="B1" s="114" t="s">
        <v>122</v>
      </c>
      <c r="C1" s="106" t="s">
        <v>124</v>
      </c>
      <c r="D1" s="106" t="s">
        <v>124</v>
      </c>
      <c r="E1" s="120" t="s">
        <v>154</v>
      </c>
      <c r="F1" s="121" t="s">
        <v>183</v>
      </c>
      <c r="G1" s="122" t="s">
        <v>214</v>
      </c>
      <c r="H1" s="123" t="s">
        <v>227</v>
      </c>
      <c r="I1" s="124" t="s">
        <v>235</v>
      </c>
      <c r="J1" s="125" t="s">
        <v>242</v>
      </c>
      <c r="K1" s="125" t="s">
        <v>242</v>
      </c>
      <c r="L1" s="126" t="s">
        <v>246</v>
      </c>
      <c r="M1" s="126" t="s">
        <v>246</v>
      </c>
      <c r="N1" s="126" t="s">
        <v>246</v>
      </c>
      <c r="O1" s="128" t="s">
        <v>257</v>
      </c>
      <c r="P1" s="131" t="s">
        <v>264</v>
      </c>
      <c r="Q1" s="71" t="s">
        <v>141</v>
      </c>
      <c r="R1" s="71" t="s">
        <v>169</v>
      </c>
      <c r="S1" s="71" t="s">
        <v>204</v>
      </c>
    </row>
    <row r="2" spans="1:19" ht="28.5" customHeight="1">
      <c r="A2" s="114"/>
      <c r="B2" s="114"/>
      <c r="C2" s="106" t="s">
        <v>133</v>
      </c>
      <c r="D2" s="106" t="s">
        <v>84</v>
      </c>
      <c r="E2" s="120" t="s">
        <v>84</v>
      </c>
      <c r="F2" s="121" t="s">
        <v>184</v>
      </c>
      <c r="G2" s="122" t="s">
        <v>84</v>
      </c>
      <c r="H2" s="123" t="s">
        <v>84</v>
      </c>
      <c r="I2" s="124" t="s">
        <v>84</v>
      </c>
      <c r="J2" s="125" t="s">
        <v>84</v>
      </c>
      <c r="K2" s="125" t="s">
        <v>243</v>
      </c>
      <c r="L2" s="126" t="s">
        <v>84</v>
      </c>
      <c r="M2" s="126" t="s">
        <v>243</v>
      </c>
      <c r="N2" s="126" t="s">
        <v>258</v>
      </c>
      <c r="O2" s="128" t="s">
        <v>84</v>
      </c>
      <c r="P2" s="131" t="s">
        <v>84</v>
      </c>
      <c r="R2" t="s">
        <v>170</v>
      </c>
    </row>
    <row r="3" spans="1:19" s="75" customFormat="1" ht="16.5">
      <c r="A3" s="75">
        <v>1</v>
      </c>
      <c r="B3" s="75" t="s">
        <v>30</v>
      </c>
      <c r="C3" s="75" t="s">
        <v>125</v>
      </c>
      <c r="D3" s="75" t="s">
        <v>40</v>
      </c>
      <c r="E3" s="75" t="s">
        <v>155</v>
      </c>
      <c r="F3" s="75" t="s">
        <v>185</v>
      </c>
      <c r="G3" s="75" t="s">
        <v>215</v>
      </c>
      <c r="H3" s="75" t="s">
        <v>228</v>
      </c>
      <c r="I3" s="93" t="s">
        <v>236</v>
      </c>
      <c r="J3" s="118" t="s">
        <v>219</v>
      </c>
      <c r="K3" s="119">
        <v>66400</v>
      </c>
      <c r="L3" s="75" t="s">
        <v>219</v>
      </c>
      <c r="M3" s="119">
        <v>31600</v>
      </c>
      <c r="N3" s="119" t="s">
        <v>118</v>
      </c>
      <c r="O3" s="119" t="s">
        <v>219</v>
      </c>
      <c r="P3" s="119" t="s">
        <v>219</v>
      </c>
      <c r="Q3" s="75" t="s">
        <v>142</v>
      </c>
      <c r="R3" s="75" t="s">
        <v>181</v>
      </c>
      <c r="S3" s="75" t="s">
        <v>205</v>
      </c>
    </row>
    <row r="4" spans="1:19" s="75" customFormat="1" ht="16.5">
      <c r="A4" s="75">
        <v>2</v>
      </c>
      <c r="B4" s="75" t="s">
        <v>31</v>
      </c>
      <c r="C4" s="75" t="s">
        <v>101</v>
      </c>
      <c r="D4" s="75" t="s">
        <v>43</v>
      </c>
      <c r="E4" s="75" t="s">
        <v>156</v>
      </c>
      <c r="F4" s="75" t="s">
        <v>187</v>
      </c>
      <c r="G4" s="75" t="s">
        <v>216</v>
      </c>
      <c r="H4" s="75" t="s">
        <v>216</v>
      </c>
      <c r="I4" s="93" t="s">
        <v>216</v>
      </c>
      <c r="J4" s="118" t="s">
        <v>220</v>
      </c>
      <c r="L4" s="75" t="s">
        <v>220</v>
      </c>
      <c r="N4" s="119" t="s">
        <v>247</v>
      </c>
      <c r="O4" s="119" t="s">
        <v>220</v>
      </c>
      <c r="P4" s="119" t="s">
        <v>220</v>
      </c>
      <c r="Q4" s="75" t="s">
        <v>143</v>
      </c>
      <c r="R4" s="75" t="s">
        <v>171</v>
      </c>
    </row>
    <row r="5" spans="1:19" s="75" customFormat="1" ht="16.5">
      <c r="A5" s="75">
        <v>3</v>
      </c>
      <c r="B5" s="75" t="s">
        <v>32</v>
      </c>
      <c r="C5" s="75" t="s">
        <v>126</v>
      </c>
      <c r="D5" s="75" t="s">
        <v>45</v>
      </c>
      <c r="E5" s="75" t="s">
        <v>157</v>
      </c>
      <c r="F5" s="75" t="s">
        <v>186</v>
      </c>
      <c r="G5" s="75" t="s">
        <v>217</v>
      </c>
      <c r="H5" s="75" t="s">
        <v>217</v>
      </c>
      <c r="I5" s="93" t="s">
        <v>217</v>
      </c>
      <c r="J5" s="118" t="s">
        <v>221</v>
      </c>
      <c r="L5" s="75" t="s">
        <v>221</v>
      </c>
      <c r="N5" s="119" t="s">
        <v>248</v>
      </c>
      <c r="O5" s="119" t="s">
        <v>221</v>
      </c>
      <c r="P5" s="119" t="s">
        <v>221</v>
      </c>
      <c r="R5" s="75" t="s">
        <v>172</v>
      </c>
    </row>
    <row r="6" spans="1:19" s="75" customFormat="1" ht="16.5">
      <c r="A6" s="75">
        <v>4</v>
      </c>
      <c r="B6" s="75" t="s">
        <v>33</v>
      </c>
      <c r="C6" s="75" t="s">
        <v>104</v>
      </c>
      <c r="D6" s="75" t="s">
        <v>42</v>
      </c>
      <c r="E6" s="75" t="s">
        <v>158</v>
      </c>
      <c r="F6" s="75" t="s">
        <v>188</v>
      </c>
      <c r="G6" s="75" t="s">
        <v>125</v>
      </c>
      <c r="H6" s="75" t="s">
        <v>125</v>
      </c>
      <c r="I6" s="93" t="s">
        <v>125</v>
      </c>
      <c r="J6" s="118" t="s">
        <v>130</v>
      </c>
      <c r="L6" s="75" t="s">
        <v>130</v>
      </c>
      <c r="N6" s="75" t="s">
        <v>249</v>
      </c>
      <c r="O6" s="75" t="s">
        <v>130</v>
      </c>
      <c r="P6" s="75" t="s">
        <v>130</v>
      </c>
      <c r="R6" s="75" t="s">
        <v>173</v>
      </c>
    </row>
    <row r="7" spans="1:19" s="75" customFormat="1" ht="16.5">
      <c r="A7" s="75">
        <v>5</v>
      </c>
      <c r="B7" s="75" t="s">
        <v>34</v>
      </c>
      <c r="C7" s="75" t="s">
        <v>127</v>
      </c>
      <c r="D7" s="75" t="s">
        <v>48</v>
      </c>
      <c r="E7" s="75" t="s">
        <v>159</v>
      </c>
      <c r="F7" s="75" t="s">
        <v>116</v>
      </c>
      <c r="G7" s="75" t="s">
        <v>218</v>
      </c>
      <c r="H7" s="75" t="s">
        <v>218</v>
      </c>
      <c r="I7" s="93" t="s">
        <v>218</v>
      </c>
      <c r="J7" s="118" t="s">
        <v>222</v>
      </c>
      <c r="L7" s="75" t="s">
        <v>222</v>
      </c>
      <c r="N7" s="75" t="s">
        <v>250</v>
      </c>
      <c r="O7" s="75" t="s">
        <v>222</v>
      </c>
      <c r="P7" s="75" t="s">
        <v>222</v>
      </c>
      <c r="R7" s="75" t="s">
        <v>174</v>
      </c>
    </row>
    <row r="8" spans="1:19" s="75" customFormat="1" ht="16.5">
      <c r="A8" s="75">
        <v>6</v>
      </c>
      <c r="B8" s="75" t="s">
        <v>35</v>
      </c>
      <c r="C8" s="75" t="s">
        <v>128</v>
      </c>
      <c r="D8" s="75" t="s">
        <v>146</v>
      </c>
      <c r="E8" s="75" t="s">
        <v>101</v>
      </c>
      <c r="F8" s="75" t="s">
        <v>189</v>
      </c>
      <c r="G8" s="75" t="s">
        <v>101</v>
      </c>
      <c r="H8" s="75" t="s">
        <v>101</v>
      </c>
      <c r="I8" s="93" t="s">
        <v>101</v>
      </c>
      <c r="J8" s="118"/>
      <c r="N8" s="75" t="s">
        <v>251</v>
      </c>
      <c r="R8" s="75" t="s">
        <v>175</v>
      </c>
    </row>
    <row r="9" spans="1:19" s="75" customFormat="1" ht="16.5">
      <c r="A9" s="75">
        <v>7</v>
      </c>
      <c r="B9" s="75" t="s">
        <v>36</v>
      </c>
      <c r="C9" s="75" t="s">
        <v>102</v>
      </c>
      <c r="E9" s="75" t="s">
        <v>102</v>
      </c>
      <c r="F9" s="75" t="s">
        <v>190</v>
      </c>
      <c r="G9" s="75" t="s">
        <v>102</v>
      </c>
      <c r="H9" s="75" t="s">
        <v>126</v>
      </c>
      <c r="I9" s="93" t="s">
        <v>126</v>
      </c>
      <c r="J9" s="118"/>
      <c r="R9" s="75" t="s">
        <v>176</v>
      </c>
    </row>
    <row r="10" spans="1:19" s="75" customFormat="1" ht="16.5">
      <c r="A10" s="75">
        <v>8</v>
      </c>
      <c r="B10" s="75" t="s">
        <v>37</v>
      </c>
      <c r="C10" s="75" t="s">
        <v>129</v>
      </c>
      <c r="E10" s="75" t="s">
        <v>103</v>
      </c>
      <c r="F10" s="75" t="s">
        <v>191</v>
      </c>
      <c r="G10" s="75" t="s">
        <v>103</v>
      </c>
      <c r="H10" s="75" t="s">
        <v>270</v>
      </c>
      <c r="I10" s="93" t="s">
        <v>270</v>
      </c>
      <c r="J10" s="118"/>
      <c r="R10" s="75" t="s">
        <v>177</v>
      </c>
    </row>
    <row r="11" spans="1:19" s="75" customFormat="1" ht="16.5">
      <c r="A11" s="75">
        <v>9</v>
      </c>
      <c r="B11" s="75" t="s">
        <v>38</v>
      </c>
      <c r="C11" s="75" t="s">
        <v>130</v>
      </c>
      <c r="E11" s="75" t="s">
        <v>104</v>
      </c>
      <c r="F11" s="75" t="s">
        <v>192</v>
      </c>
      <c r="G11" s="75" t="s">
        <v>104</v>
      </c>
      <c r="H11" s="75" t="s">
        <v>128</v>
      </c>
      <c r="I11" s="93" t="s">
        <v>103</v>
      </c>
      <c r="J11" s="24"/>
      <c r="R11" s="75" t="s">
        <v>178</v>
      </c>
    </row>
    <row r="12" spans="1:19" s="75" customFormat="1" ht="16.5">
      <c r="A12" s="75">
        <v>10</v>
      </c>
      <c r="B12" s="75" t="s">
        <v>39</v>
      </c>
      <c r="C12" s="75" t="s">
        <v>131</v>
      </c>
      <c r="E12" s="75" t="s">
        <v>127</v>
      </c>
      <c r="G12" s="75" t="s">
        <v>127</v>
      </c>
      <c r="H12" s="75" t="s">
        <v>102</v>
      </c>
      <c r="I12" s="93" t="s">
        <v>104</v>
      </c>
      <c r="J12" s="24"/>
      <c r="R12" s="75" t="s">
        <v>179</v>
      </c>
    </row>
    <row r="13" spans="1:19" s="75" customFormat="1" ht="16.5">
      <c r="A13" s="75">
        <v>11</v>
      </c>
      <c r="B13" s="75" t="s">
        <v>41</v>
      </c>
      <c r="C13" s="75" t="s">
        <v>132</v>
      </c>
      <c r="E13" s="75" t="s">
        <v>106</v>
      </c>
      <c r="G13" s="75" t="s">
        <v>106</v>
      </c>
      <c r="H13" s="75" t="s">
        <v>103</v>
      </c>
      <c r="I13" s="93" t="s">
        <v>127</v>
      </c>
      <c r="J13" s="24"/>
      <c r="R13" s="75" t="s">
        <v>180</v>
      </c>
    </row>
    <row r="14" spans="1:19" s="75" customFormat="1" ht="16.5">
      <c r="A14" s="75">
        <v>12</v>
      </c>
      <c r="B14" s="75" t="s">
        <v>44</v>
      </c>
      <c r="E14" s="75" t="s">
        <v>107</v>
      </c>
      <c r="G14" s="75" t="s">
        <v>107</v>
      </c>
      <c r="H14" s="75" t="s">
        <v>104</v>
      </c>
      <c r="I14" s="93" t="s">
        <v>129</v>
      </c>
      <c r="J14" s="24"/>
    </row>
    <row r="15" spans="1:19" s="75" customFormat="1" ht="16.5">
      <c r="A15" s="75">
        <v>13</v>
      </c>
      <c r="B15" s="75" t="s">
        <v>46</v>
      </c>
      <c r="E15" s="75" t="s">
        <v>108</v>
      </c>
      <c r="G15" s="75" t="s">
        <v>108</v>
      </c>
      <c r="H15" s="75" t="s">
        <v>127</v>
      </c>
      <c r="I15" s="93" t="s">
        <v>237</v>
      </c>
      <c r="J15" s="24"/>
    </row>
    <row r="16" spans="1:19" s="75" customFormat="1" ht="16.5">
      <c r="A16" s="75">
        <v>14</v>
      </c>
      <c r="B16" s="75" t="s">
        <v>47</v>
      </c>
      <c r="E16" s="75" t="s">
        <v>129</v>
      </c>
      <c r="G16" s="75" t="s">
        <v>129</v>
      </c>
      <c r="H16" s="75" t="s">
        <v>106</v>
      </c>
      <c r="I16" s="93" t="s">
        <v>220</v>
      </c>
      <c r="J16" s="24"/>
    </row>
    <row r="17" spans="1:10" s="75" customFormat="1" ht="16.5">
      <c r="A17" s="75">
        <v>15</v>
      </c>
      <c r="B17" s="75" t="s">
        <v>49</v>
      </c>
      <c r="E17" s="75" t="s">
        <v>160</v>
      </c>
      <c r="G17" s="75" t="s">
        <v>160</v>
      </c>
      <c r="H17" s="75" t="s">
        <v>229</v>
      </c>
      <c r="I17" s="93" t="s">
        <v>221</v>
      </c>
      <c r="J17" s="24"/>
    </row>
    <row r="18" spans="1:10" s="75" customFormat="1" ht="16.5">
      <c r="A18" s="75">
        <v>16</v>
      </c>
      <c r="B18" s="75" t="s">
        <v>50</v>
      </c>
      <c r="E18" s="75" t="s">
        <v>161</v>
      </c>
      <c r="G18" s="75" t="s">
        <v>161</v>
      </c>
      <c r="H18" s="75" t="s">
        <v>107</v>
      </c>
      <c r="I18" s="93" t="s">
        <v>130</v>
      </c>
      <c r="J18" s="24"/>
    </row>
    <row r="19" spans="1:10" s="75" customFormat="1" ht="16.5">
      <c r="A19" s="75">
        <v>17</v>
      </c>
      <c r="B19" s="75" t="s">
        <v>51</v>
      </c>
      <c r="G19" s="75" t="s">
        <v>219</v>
      </c>
      <c r="H19" s="75" t="s">
        <v>108</v>
      </c>
      <c r="I19" s="93" t="s">
        <v>222</v>
      </c>
      <c r="J19" s="24"/>
    </row>
    <row r="20" spans="1:10" s="75" customFormat="1" ht="16.5">
      <c r="A20" s="75">
        <v>18</v>
      </c>
      <c r="B20" s="75" t="s">
        <v>52</v>
      </c>
      <c r="G20" s="75" t="s">
        <v>220</v>
      </c>
      <c r="H20" s="75" t="s">
        <v>129</v>
      </c>
      <c r="I20" s="75" t="s">
        <v>131</v>
      </c>
      <c r="J20" s="24"/>
    </row>
    <row r="21" spans="1:10" s="75" customFormat="1" ht="16.5">
      <c r="A21" s="75">
        <v>19</v>
      </c>
      <c r="B21" s="75" t="s">
        <v>53</v>
      </c>
      <c r="G21" s="75" t="s">
        <v>221</v>
      </c>
      <c r="H21" s="75" t="s">
        <v>160</v>
      </c>
      <c r="I21" s="75" t="s">
        <v>269</v>
      </c>
      <c r="J21" s="24"/>
    </row>
    <row r="22" spans="1:10" s="75" customFormat="1" ht="16.5">
      <c r="A22" s="75">
        <v>20</v>
      </c>
      <c r="B22" s="75" t="s">
        <v>54</v>
      </c>
      <c r="G22" s="75" t="s">
        <v>130</v>
      </c>
      <c r="H22" s="75" t="s">
        <v>161</v>
      </c>
      <c r="J22" s="24"/>
    </row>
    <row r="23" spans="1:10" s="75" customFormat="1" ht="16.5">
      <c r="A23" s="75">
        <v>21</v>
      </c>
      <c r="B23" s="75" t="s">
        <v>56</v>
      </c>
      <c r="G23" s="75" t="s">
        <v>222</v>
      </c>
      <c r="H23" s="75" t="s">
        <v>230</v>
      </c>
      <c r="J23" s="24"/>
    </row>
    <row r="24" spans="1:10" s="75" customFormat="1">
      <c r="A24" s="75">
        <v>22</v>
      </c>
      <c r="B24" s="75" t="s">
        <v>57</v>
      </c>
      <c r="H24" s="75" t="s">
        <v>220</v>
      </c>
    </row>
    <row r="25" spans="1:10" s="75" customFormat="1">
      <c r="A25" s="75">
        <v>23</v>
      </c>
      <c r="B25" s="75" t="s">
        <v>58</v>
      </c>
      <c r="H25" s="75" t="s">
        <v>221</v>
      </c>
    </row>
    <row r="26" spans="1:10" s="75" customFormat="1">
      <c r="A26" s="75">
        <v>24</v>
      </c>
      <c r="B26" s="75" t="s">
        <v>59</v>
      </c>
      <c r="H26" s="75" t="s">
        <v>130</v>
      </c>
    </row>
    <row r="27" spans="1:10" s="75" customFormat="1">
      <c r="A27" s="75">
        <v>25</v>
      </c>
      <c r="B27" s="75" t="s">
        <v>60</v>
      </c>
      <c r="H27" s="75" t="s">
        <v>222</v>
      </c>
    </row>
    <row r="28" spans="1:10" s="75" customFormat="1">
      <c r="A28" s="75">
        <v>26</v>
      </c>
      <c r="B28" s="75" t="s">
        <v>61</v>
      </c>
      <c r="H28" s="75" t="s">
        <v>131</v>
      </c>
    </row>
    <row r="29" spans="1:10" s="75" customFormat="1">
      <c r="A29" s="75">
        <v>27</v>
      </c>
      <c r="B29" s="75" t="s">
        <v>62</v>
      </c>
      <c r="H29" s="75" t="s">
        <v>269</v>
      </c>
    </row>
    <row r="30" spans="1:10" s="75" customFormat="1">
      <c r="A30" s="75">
        <v>28</v>
      </c>
      <c r="B30" s="75" t="s">
        <v>63</v>
      </c>
      <c r="H30" s="75" t="s">
        <v>132</v>
      </c>
    </row>
    <row r="31" spans="1:10" s="75" customFormat="1">
      <c r="A31" s="75">
        <v>29</v>
      </c>
      <c r="B31" s="75" t="s">
        <v>64</v>
      </c>
      <c r="H31" s="75" t="s">
        <v>231</v>
      </c>
    </row>
    <row r="32" spans="1:10" s="75" customFormat="1">
      <c r="A32" s="75">
        <v>30</v>
      </c>
      <c r="B32" s="75" t="s">
        <v>65</v>
      </c>
      <c r="H32" s="75" t="s">
        <v>232</v>
      </c>
    </row>
    <row r="33" spans="1:22" s="75" customFormat="1">
      <c r="A33" s="75">
        <v>31</v>
      </c>
      <c r="B33" s="75" t="s">
        <v>66</v>
      </c>
      <c r="H33" s="75" t="s">
        <v>233</v>
      </c>
    </row>
    <row r="34" spans="1:22" s="75" customFormat="1">
      <c r="A34" s="75">
        <v>32</v>
      </c>
      <c r="B34" s="75" t="s">
        <v>67</v>
      </c>
      <c r="H34" s="75" t="s">
        <v>234</v>
      </c>
    </row>
    <row r="35" spans="1:22" s="75" customFormat="1">
      <c r="A35" s="75">
        <v>33</v>
      </c>
      <c r="B35" s="75" t="s">
        <v>68</v>
      </c>
    </row>
    <row r="36" spans="1:22" s="75" customFormat="1">
      <c r="A36" s="75">
        <v>34</v>
      </c>
      <c r="B36" s="75" t="s">
        <v>69</v>
      </c>
    </row>
    <row r="37" spans="1:22" s="75" customFormat="1">
      <c r="A37" s="75">
        <v>35</v>
      </c>
      <c r="B37" s="75" t="s">
        <v>70</v>
      </c>
    </row>
    <row r="38" spans="1:22" s="75" customFormat="1">
      <c r="A38" s="75">
        <v>36</v>
      </c>
      <c r="B38" s="75" t="s">
        <v>71</v>
      </c>
    </row>
    <row r="39" spans="1:22" s="75" customFormat="1">
      <c r="A39" s="75">
        <v>37</v>
      </c>
      <c r="B39" s="75" t="s">
        <v>72</v>
      </c>
    </row>
    <row r="40" spans="1:22" s="75" customFormat="1">
      <c r="A40" s="75">
        <v>38</v>
      </c>
      <c r="B40" s="75" t="s">
        <v>73</v>
      </c>
    </row>
    <row r="41" spans="1:22" s="75" customFormat="1">
      <c r="A41" s="75">
        <v>39</v>
      </c>
      <c r="B41" s="75" t="s">
        <v>74</v>
      </c>
    </row>
    <row r="42" spans="1:22" s="75" customFormat="1">
      <c r="A42" s="75">
        <v>40</v>
      </c>
      <c r="B42" s="75" t="s">
        <v>75</v>
      </c>
    </row>
    <row r="43" spans="1:22" s="75" customFormat="1">
      <c r="A43" s="75">
        <v>41</v>
      </c>
      <c r="B43" s="75" t="s">
        <v>76</v>
      </c>
    </row>
    <row r="44" spans="1:22" s="75" customFormat="1">
      <c r="A44" s="75">
        <v>42</v>
      </c>
      <c r="B44" s="75" t="s">
        <v>77</v>
      </c>
    </row>
    <row r="45" spans="1:22" s="75" customFormat="1">
      <c r="A45" s="75">
        <v>43</v>
      </c>
      <c r="B45" s="75" t="s">
        <v>78</v>
      </c>
    </row>
    <row r="46" spans="1:22" s="75" customFormat="1">
      <c r="A46" s="75">
        <v>44</v>
      </c>
      <c r="B46" s="75" t="s">
        <v>79</v>
      </c>
    </row>
    <row r="47" spans="1:22">
      <c r="A47">
        <v>45</v>
      </c>
      <c r="B47" t="s">
        <v>80</v>
      </c>
      <c r="E47" s="75"/>
      <c r="F47" s="75"/>
      <c r="G47" s="75"/>
      <c r="H47" s="75"/>
      <c r="I47" s="75"/>
      <c r="J47" s="75"/>
      <c r="K47" s="75"/>
      <c r="L47" s="75"/>
      <c r="M47" s="75"/>
      <c r="N47" s="75"/>
      <c r="O47" s="75"/>
      <c r="P47" s="75"/>
      <c r="Q47" s="75"/>
      <c r="R47" s="75"/>
      <c r="S47" s="75"/>
      <c r="T47" s="75"/>
      <c r="U47" s="75"/>
      <c r="V47" s="75"/>
    </row>
    <row r="48" spans="1:22">
      <c r="A48">
        <v>46</v>
      </c>
      <c r="B48" t="s">
        <v>81</v>
      </c>
      <c r="E48" s="75"/>
      <c r="F48" s="75"/>
      <c r="G48" s="75"/>
      <c r="H48" s="75"/>
      <c r="I48" s="75"/>
      <c r="J48" s="75"/>
      <c r="K48" s="75"/>
      <c r="L48" s="75"/>
      <c r="M48" s="75"/>
      <c r="N48" s="75"/>
      <c r="O48" s="75"/>
      <c r="P48" s="75"/>
      <c r="Q48" s="75"/>
      <c r="R48" s="75"/>
      <c r="S48" s="75"/>
      <c r="T48" s="75"/>
      <c r="U48" s="75"/>
      <c r="V48" s="75"/>
    </row>
    <row r="49" spans="1:22">
      <c r="A49">
        <v>47</v>
      </c>
      <c r="B49" t="s">
        <v>82</v>
      </c>
      <c r="E49" s="75"/>
      <c r="F49" s="75"/>
      <c r="G49" s="75"/>
      <c r="H49" s="75"/>
      <c r="I49" s="75"/>
      <c r="J49" s="75"/>
      <c r="K49" s="75"/>
      <c r="L49" s="75"/>
      <c r="M49" s="75"/>
      <c r="N49" s="75"/>
      <c r="O49" s="75"/>
      <c r="P49" s="75"/>
      <c r="Q49" s="75"/>
      <c r="R49" s="75"/>
      <c r="S49" s="75"/>
      <c r="T49" s="75"/>
      <c r="U49" s="75"/>
      <c r="V49" s="75"/>
    </row>
    <row r="50" spans="1:22">
      <c r="H50" s="75"/>
      <c r="I50" s="75"/>
    </row>
    <row r="51" spans="1:22">
      <c r="H51" s="75"/>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AA80"/>
  <sheetViews>
    <sheetView view="pageBreakPreview" zoomScale="80" zoomScaleNormal="100" zoomScaleSheetLayoutView="80" workbookViewId="0">
      <pane ySplit="3" topLeftCell="A4" activePane="bottomLeft" state="frozen"/>
      <selection activeCell="L40" activeCellId="1" sqref="R20 L40"/>
      <selection pane="bottomLeft" activeCell="G4" sqref="G4"/>
    </sheetView>
  </sheetViews>
  <sheetFormatPr defaultColWidth="4.25" defaultRowHeight="12"/>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8" width="17.125" style="5" customWidth="1"/>
    <col min="9" max="11" width="28.375" style="5" customWidth="1"/>
    <col min="12" max="12" width="5.875" style="5" bestFit="1" customWidth="1"/>
    <col min="13" max="13" width="12.375" style="5" bestFit="1" customWidth="1"/>
    <col min="14" max="14" width="33.25" style="5" bestFit="1" customWidth="1"/>
    <col min="15" max="15" width="43" style="5" customWidth="1"/>
    <col min="16" max="16" width="12.875" style="5" customWidth="1"/>
    <col min="17" max="18" width="15" style="5" hidden="1" customWidth="1"/>
    <col min="19" max="20" width="12.875" style="5" hidden="1" customWidth="1"/>
    <col min="21" max="21" width="16.125" style="5" hidden="1" customWidth="1"/>
    <col min="22" max="22" width="18.125" style="5" customWidth="1"/>
    <col min="23" max="23" width="18.5" style="5" customWidth="1"/>
    <col min="24" max="24" width="15.25" style="5" hidden="1" customWidth="1"/>
    <col min="25" max="25" width="12.25" style="5" customWidth="1"/>
    <col min="26" max="26" width="18.75" style="5" customWidth="1"/>
    <col min="27" max="27" width="11.625" style="5" customWidth="1"/>
    <col min="28" max="16384" width="4.25" style="5"/>
  </cols>
  <sheetData>
    <row r="1" spans="1:27" ht="18.75">
      <c r="S1" s="4"/>
      <c r="T1" s="3"/>
      <c r="AA1" s="38" t="s">
        <v>0</v>
      </c>
    </row>
    <row r="2" spans="1:27" ht="20.100000000000001" customHeight="1">
      <c r="A2" s="88" t="s">
        <v>241</v>
      </c>
      <c r="B2" s="13"/>
      <c r="C2" s="13"/>
      <c r="D2" s="13"/>
      <c r="E2" s="13"/>
      <c r="F2" s="13"/>
      <c r="G2" s="13"/>
      <c r="H2" s="13"/>
      <c r="I2" s="13"/>
      <c r="J2" s="13"/>
      <c r="K2" s="13"/>
      <c r="L2" s="13"/>
      <c r="M2" s="13"/>
      <c r="N2" s="13"/>
      <c r="O2" s="13"/>
      <c r="P2" s="13"/>
      <c r="Q2" s="13"/>
      <c r="R2" s="13"/>
      <c r="S2" s="13"/>
      <c r="T2" s="13"/>
      <c r="U2" s="13"/>
      <c r="V2" s="13"/>
      <c r="W2" s="13"/>
      <c r="X2" s="13"/>
      <c r="Y2" s="13"/>
      <c r="Z2" s="66"/>
      <c r="AA2" s="13"/>
    </row>
    <row r="3" spans="1:27" s="95" customFormat="1" ht="121.5" customHeight="1">
      <c r="A3" s="97" t="s">
        <v>1</v>
      </c>
      <c r="B3" s="98" t="s">
        <v>2</v>
      </c>
      <c r="C3" s="98" t="s">
        <v>3</v>
      </c>
      <c r="D3" s="116" t="s">
        <v>4</v>
      </c>
      <c r="E3" s="98" t="s">
        <v>5</v>
      </c>
      <c r="F3" s="98" t="s">
        <v>150</v>
      </c>
      <c r="G3" s="137" t="s">
        <v>285</v>
      </c>
      <c r="H3" s="137" t="s">
        <v>290</v>
      </c>
      <c r="I3" s="101" t="s">
        <v>84</v>
      </c>
      <c r="J3" s="98" t="s">
        <v>6</v>
      </c>
      <c r="K3" s="98" t="s">
        <v>7</v>
      </c>
      <c r="L3" s="42" t="s">
        <v>287</v>
      </c>
      <c r="M3" s="42" t="s">
        <v>288</v>
      </c>
      <c r="N3" s="42" t="s">
        <v>289</v>
      </c>
      <c r="O3" s="98" t="s">
        <v>85</v>
      </c>
      <c r="P3" s="98" t="s">
        <v>86</v>
      </c>
      <c r="Q3" s="98" t="s">
        <v>87</v>
      </c>
      <c r="R3" s="72" t="s">
        <v>88</v>
      </c>
      <c r="S3" s="100" t="s">
        <v>89</v>
      </c>
      <c r="T3" s="98" t="s">
        <v>117</v>
      </c>
      <c r="U3" s="99" t="s">
        <v>209</v>
      </c>
      <c r="V3" s="55" t="s">
        <v>244</v>
      </c>
      <c r="W3" s="98" t="s">
        <v>149</v>
      </c>
      <c r="X3" s="101" t="s">
        <v>14</v>
      </c>
      <c r="Y3" s="101" t="s">
        <v>92</v>
      </c>
      <c r="Z3" s="72" t="s">
        <v>145</v>
      </c>
      <c r="AA3" s="98" t="s">
        <v>16</v>
      </c>
    </row>
    <row r="4" spans="1:27" ht="20.25" customHeight="1">
      <c r="A4" s="30">
        <v>1</v>
      </c>
      <c r="B4" s="15"/>
      <c r="C4" s="15"/>
      <c r="D4" s="115" t="e">
        <f>VLOOKUP(C4,都道府県コード等!A4:B50,2)</f>
        <v>#N/A</v>
      </c>
      <c r="E4" s="15"/>
      <c r="F4" s="15"/>
      <c r="G4" s="157"/>
      <c r="H4" s="157"/>
      <c r="I4" s="158"/>
      <c r="J4" s="157"/>
      <c r="K4" s="157"/>
      <c r="L4" s="157"/>
      <c r="M4" s="157"/>
      <c r="N4" s="157"/>
      <c r="O4" s="159"/>
      <c r="P4" s="160"/>
      <c r="Q4" s="160"/>
      <c r="R4" s="177"/>
      <c r="S4" s="162">
        <f>ROUNDDOWN(MIN(Q4,R4)*1/2,0)</f>
        <v>0</v>
      </c>
      <c r="T4" s="171"/>
      <c r="U4" s="170"/>
      <c r="V4" s="165"/>
      <c r="W4" s="165"/>
      <c r="X4" s="166"/>
      <c r="Y4" s="158"/>
      <c r="Z4" s="167"/>
      <c r="AA4" s="168"/>
    </row>
    <row r="5" spans="1:27" ht="20.25" customHeight="1">
      <c r="A5" s="30">
        <v>2</v>
      </c>
      <c r="B5" s="15"/>
      <c r="C5" s="15"/>
      <c r="D5" s="115" t="e">
        <f>VLOOKUP(C5,都道府県コード等!A5:B51,2)</f>
        <v>#N/A</v>
      </c>
      <c r="E5" s="15"/>
      <c r="F5" s="15"/>
      <c r="G5" s="157"/>
      <c r="H5" s="157"/>
      <c r="I5" s="158"/>
      <c r="J5" s="157"/>
      <c r="K5" s="157"/>
      <c r="L5" s="157"/>
      <c r="M5" s="157"/>
      <c r="N5" s="157"/>
      <c r="O5" s="159"/>
      <c r="P5" s="160"/>
      <c r="Q5" s="160"/>
      <c r="R5" s="177"/>
      <c r="S5" s="162">
        <f t="shared" ref="S5:S17" si="0">ROUNDDOWN(MIN(Q5,R5)*1/2,0)</f>
        <v>0</v>
      </c>
      <c r="T5" s="171"/>
      <c r="U5" s="170"/>
      <c r="V5" s="165"/>
      <c r="W5" s="165"/>
      <c r="X5" s="166"/>
      <c r="Y5" s="158"/>
      <c r="Z5" s="167"/>
      <c r="AA5" s="168"/>
    </row>
    <row r="6" spans="1:27" ht="20.25" customHeight="1">
      <c r="A6" s="30">
        <v>3</v>
      </c>
      <c r="B6" s="15"/>
      <c r="C6" s="15"/>
      <c r="D6" s="115" t="e">
        <f>VLOOKUP(C6,都道府県コード等!A6:B52,2)</f>
        <v>#N/A</v>
      </c>
      <c r="E6" s="15"/>
      <c r="F6" s="30"/>
      <c r="G6" s="169"/>
      <c r="H6" s="169"/>
      <c r="I6" s="158"/>
      <c r="J6" s="157"/>
      <c r="K6" s="157"/>
      <c r="L6" s="157"/>
      <c r="M6" s="157"/>
      <c r="N6" s="157"/>
      <c r="O6" s="159"/>
      <c r="P6" s="160"/>
      <c r="Q6" s="160"/>
      <c r="R6" s="177"/>
      <c r="S6" s="162">
        <f t="shared" si="0"/>
        <v>0</v>
      </c>
      <c r="T6" s="171"/>
      <c r="U6" s="170"/>
      <c r="V6" s="165"/>
      <c r="W6" s="165"/>
      <c r="X6" s="166"/>
      <c r="Y6" s="158"/>
      <c r="Z6" s="167"/>
      <c r="AA6" s="168"/>
    </row>
    <row r="7" spans="1:27" ht="20.25" customHeight="1">
      <c r="A7" s="30">
        <v>4</v>
      </c>
      <c r="B7" s="15"/>
      <c r="C7" s="15"/>
      <c r="D7" s="115" t="e">
        <f>VLOOKUP(C7,都道府県コード等!A7:B53,2)</f>
        <v>#N/A</v>
      </c>
      <c r="E7" s="15"/>
      <c r="F7" s="15"/>
      <c r="G7" s="157"/>
      <c r="H7" s="157"/>
      <c r="I7" s="158"/>
      <c r="J7" s="157"/>
      <c r="K7" s="157"/>
      <c r="L7" s="157"/>
      <c r="M7" s="157"/>
      <c r="N7" s="157"/>
      <c r="O7" s="159"/>
      <c r="P7" s="160"/>
      <c r="Q7" s="160"/>
      <c r="R7" s="177"/>
      <c r="S7" s="162">
        <f t="shared" si="0"/>
        <v>0</v>
      </c>
      <c r="T7" s="171"/>
      <c r="U7" s="170"/>
      <c r="V7" s="165"/>
      <c r="W7" s="165"/>
      <c r="X7" s="166"/>
      <c r="Y7" s="158"/>
      <c r="Z7" s="167"/>
      <c r="AA7" s="168"/>
    </row>
    <row r="8" spans="1:27" ht="20.25" customHeight="1">
      <c r="A8" s="30">
        <v>5</v>
      </c>
      <c r="B8" s="15"/>
      <c r="C8" s="15"/>
      <c r="D8" s="115" t="e">
        <f>VLOOKUP(C8,都道府県コード等!A8:B54,2)</f>
        <v>#N/A</v>
      </c>
      <c r="E8" s="15"/>
      <c r="F8" s="15"/>
      <c r="G8" s="157"/>
      <c r="H8" s="157"/>
      <c r="I8" s="158"/>
      <c r="J8" s="157"/>
      <c r="K8" s="157"/>
      <c r="L8" s="157"/>
      <c r="M8" s="157"/>
      <c r="N8" s="157"/>
      <c r="O8" s="159"/>
      <c r="P8" s="160"/>
      <c r="Q8" s="160"/>
      <c r="R8" s="177"/>
      <c r="S8" s="162">
        <f t="shared" si="0"/>
        <v>0</v>
      </c>
      <c r="T8" s="171"/>
      <c r="U8" s="170"/>
      <c r="V8" s="165"/>
      <c r="W8" s="165"/>
      <c r="X8" s="166"/>
      <c r="Y8" s="158"/>
      <c r="Z8" s="167"/>
      <c r="AA8" s="168"/>
    </row>
    <row r="9" spans="1:27" ht="20.25" customHeight="1">
      <c r="A9" s="30">
        <v>6</v>
      </c>
      <c r="B9" s="15"/>
      <c r="C9" s="15"/>
      <c r="D9" s="115" t="e">
        <f>VLOOKUP(C9,都道府県コード等!A9:B55,2)</f>
        <v>#N/A</v>
      </c>
      <c r="E9" s="15"/>
      <c r="F9" s="15"/>
      <c r="G9" s="157"/>
      <c r="H9" s="157"/>
      <c r="I9" s="158"/>
      <c r="J9" s="157"/>
      <c r="K9" s="157"/>
      <c r="L9" s="157"/>
      <c r="M9" s="157"/>
      <c r="N9" s="157"/>
      <c r="O9" s="159"/>
      <c r="P9" s="160"/>
      <c r="Q9" s="160"/>
      <c r="R9" s="177"/>
      <c r="S9" s="162">
        <f t="shared" si="0"/>
        <v>0</v>
      </c>
      <c r="T9" s="171"/>
      <c r="U9" s="170"/>
      <c r="V9" s="165"/>
      <c r="W9" s="165"/>
      <c r="X9" s="166"/>
      <c r="Y9" s="158"/>
      <c r="Z9" s="167"/>
      <c r="AA9" s="168"/>
    </row>
    <row r="10" spans="1:27" ht="20.25" customHeight="1">
      <c r="A10" s="30">
        <v>7</v>
      </c>
      <c r="B10" s="15"/>
      <c r="C10" s="15"/>
      <c r="D10" s="115" t="e">
        <f>VLOOKUP(C10,都道府県コード等!A10:B56,2)</f>
        <v>#N/A</v>
      </c>
      <c r="E10" s="15"/>
      <c r="F10" s="15"/>
      <c r="G10" s="157"/>
      <c r="H10" s="157"/>
      <c r="I10" s="158"/>
      <c r="J10" s="157"/>
      <c r="K10" s="157"/>
      <c r="L10" s="157"/>
      <c r="M10" s="157"/>
      <c r="N10" s="157"/>
      <c r="O10" s="159"/>
      <c r="P10" s="160"/>
      <c r="Q10" s="160"/>
      <c r="R10" s="177"/>
      <c r="S10" s="162">
        <f t="shared" si="0"/>
        <v>0</v>
      </c>
      <c r="T10" s="171"/>
      <c r="U10" s="170"/>
      <c r="V10" s="165"/>
      <c r="W10" s="165"/>
      <c r="X10" s="166"/>
      <c r="Y10" s="158"/>
      <c r="Z10" s="167"/>
      <c r="AA10" s="168"/>
    </row>
    <row r="11" spans="1:27" ht="20.25" customHeight="1">
      <c r="A11" s="30">
        <v>8</v>
      </c>
      <c r="B11" s="15"/>
      <c r="C11" s="15"/>
      <c r="D11" s="115" t="e">
        <f>VLOOKUP(C11,都道府県コード等!A11:B57,2)</f>
        <v>#N/A</v>
      </c>
      <c r="E11" s="15"/>
      <c r="F11" s="15"/>
      <c r="G11" s="157"/>
      <c r="H11" s="157"/>
      <c r="I11" s="158"/>
      <c r="J11" s="157"/>
      <c r="K11" s="157"/>
      <c r="L11" s="157"/>
      <c r="M11" s="157"/>
      <c r="N11" s="157"/>
      <c r="O11" s="159"/>
      <c r="P11" s="160"/>
      <c r="Q11" s="160"/>
      <c r="R11" s="177"/>
      <c r="S11" s="162">
        <f t="shared" si="0"/>
        <v>0</v>
      </c>
      <c r="T11" s="171"/>
      <c r="U11" s="170"/>
      <c r="V11" s="165"/>
      <c r="W11" s="165"/>
      <c r="X11" s="166"/>
      <c r="Y11" s="158"/>
      <c r="Z11" s="167"/>
      <c r="AA11" s="168"/>
    </row>
    <row r="12" spans="1:27" ht="20.25" customHeight="1">
      <c r="A12" s="30">
        <v>9</v>
      </c>
      <c r="B12" s="15"/>
      <c r="C12" s="15"/>
      <c r="D12" s="115" t="e">
        <f>VLOOKUP(C12,都道府県コード等!A12:B58,2)</f>
        <v>#N/A</v>
      </c>
      <c r="E12" s="15"/>
      <c r="F12" s="15"/>
      <c r="G12" s="157"/>
      <c r="H12" s="157"/>
      <c r="I12" s="158"/>
      <c r="J12" s="157"/>
      <c r="K12" s="157"/>
      <c r="L12" s="157"/>
      <c r="M12" s="157"/>
      <c r="N12" s="157"/>
      <c r="O12" s="159"/>
      <c r="P12" s="160"/>
      <c r="Q12" s="160"/>
      <c r="R12" s="177"/>
      <c r="S12" s="162">
        <f t="shared" si="0"/>
        <v>0</v>
      </c>
      <c r="T12" s="171"/>
      <c r="U12" s="170"/>
      <c r="V12" s="165"/>
      <c r="W12" s="165"/>
      <c r="X12" s="166"/>
      <c r="Y12" s="158"/>
      <c r="Z12" s="167"/>
      <c r="AA12" s="168"/>
    </row>
    <row r="13" spans="1:27" ht="20.25" customHeight="1">
      <c r="A13" s="30">
        <v>10</v>
      </c>
      <c r="B13" s="15"/>
      <c r="C13" s="15"/>
      <c r="D13" s="115" t="e">
        <f>VLOOKUP(C13,都道府県コード等!A13:B59,2)</f>
        <v>#N/A</v>
      </c>
      <c r="E13" s="15"/>
      <c r="F13" s="15"/>
      <c r="G13" s="157"/>
      <c r="H13" s="157"/>
      <c r="I13" s="158"/>
      <c r="J13" s="157"/>
      <c r="K13" s="157"/>
      <c r="L13" s="157"/>
      <c r="M13" s="157"/>
      <c r="N13" s="157"/>
      <c r="O13" s="159"/>
      <c r="P13" s="160"/>
      <c r="Q13" s="160"/>
      <c r="R13" s="177"/>
      <c r="S13" s="162">
        <f t="shared" si="0"/>
        <v>0</v>
      </c>
      <c r="T13" s="171"/>
      <c r="U13" s="170"/>
      <c r="V13" s="165"/>
      <c r="W13" s="165"/>
      <c r="X13" s="166"/>
      <c r="Y13" s="158"/>
      <c r="Z13" s="167"/>
      <c r="AA13" s="168"/>
    </row>
    <row r="14" spans="1:27" ht="20.25" customHeight="1">
      <c r="A14" s="30">
        <v>11</v>
      </c>
      <c r="B14" s="15"/>
      <c r="C14" s="15"/>
      <c r="D14" s="115" t="e">
        <f>VLOOKUP(C14,都道府県コード等!A14:B60,2)</f>
        <v>#N/A</v>
      </c>
      <c r="E14" s="15"/>
      <c r="F14" s="15"/>
      <c r="G14" s="157"/>
      <c r="H14" s="157"/>
      <c r="I14" s="158"/>
      <c r="J14" s="157"/>
      <c r="K14" s="157"/>
      <c r="L14" s="157"/>
      <c r="M14" s="157"/>
      <c r="N14" s="157"/>
      <c r="O14" s="159"/>
      <c r="P14" s="160"/>
      <c r="Q14" s="160"/>
      <c r="R14" s="177"/>
      <c r="S14" s="162">
        <f t="shared" si="0"/>
        <v>0</v>
      </c>
      <c r="T14" s="171"/>
      <c r="U14" s="170"/>
      <c r="V14" s="165"/>
      <c r="W14" s="165"/>
      <c r="X14" s="166"/>
      <c r="Y14" s="158"/>
      <c r="Z14" s="167"/>
      <c r="AA14" s="168"/>
    </row>
    <row r="15" spans="1:27" ht="20.25" customHeight="1">
      <c r="A15" s="30">
        <v>12</v>
      </c>
      <c r="B15" s="15"/>
      <c r="C15" s="15"/>
      <c r="D15" s="115" t="e">
        <f>VLOOKUP(C15,都道府県コード等!A15:B61,2)</f>
        <v>#N/A</v>
      </c>
      <c r="E15" s="15"/>
      <c r="F15" s="15"/>
      <c r="G15" s="157"/>
      <c r="H15" s="157"/>
      <c r="I15" s="158"/>
      <c r="J15" s="157"/>
      <c r="K15" s="157"/>
      <c r="L15" s="157"/>
      <c r="M15" s="157"/>
      <c r="N15" s="157"/>
      <c r="O15" s="159"/>
      <c r="P15" s="160"/>
      <c r="Q15" s="160"/>
      <c r="R15" s="177"/>
      <c r="S15" s="162">
        <f t="shared" si="0"/>
        <v>0</v>
      </c>
      <c r="T15" s="171"/>
      <c r="U15" s="170"/>
      <c r="V15" s="165"/>
      <c r="W15" s="165"/>
      <c r="X15" s="166"/>
      <c r="Y15" s="158"/>
      <c r="Z15" s="167"/>
      <c r="AA15" s="168"/>
    </row>
    <row r="16" spans="1:27" ht="20.25" customHeight="1">
      <c r="A16" s="30">
        <v>13</v>
      </c>
      <c r="B16" s="15"/>
      <c r="C16" s="15"/>
      <c r="D16" s="115" t="e">
        <f>VLOOKUP(C16,都道府県コード等!A16:B62,2)</f>
        <v>#N/A</v>
      </c>
      <c r="E16" s="15"/>
      <c r="F16" s="15"/>
      <c r="G16" s="157"/>
      <c r="H16" s="157"/>
      <c r="I16" s="158"/>
      <c r="J16" s="157"/>
      <c r="K16" s="157"/>
      <c r="L16" s="157"/>
      <c r="M16" s="157"/>
      <c r="N16" s="157"/>
      <c r="O16" s="159"/>
      <c r="P16" s="160"/>
      <c r="Q16" s="160"/>
      <c r="R16" s="177"/>
      <c r="S16" s="162">
        <f t="shared" si="0"/>
        <v>0</v>
      </c>
      <c r="T16" s="171"/>
      <c r="U16" s="170"/>
      <c r="V16" s="165"/>
      <c r="W16" s="165"/>
      <c r="X16" s="166"/>
      <c r="Y16" s="158"/>
      <c r="Z16" s="167"/>
      <c r="AA16" s="168"/>
    </row>
    <row r="17" spans="1:27" ht="20.25" customHeight="1">
      <c r="A17" s="30">
        <v>14</v>
      </c>
      <c r="B17" s="15"/>
      <c r="C17" s="15"/>
      <c r="D17" s="115" t="e">
        <f>VLOOKUP(C17,都道府県コード等!A17:B63,2)</f>
        <v>#N/A</v>
      </c>
      <c r="E17" s="15"/>
      <c r="F17" s="15"/>
      <c r="G17" s="157"/>
      <c r="H17" s="157"/>
      <c r="I17" s="158"/>
      <c r="J17" s="157"/>
      <c r="K17" s="157"/>
      <c r="L17" s="157"/>
      <c r="M17" s="157"/>
      <c r="N17" s="157"/>
      <c r="O17" s="159"/>
      <c r="P17" s="160"/>
      <c r="Q17" s="160"/>
      <c r="R17" s="177"/>
      <c r="S17" s="162">
        <f t="shared" si="0"/>
        <v>0</v>
      </c>
      <c r="T17" s="171"/>
      <c r="U17" s="170"/>
      <c r="V17" s="165"/>
      <c r="W17" s="165"/>
      <c r="X17" s="166"/>
      <c r="Y17" s="158"/>
      <c r="Z17" s="167"/>
      <c r="AA17" s="168"/>
    </row>
    <row r="18" spans="1:27" ht="20.25" customHeight="1">
      <c r="A18" s="30">
        <v>15</v>
      </c>
      <c r="B18" s="15"/>
      <c r="C18" s="15"/>
      <c r="D18" s="115" t="e">
        <f>VLOOKUP(C18,都道府県コード等!A18:B64,2)</f>
        <v>#N/A</v>
      </c>
      <c r="E18" s="15"/>
      <c r="F18" s="15"/>
      <c r="G18" s="157"/>
      <c r="H18" s="157"/>
      <c r="I18" s="158"/>
      <c r="J18" s="157"/>
      <c r="K18" s="157"/>
      <c r="L18" s="157"/>
      <c r="M18" s="157"/>
      <c r="N18" s="157"/>
      <c r="O18" s="159"/>
      <c r="P18" s="160"/>
      <c r="Q18" s="160"/>
      <c r="R18" s="177"/>
      <c r="S18" s="162">
        <f>ROUNDDOWN(MIN(Q18,R18)*1/2,0)</f>
        <v>0</v>
      </c>
      <c r="T18" s="171"/>
      <c r="U18" s="170"/>
      <c r="V18" s="165"/>
      <c r="W18" s="165"/>
      <c r="X18" s="166"/>
      <c r="Y18" s="158"/>
      <c r="Z18" s="167"/>
      <c r="AA18" s="168"/>
    </row>
    <row r="19" spans="1:27"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27"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27"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s="8" customFormat="1" ht="20.25"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7"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s="8" customFormat="1" ht="20.25" customHeight="1">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20.25" customHeight="1"/>
    <row r="26" spans="1:27" ht="20.25" customHeight="1"/>
    <row r="27" spans="1:27" ht="19.5" customHeight="1"/>
    <row r="28" spans="1:27" ht="19.5" customHeight="1"/>
    <row r="29" spans="1:27" ht="16.5">
      <c r="C29" s="46"/>
      <c r="D29" s="46"/>
      <c r="E29" s="46"/>
      <c r="F29" s="46"/>
      <c r="G29" s="46"/>
      <c r="H29" s="46"/>
      <c r="I29" s="46"/>
    </row>
    <row r="30" spans="1:27" ht="18">
      <c r="C30" s="48"/>
      <c r="D30" s="49"/>
      <c r="E30" s="46"/>
      <c r="F30" s="46"/>
      <c r="G30" s="46"/>
      <c r="H30" s="46"/>
      <c r="I30" s="46"/>
    </row>
    <row r="31" spans="1:27" ht="18">
      <c r="C31" s="48"/>
      <c r="D31" s="49"/>
      <c r="E31" s="46"/>
      <c r="F31" s="46"/>
      <c r="G31" s="46"/>
      <c r="H31" s="46"/>
      <c r="I31" s="46"/>
    </row>
    <row r="32" spans="1:27" ht="18">
      <c r="C32" s="48"/>
      <c r="D32" s="49"/>
      <c r="E32" s="46"/>
      <c r="F32" s="46"/>
      <c r="G32" s="46"/>
      <c r="H32" s="46"/>
      <c r="I32" s="46"/>
    </row>
    <row r="33" spans="3:22" ht="18">
      <c r="C33" s="48"/>
      <c r="D33" s="49"/>
      <c r="E33" s="46"/>
      <c r="F33" s="46"/>
      <c r="G33" s="46"/>
      <c r="H33" s="46"/>
      <c r="I33" s="46"/>
    </row>
    <row r="34" spans="3:22" ht="18">
      <c r="C34" s="48"/>
      <c r="D34" s="49"/>
      <c r="E34" s="46"/>
      <c r="F34" s="46"/>
      <c r="G34" s="46"/>
      <c r="H34" s="46"/>
      <c r="I34" s="46"/>
    </row>
    <row r="35" spans="3:22" ht="18">
      <c r="C35" s="48"/>
      <c r="D35" s="50"/>
      <c r="E35" s="46"/>
      <c r="F35" s="46"/>
      <c r="G35" s="46"/>
      <c r="H35" s="46"/>
      <c r="I35" s="46"/>
    </row>
    <row r="36" spans="3:22" ht="18">
      <c r="C36" s="48"/>
      <c r="D36" s="50"/>
      <c r="E36" s="46"/>
      <c r="F36" s="46"/>
      <c r="G36" s="46"/>
      <c r="H36" s="46"/>
      <c r="I36" s="46"/>
    </row>
    <row r="37" spans="3:22" ht="18">
      <c r="C37" s="48"/>
      <c r="D37" s="49"/>
      <c r="E37" s="46"/>
      <c r="F37" s="46"/>
      <c r="G37" s="46"/>
      <c r="H37" s="46"/>
      <c r="I37" s="46"/>
    </row>
    <row r="38" spans="3:22" ht="18">
      <c r="C38" s="48"/>
      <c r="D38" s="49"/>
      <c r="E38" s="46"/>
      <c r="F38" s="46"/>
      <c r="G38" s="46"/>
      <c r="H38" s="46"/>
      <c r="I38" s="46"/>
    </row>
    <row r="39" spans="3:22" ht="18">
      <c r="C39" s="48"/>
      <c r="D39" s="49"/>
      <c r="E39" s="46"/>
      <c r="F39" s="46"/>
      <c r="G39" s="46"/>
      <c r="H39" s="46"/>
      <c r="I39" s="46"/>
    </row>
    <row r="40" spans="3:22" ht="18">
      <c r="C40" s="48"/>
      <c r="D40" s="49"/>
      <c r="E40" s="46"/>
      <c r="F40" s="46"/>
      <c r="G40" s="46"/>
      <c r="H40" s="46"/>
      <c r="I40" s="46"/>
    </row>
    <row r="41" spans="3:22" ht="18">
      <c r="C41" s="48"/>
      <c r="D41" s="49"/>
      <c r="E41" s="46"/>
      <c r="F41" s="46"/>
      <c r="G41" s="46"/>
      <c r="H41" s="46"/>
      <c r="I41" s="46"/>
    </row>
    <row r="42" spans="3:22" ht="18">
      <c r="C42" s="48"/>
      <c r="D42" s="49"/>
      <c r="E42" s="46"/>
      <c r="F42" s="46"/>
      <c r="G42" s="46"/>
      <c r="H42" s="46"/>
      <c r="I42" s="46"/>
    </row>
    <row r="43" spans="3:22" ht="18">
      <c r="C43" s="48"/>
      <c r="D43" s="49"/>
      <c r="E43" s="46"/>
      <c r="F43" s="46"/>
      <c r="G43" s="46"/>
      <c r="H43" s="46"/>
      <c r="I43" s="46"/>
    </row>
    <row r="44" spans="3:22" ht="18">
      <c r="C44" s="48"/>
      <c r="D44" s="49"/>
      <c r="E44" s="46"/>
      <c r="F44" s="46"/>
      <c r="G44" s="46"/>
      <c r="H44" s="46"/>
      <c r="I44" s="46"/>
      <c r="U44" s="1"/>
      <c r="V44" s="1"/>
    </row>
    <row r="45" spans="3:22" ht="18">
      <c r="C45" s="48"/>
      <c r="D45" s="49"/>
      <c r="E45" s="46"/>
      <c r="F45" s="46"/>
      <c r="G45" s="46"/>
      <c r="H45" s="46"/>
      <c r="I45" s="46"/>
      <c r="U45" s="1"/>
      <c r="V45" s="1"/>
    </row>
    <row r="46" spans="3:22" ht="18">
      <c r="C46" s="48"/>
      <c r="D46" s="49"/>
      <c r="E46" s="46"/>
      <c r="F46" s="46"/>
      <c r="G46" s="46"/>
      <c r="H46" s="46"/>
      <c r="I46" s="46"/>
      <c r="U46" s="1"/>
      <c r="V46" s="1"/>
    </row>
    <row r="47" spans="3:22" ht="18">
      <c r="C47" s="48"/>
      <c r="D47" s="49"/>
      <c r="E47" s="46"/>
      <c r="F47" s="46"/>
      <c r="G47" s="46"/>
      <c r="H47" s="46"/>
      <c r="I47" s="46"/>
      <c r="U47" s="1"/>
      <c r="V47" s="1"/>
    </row>
    <row r="48" spans="3:22" ht="18">
      <c r="C48" s="48"/>
      <c r="D48" s="49"/>
      <c r="E48" s="46"/>
      <c r="F48" s="46"/>
      <c r="G48" s="46"/>
      <c r="H48" s="46"/>
      <c r="I48" s="46"/>
      <c r="U48" s="1"/>
      <c r="V48" s="1"/>
    </row>
    <row r="49" spans="3:22" ht="18">
      <c r="C49" s="48"/>
      <c r="D49" s="49"/>
      <c r="E49" s="46"/>
      <c r="F49" s="46"/>
      <c r="G49" s="46"/>
      <c r="H49" s="46"/>
      <c r="I49" s="46"/>
      <c r="U49" s="1"/>
      <c r="V49" s="1"/>
    </row>
    <row r="50" spans="3:22" ht="18">
      <c r="C50" s="48"/>
      <c r="D50" s="49"/>
      <c r="E50" s="46"/>
      <c r="F50" s="46"/>
      <c r="G50" s="46"/>
      <c r="H50" s="46"/>
      <c r="I50" s="46"/>
      <c r="U50" s="1"/>
      <c r="V50" s="1"/>
    </row>
    <row r="51" spans="3:22" ht="18">
      <c r="C51" s="48"/>
      <c r="D51" s="49"/>
      <c r="E51" s="46"/>
      <c r="F51" s="46"/>
      <c r="G51" s="46"/>
      <c r="H51" s="46"/>
      <c r="I51" s="46"/>
      <c r="U51" s="1"/>
      <c r="V51" s="1"/>
    </row>
    <row r="52" spans="3:22" ht="18">
      <c r="C52" s="48"/>
      <c r="D52" s="49"/>
      <c r="E52" s="46"/>
      <c r="F52" s="46"/>
      <c r="G52" s="46"/>
      <c r="H52" s="46"/>
      <c r="I52" s="46"/>
      <c r="U52" s="1"/>
      <c r="V52" s="1"/>
    </row>
    <row r="53" spans="3:22" ht="18">
      <c r="C53" s="48"/>
      <c r="D53" s="49"/>
      <c r="E53" s="46"/>
      <c r="F53" s="46"/>
      <c r="G53" s="46"/>
      <c r="H53" s="46"/>
      <c r="I53" s="46"/>
      <c r="U53" s="1"/>
      <c r="V53" s="1"/>
    </row>
    <row r="54" spans="3:22" ht="18">
      <c r="C54" s="48"/>
      <c r="D54" s="49"/>
      <c r="E54" s="46"/>
      <c r="F54" s="46"/>
      <c r="G54" s="46"/>
      <c r="H54" s="46"/>
      <c r="I54" s="46"/>
      <c r="U54" s="1"/>
      <c r="V54" s="1"/>
    </row>
    <row r="55" spans="3:22" ht="18">
      <c r="C55" s="48"/>
      <c r="D55" s="49"/>
      <c r="E55" s="46"/>
      <c r="F55" s="46"/>
      <c r="G55" s="46"/>
      <c r="H55" s="46"/>
      <c r="I55" s="46"/>
      <c r="U55" s="1"/>
      <c r="V55" s="1"/>
    </row>
    <row r="56" spans="3:22" ht="18">
      <c r="C56" s="48"/>
      <c r="D56" s="49"/>
      <c r="E56" s="46"/>
      <c r="F56" s="46"/>
      <c r="G56" s="46"/>
      <c r="H56" s="46"/>
      <c r="I56" s="46"/>
      <c r="U56" s="1"/>
      <c r="V56" s="1"/>
    </row>
    <row r="57" spans="3:22" ht="18">
      <c r="C57" s="48"/>
      <c r="D57" s="49"/>
      <c r="E57" s="46"/>
      <c r="F57" s="46"/>
      <c r="G57" s="46"/>
      <c r="H57" s="46"/>
      <c r="I57" s="46"/>
      <c r="U57" s="1"/>
      <c r="V57" s="1"/>
    </row>
    <row r="58" spans="3:22" ht="18">
      <c r="C58" s="48"/>
      <c r="D58" s="49"/>
      <c r="E58" s="46"/>
      <c r="F58" s="46"/>
      <c r="G58" s="46"/>
      <c r="H58" s="46"/>
      <c r="I58" s="46"/>
      <c r="U58" s="1"/>
      <c r="V58" s="1"/>
    </row>
    <row r="59" spans="3:22" ht="18">
      <c r="C59" s="48"/>
      <c r="D59" s="49"/>
      <c r="E59" s="46"/>
      <c r="F59" s="46"/>
      <c r="G59" s="46"/>
      <c r="H59" s="46"/>
      <c r="I59" s="46"/>
      <c r="U59" s="1"/>
      <c r="V59" s="1"/>
    </row>
    <row r="60" spans="3:22" ht="18">
      <c r="C60" s="48"/>
      <c r="D60" s="49"/>
      <c r="E60" s="46"/>
      <c r="F60" s="46"/>
      <c r="G60" s="46"/>
      <c r="H60" s="46"/>
      <c r="I60" s="46"/>
      <c r="U60" s="1"/>
      <c r="V60" s="1"/>
    </row>
    <row r="61" spans="3:22" ht="18">
      <c r="C61" s="48"/>
      <c r="D61" s="49"/>
      <c r="E61" s="46"/>
      <c r="F61" s="46"/>
      <c r="G61" s="46"/>
      <c r="H61" s="46"/>
      <c r="I61" s="46"/>
      <c r="U61" s="1"/>
      <c r="V61" s="1"/>
    </row>
    <row r="62" spans="3:22" ht="18">
      <c r="C62" s="48"/>
      <c r="D62" s="49"/>
      <c r="E62" s="46"/>
      <c r="F62" s="46"/>
      <c r="G62" s="46"/>
      <c r="H62" s="46"/>
      <c r="I62" s="46"/>
      <c r="U62" s="1"/>
      <c r="V62" s="1"/>
    </row>
    <row r="63" spans="3:22" ht="18">
      <c r="C63" s="48"/>
      <c r="D63" s="49"/>
      <c r="E63" s="46"/>
      <c r="F63" s="46"/>
      <c r="G63" s="46"/>
      <c r="H63" s="46"/>
      <c r="I63" s="46"/>
      <c r="U63" s="1"/>
      <c r="V63" s="1"/>
    </row>
    <row r="64" spans="3:22" ht="18">
      <c r="C64" s="48"/>
      <c r="D64" s="49"/>
      <c r="E64" s="46"/>
      <c r="F64" s="46"/>
      <c r="G64" s="46"/>
      <c r="H64" s="46"/>
      <c r="I64" s="46"/>
      <c r="U64" s="1"/>
      <c r="V64" s="1"/>
    </row>
    <row r="65" spans="3:22" ht="18">
      <c r="C65" s="48"/>
      <c r="D65" s="49"/>
      <c r="E65" s="46"/>
      <c r="F65" s="46"/>
      <c r="G65" s="46"/>
      <c r="H65" s="46"/>
      <c r="I65" s="46"/>
      <c r="U65" s="1"/>
      <c r="V65" s="1"/>
    </row>
    <row r="66" spans="3:22" ht="18">
      <c r="C66" s="48"/>
      <c r="D66" s="49"/>
      <c r="E66" s="46"/>
      <c r="F66" s="46"/>
      <c r="G66" s="46"/>
      <c r="H66" s="46"/>
      <c r="I66" s="46"/>
      <c r="U66" s="1"/>
      <c r="V66" s="1"/>
    </row>
    <row r="67" spans="3:22" ht="18">
      <c r="C67" s="48"/>
      <c r="D67" s="49"/>
      <c r="E67" s="46"/>
      <c r="F67" s="46"/>
      <c r="G67" s="46"/>
      <c r="H67" s="46"/>
      <c r="I67" s="46"/>
      <c r="U67" s="1"/>
      <c r="V67" s="1"/>
    </row>
    <row r="68" spans="3:22" ht="18">
      <c r="C68" s="48"/>
      <c r="D68" s="49"/>
      <c r="E68" s="46"/>
      <c r="F68" s="46"/>
      <c r="G68" s="46"/>
      <c r="H68" s="46"/>
      <c r="I68" s="46"/>
      <c r="U68" s="1"/>
      <c r="V68" s="1"/>
    </row>
    <row r="69" spans="3:22" ht="18">
      <c r="C69" s="48"/>
      <c r="D69" s="49"/>
      <c r="E69" s="46"/>
      <c r="F69" s="46"/>
      <c r="G69" s="46"/>
      <c r="H69" s="46"/>
      <c r="I69" s="46"/>
      <c r="U69" s="1"/>
      <c r="V69" s="1"/>
    </row>
    <row r="70" spans="3:22" ht="18">
      <c r="C70" s="48"/>
      <c r="D70" s="49"/>
      <c r="E70" s="46"/>
      <c r="F70" s="46"/>
      <c r="G70" s="46"/>
      <c r="H70" s="46"/>
      <c r="I70" s="46"/>
      <c r="U70" s="1"/>
      <c r="V70" s="1"/>
    </row>
    <row r="71" spans="3:22" ht="18">
      <c r="C71" s="48"/>
      <c r="D71" s="49"/>
      <c r="E71" s="46"/>
      <c r="F71" s="46"/>
      <c r="G71" s="46"/>
      <c r="H71" s="46"/>
      <c r="I71" s="46"/>
      <c r="U71" s="1"/>
      <c r="V71" s="1"/>
    </row>
    <row r="72" spans="3:22" ht="18">
      <c r="C72" s="48"/>
      <c r="D72" s="49"/>
      <c r="E72" s="46"/>
      <c r="F72" s="46"/>
      <c r="G72" s="46"/>
      <c r="H72" s="46"/>
      <c r="I72" s="46"/>
      <c r="U72" s="1"/>
      <c r="V72" s="1"/>
    </row>
    <row r="73" spans="3:22" ht="18">
      <c r="C73" s="48"/>
      <c r="D73" s="49"/>
      <c r="E73" s="46"/>
      <c r="F73" s="46"/>
      <c r="G73" s="46"/>
      <c r="H73" s="46"/>
      <c r="I73" s="46"/>
      <c r="U73" s="1"/>
      <c r="V73" s="1"/>
    </row>
    <row r="74" spans="3:22" ht="18">
      <c r="C74" s="48"/>
      <c r="D74" s="49"/>
      <c r="E74" s="46"/>
      <c r="F74" s="46"/>
      <c r="G74" s="46"/>
      <c r="H74" s="46"/>
      <c r="I74" s="46"/>
      <c r="U74" s="1"/>
      <c r="V74" s="1"/>
    </row>
    <row r="75" spans="3:22" ht="18">
      <c r="C75" s="48"/>
      <c r="D75" s="49"/>
      <c r="E75" s="46"/>
      <c r="F75" s="46"/>
      <c r="G75" s="46"/>
      <c r="H75" s="46"/>
      <c r="I75" s="46"/>
      <c r="U75" s="1"/>
      <c r="V75" s="1"/>
    </row>
    <row r="76" spans="3:22" ht="18">
      <c r="C76" s="48"/>
      <c r="D76" s="49"/>
      <c r="E76" s="46"/>
      <c r="F76" s="46"/>
      <c r="G76" s="46"/>
      <c r="H76" s="46"/>
      <c r="I76" s="46"/>
      <c r="U76" s="1"/>
      <c r="V76" s="1"/>
    </row>
    <row r="77" spans="3:22">
      <c r="U77" s="1"/>
      <c r="V77" s="1"/>
    </row>
    <row r="78" spans="3:22">
      <c r="U78" s="1"/>
      <c r="V78" s="1"/>
    </row>
    <row r="79" spans="3:22">
      <c r="U79" s="1"/>
      <c r="V79" s="1"/>
    </row>
    <row r="80" spans="3:22">
      <c r="U80" s="1"/>
      <c r="V80" s="1"/>
    </row>
  </sheetData>
  <sheetProtection password="DDF7" sheet="1" objects="1" scenarios="1"/>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H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T4:T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allowBlank="1" showErrorMessage="1" promptTitle="年月日を記載してください" prompt="書式設定を変更せずに、年月日を記載してください" sqref="AA4:AA18"/>
    <dataValidation showInputMessage="1" showErrorMessage="1" errorTitle="ドロップダウンリストより選択してください" promptTitle="千円単位（小数点も記載）" prompt="千円単位で小数点も記載してください" sqref="P4:Q18"/>
    <dataValidation showInputMessage="1" showErrorMessage="1" errorTitle="ドロップダウンリストより選択してください" prompt="交付基準単価と実支出（予定）額のいずれか低い方に1/2を乗じた額（千円未満切捨て）。自動計算。" sqref="S4:S18"/>
    <dataValidation allowBlank="1" showInputMessage="1" showErrorMessage="1" promptTitle="年月日を記載してください" prompt="書式設定を変更せずに、年月日を記載してください_x000a_（西暦／月／日）" sqref="V4:W1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X4:X18">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Y4:Y18">
      <formula1>"有,無"</formula1>
    </dataValidation>
  </dataValidations>
  <pageMargins left="0.93" right="0.16" top="0.74803149606299213" bottom="0.74803149606299213" header="0.31496062992125984" footer="0.31496062992125984"/>
  <pageSetup paperSize="8" scale="63"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14:formula1>
            <xm:f>都道府県コード等!$K$3</xm:f>
          </x14:formula1>
          <xm:sqref>R4:R18</xm:sqref>
        </x14:dataValidation>
        <x14:dataValidation type="list" allowBlank="1" showInputMessage="1" showErrorMessage="1" promptTitle="ドロップダウンリストより選択してください">
          <x14:formula1>
            <xm:f>都道府県コード等!$J$3:$J$7</xm:f>
          </x14:formula1>
          <xm:sqref>I4:I18</xm:sqref>
        </x14:dataValidation>
        <x14:dataValidation type="list" allowBlank="1" showInputMessage="1" showErrorMessage="1">
          <x14:formula1>
            <xm:f>都道府県コード等!$Q$3:$Q$4</xm:f>
          </x14:formula1>
          <xm:sqref>Z4:Z18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AE81"/>
  <sheetViews>
    <sheetView view="pageBreakPreview" zoomScale="80" zoomScaleNormal="100" zoomScaleSheetLayoutView="80" workbookViewId="0">
      <pane ySplit="3" topLeftCell="A4" activePane="bottomLeft" state="frozen"/>
      <selection activeCell="L40" activeCellId="1" sqref="R20 L40"/>
      <selection pane="bottomLeft" activeCell="G4" sqref="G4"/>
    </sheetView>
  </sheetViews>
  <sheetFormatPr defaultColWidth="4.25" defaultRowHeight="12"/>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8" width="17.125" style="5" customWidth="1"/>
    <col min="9" max="11" width="28.375" style="5" customWidth="1"/>
    <col min="12" max="12" width="5.875" style="5" bestFit="1" customWidth="1"/>
    <col min="13" max="13" width="12.375" style="5" bestFit="1" customWidth="1"/>
    <col min="14" max="14" width="33.25" style="5" bestFit="1" customWidth="1"/>
    <col min="15" max="15" width="43" style="5" customWidth="1"/>
    <col min="16" max="16" width="12.875" style="5" customWidth="1"/>
    <col min="17" max="18" width="15" style="5" hidden="1" customWidth="1"/>
    <col min="19" max="20" width="12.875" style="5" hidden="1" customWidth="1"/>
    <col min="21" max="21" width="16.125" style="5" hidden="1" customWidth="1"/>
    <col min="22" max="22" width="20.125" style="5" customWidth="1"/>
    <col min="23" max="23" width="32.125" style="5" bestFit="1" customWidth="1"/>
    <col min="24" max="24" width="6" style="5" customWidth="1"/>
    <col min="25" max="25" width="20.125" style="5" customWidth="1"/>
    <col min="26" max="26" width="18.5" style="5" customWidth="1"/>
    <col min="27" max="27" width="15.25" style="5" hidden="1" customWidth="1"/>
    <col min="28" max="28" width="12.25" style="5" customWidth="1"/>
    <col min="29" max="29" width="18.75" style="5" customWidth="1"/>
    <col min="30" max="30" width="11.625" style="5" customWidth="1"/>
    <col min="31" max="16384" width="4.25" style="5"/>
  </cols>
  <sheetData>
    <row r="1" spans="1:31" ht="18.75">
      <c r="S1" s="4"/>
      <c r="T1" s="3"/>
      <c r="AD1" s="38" t="s">
        <v>0</v>
      </c>
    </row>
    <row r="2" spans="1:31" ht="20.100000000000001" customHeight="1">
      <c r="A2" s="88" t="s">
        <v>245</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66"/>
      <c r="AD2" s="13"/>
    </row>
    <row r="3" spans="1:31" s="95" customFormat="1" ht="121.5" customHeight="1">
      <c r="A3" s="97" t="s">
        <v>1</v>
      </c>
      <c r="B3" s="98" t="s">
        <v>2</v>
      </c>
      <c r="C3" s="98" t="s">
        <v>3</v>
      </c>
      <c r="D3" s="116" t="s">
        <v>4</v>
      </c>
      <c r="E3" s="98" t="s">
        <v>5</v>
      </c>
      <c r="F3" s="98" t="s">
        <v>150</v>
      </c>
      <c r="G3" s="137" t="s">
        <v>285</v>
      </c>
      <c r="H3" s="137" t="s">
        <v>290</v>
      </c>
      <c r="I3" s="101" t="s">
        <v>84</v>
      </c>
      <c r="J3" s="98" t="s">
        <v>6</v>
      </c>
      <c r="K3" s="98" t="s">
        <v>7</v>
      </c>
      <c r="L3" s="42" t="s">
        <v>287</v>
      </c>
      <c r="M3" s="42" t="s">
        <v>288</v>
      </c>
      <c r="N3" s="42" t="s">
        <v>289</v>
      </c>
      <c r="O3" s="98" t="s">
        <v>85</v>
      </c>
      <c r="P3" s="98" t="s">
        <v>86</v>
      </c>
      <c r="Q3" s="98" t="s">
        <v>87</v>
      </c>
      <c r="R3" s="72" t="s">
        <v>88</v>
      </c>
      <c r="S3" s="100" t="s">
        <v>89</v>
      </c>
      <c r="T3" s="98" t="s">
        <v>117</v>
      </c>
      <c r="U3" s="99" t="s">
        <v>209</v>
      </c>
      <c r="V3" s="101" t="s">
        <v>252</v>
      </c>
      <c r="W3" s="155" t="s">
        <v>291</v>
      </c>
      <c r="X3" s="156"/>
      <c r="Y3" s="127" t="s">
        <v>253</v>
      </c>
      <c r="Z3" s="98" t="s">
        <v>149</v>
      </c>
      <c r="AA3" s="101" t="s">
        <v>14</v>
      </c>
      <c r="AB3" s="101" t="s">
        <v>92</v>
      </c>
      <c r="AC3" s="72" t="s">
        <v>145</v>
      </c>
      <c r="AD3" s="98" t="s">
        <v>16</v>
      </c>
    </row>
    <row r="4" spans="1:31" ht="20.25" customHeight="1">
      <c r="A4" s="30">
        <v>1</v>
      </c>
      <c r="B4" s="15"/>
      <c r="C4" s="15"/>
      <c r="D4" s="115" t="e">
        <f>VLOOKUP(C4,都道府県コード等!A4:B50,2)</f>
        <v>#N/A</v>
      </c>
      <c r="E4" s="15"/>
      <c r="F4" s="15"/>
      <c r="G4" s="157"/>
      <c r="H4" s="157"/>
      <c r="I4" s="158"/>
      <c r="J4" s="157"/>
      <c r="K4" s="157"/>
      <c r="L4" s="157"/>
      <c r="M4" s="157"/>
      <c r="N4" s="157"/>
      <c r="O4" s="159"/>
      <c r="P4" s="160"/>
      <c r="Q4" s="160"/>
      <c r="R4" s="177"/>
      <c r="S4" s="162">
        <f>ROUNDDOWN(MIN(Q4,R4)*1/3,0)</f>
        <v>0</v>
      </c>
      <c r="T4" s="171"/>
      <c r="U4" s="170"/>
      <c r="V4" s="178"/>
      <c r="W4" s="179"/>
      <c r="X4" s="179"/>
      <c r="Y4" s="165"/>
      <c r="Z4" s="165"/>
      <c r="AA4" s="166"/>
      <c r="AB4" s="158"/>
      <c r="AC4" s="167"/>
      <c r="AD4" s="168"/>
      <c r="AE4" s="5" t="s">
        <v>292</v>
      </c>
    </row>
    <row r="5" spans="1:31" ht="20.25" customHeight="1">
      <c r="A5" s="30">
        <v>2</v>
      </c>
      <c r="B5" s="15"/>
      <c r="C5" s="15"/>
      <c r="D5" s="115" t="e">
        <f>VLOOKUP(C5,都道府県コード等!A5:B51,2)</f>
        <v>#N/A</v>
      </c>
      <c r="E5" s="15"/>
      <c r="F5" s="15"/>
      <c r="G5" s="157"/>
      <c r="H5" s="157"/>
      <c r="I5" s="158"/>
      <c r="J5" s="157"/>
      <c r="K5" s="157"/>
      <c r="L5" s="157"/>
      <c r="M5" s="157"/>
      <c r="N5" s="157"/>
      <c r="O5" s="159"/>
      <c r="P5" s="160"/>
      <c r="Q5" s="160"/>
      <c r="R5" s="177"/>
      <c r="S5" s="162">
        <f t="shared" ref="S5:S18" si="0">ROUNDDOWN(MIN(Q5,R5)*1/3,0)</f>
        <v>0</v>
      </c>
      <c r="T5" s="171"/>
      <c r="U5" s="170"/>
      <c r="V5" s="178"/>
      <c r="W5" s="179"/>
      <c r="X5" s="179"/>
      <c r="Y5" s="165"/>
      <c r="Z5" s="165"/>
      <c r="AA5" s="166"/>
      <c r="AB5" s="158"/>
      <c r="AC5" s="167"/>
      <c r="AD5" s="168"/>
      <c r="AE5" s="5" t="s">
        <v>293</v>
      </c>
    </row>
    <row r="6" spans="1:31" ht="20.25" customHeight="1">
      <c r="A6" s="30">
        <v>3</v>
      </c>
      <c r="B6" s="15"/>
      <c r="C6" s="15"/>
      <c r="D6" s="115" t="e">
        <f>VLOOKUP(C6,都道府県コード等!A6:B52,2)</f>
        <v>#N/A</v>
      </c>
      <c r="E6" s="15"/>
      <c r="F6" s="30"/>
      <c r="G6" s="169"/>
      <c r="H6" s="169"/>
      <c r="I6" s="158"/>
      <c r="J6" s="157"/>
      <c r="K6" s="157"/>
      <c r="L6" s="157"/>
      <c r="M6" s="157"/>
      <c r="N6" s="157"/>
      <c r="O6" s="159"/>
      <c r="P6" s="160"/>
      <c r="Q6" s="160"/>
      <c r="R6" s="177"/>
      <c r="S6" s="162">
        <f t="shared" si="0"/>
        <v>0</v>
      </c>
      <c r="T6" s="171"/>
      <c r="U6" s="170"/>
      <c r="V6" s="178"/>
      <c r="W6" s="179"/>
      <c r="X6" s="179"/>
      <c r="Y6" s="165"/>
      <c r="Z6" s="165"/>
      <c r="AA6" s="166"/>
      <c r="AB6" s="158"/>
      <c r="AC6" s="167"/>
      <c r="AD6" s="168"/>
    </row>
    <row r="7" spans="1:31" ht="20.25" customHeight="1">
      <c r="A7" s="30">
        <v>4</v>
      </c>
      <c r="B7" s="15"/>
      <c r="C7" s="15"/>
      <c r="D7" s="115" t="e">
        <f>VLOOKUP(C7,都道府県コード等!A7:B53,2)</f>
        <v>#N/A</v>
      </c>
      <c r="E7" s="15"/>
      <c r="F7" s="15"/>
      <c r="G7" s="157"/>
      <c r="H7" s="157"/>
      <c r="I7" s="158"/>
      <c r="J7" s="157"/>
      <c r="K7" s="157"/>
      <c r="L7" s="157"/>
      <c r="M7" s="157"/>
      <c r="N7" s="157"/>
      <c r="O7" s="159"/>
      <c r="P7" s="160"/>
      <c r="Q7" s="160"/>
      <c r="R7" s="177"/>
      <c r="S7" s="162">
        <f t="shared" si="0"/>
        <v>0</v>
      </c>
      <c r="T7" s="171"/>
      <c r="U7" s="170"/>
      <c r="V7" s="178"/>
      <c r="W7" s="179"/>
      <c r="X7" s="179"/>
      <c r="Y7" s="165"/>
      <c r="Z7" s="165"/>
      <c r="AA7" s="166"/>
      <c r="AB7" s="158"/>
      <c r="AC7" s="167"/>
      <c r="AD7" s="168"/>
    </row>
    <row r="8" spans="1:31" ht="20.25" customHeight="1">
      <c r="A8" s="30">
        <v>5</v>
      </c>
      <c r="B8" s="15"/>
      <c r="C8" s="15"/>
      <c r="D8" s="115" t="e">
        <f>VLOOKUP(C8,都道府県コード等!A8:B54,2)</f>
        <v>#N/A</v>
      </c>
      <c r="E8" s="15"/>
      <c r="F8" s="15"/>
      <c r="G8" s="157"/>
      <c r="H8" s="157"/>
      <c r="I8" s="158"/>
      <c r="J8" s="157"/>
      <c r="K8" s="157"/>
      <c r="L8" s="157"/>
      <c r="M8" s="157"/>
      <c r="N8" s="157"/>
      <c r="O8" s="159"/>
      <c r="P8" s="160"/>
      <c r="Q8" s="160"/>
      <c r="R8" s="177"/>
      <c r="S8" s="162">
        <f t="shared" si="0"/>
        <v>0</v>
      </c>
      <c r="T8" s="171"/>
      <c r="U8" s="170"/>
      <c r="V8" s="178"/>
      <c r="W8" s="179"/>
      <c r="X8" s="179"/>
      <c r="Y8" s="165"/>
      <c r="Z8" s="165"/>
      <c r="AA8" s="166"/>
      <c r="AB8" s="158"/>
      <c r="AC8" s="167"/>
      <c r="AD8" s="168"/>
    </row>
    <row r="9" spans="1:31" ht="20.25" customHeight="1">
      <c r="A9" s="30">
        <v>6</v>
      </c>
      <c r="B9" s="15"/>
      <c r="C9" s="15"/>
      <c r="D9" s="115" t="e">
        <f>VLOOKUP(C9,都道府県コード等!A9:B55,2)</f>
        <v>#N/A</v>
      </c>
      <c r="E9" s="15"/>
      <c r="F9" s="15"/>
      <c r="G9" s="157"/>
      <c r="H9" s="157"/>
      <c r="I9" s="158"/>
      <c r="J9" s="157"/>
      <c r="K9" s="157"/>
      <c r="L9" s="157"/>
      <c r="M9" s="157"/>
      <c r="N9" s="157"/>
      <c r="O9" s="159"/>
      <c r="P9" s="160"/>
      <c r="Q9" s="160"/>
      <c r="R9" s="177"/>
      <c r="S9" s="162">
        <f t="shared" si="0"/>
        <v>0</v>
      </c>
      <c r="T9" s="171"/>
      <c r="U9" s="170"/>
      <c r="V9" s="178"/>
      <c r="W9" s="179"/>
      <c r="X9" s="179"/>
      <c r="Y9" s="165"/>
      <c r="Z9" s="165"/>
      <c r="AA9" s="166"/>
      <c r="AB9" s="158"/>
      <c r="AC9" s="167"/>
      <c r="AD9" s="168"/>
    </row>
    <row r="10" spans="1:31" ht="20.25" customHeight="1">
      <c r="A10" s="30">
        <v>7</v>
      </c>
      <c r="B10" s="15"/>
      <c r="C10" s="15"/>
      <c r="D10" s="115" t="e">
        <f>VLOOKUP(C10,都道府県コード等!A10:B56,2)</f>
        <v>#N/A</v>
      </c>
      <c r="E10" s="15"/>
      <c r="F10" s="15"/>
      <c r="G10" s="157"/>
      <c r="H10" s="157"/>
      <c r="I10" s="158"/>
      <c r="J10" s="157"/>
      <c r="K10" s="157"/>
      <c r="L10" s="157"/>
      <c r="M10" s="157"/>
      <c r="N10" s="157"/>
      <c r="O10" s="159"/>
      <c r="P10" s="160"/>
      <c r="Q10" s="160"/>
      <c r="R10" s="177"/>
      <c r="S10" s="162">
        <f t="shared" si="0"/>
        <v>0</v>
      </c>
      <c r="T10" s="171"/>
      <c r="U10" s="170"/>
      <c r="V10" s="178"/>
      <c r="W10" s="179"/>
      <c r="X10" s="179"/>
      <c r="Y10" s="165"/>
      <c r="Z10" s="165"/>
      <c r="AA10" s="166"/>
      <c r="AB10" s="158"/>
      <c r="AC10" s="167"/>
      <c r="AD10" s="168"/>
    </row>
    <row r="11" spans="1:31" ht="20.25" customHeight="1">
      <c r="A11" s="30">
        <v>8</v>
      </c>
      <c r="B11" s="15"/>
      <c r="C11" s="15"/>
      <c r="D11" s="115" t="e">
        <f>VLOOKUP(C11,都道府県コード等!A11:B57,2)</f>
        <v>#N/A</v>
      </c>
      <c r="E11" s="15"/>
      <c r="F11" s="15"/>
      <c r="G11" s="157"/>
      <c r="H11" s="157"/>
      <c r="I11" s="158"/>
      <c r="J11" s="157"/>
      <c r="K11" s="157"/>
      <c r="L11" s="157"/>
      <c r="M11" s="157"/>
      <c r="N11" s="157"/>
      <c r="O11" s="159"/>
      <c r="P11" s="160"/>
      <c r="Q11" s="160"/>
      <c r="R11" s="177"/>
      <c r="S11" s="162">
        <f t="shared" si="0"/>
        <v>0</v>
      </c>
      <c r="T11" s="171"/>
      <c r="U11" s="170"/>
      <c r="V11" s="178"/>
      <c r="W11" s="179"/>
      <c r="X11" s="179"/>
      <c r="Y11" s="165"/>
      <c r="Z11" s="165"/>
      <c r="AA11" s="166"/>
      <c r="AB11" s="158"/>
      <c r="AC11" s="167"/>
      <c r="AD11" s="168"/>
    </row>
    <row r="12" spans="1:31" ht="20.25" customHeight="1">
      <c r="A12" s="30">
        <v>9</v>
      </c>
      <c r="B12" s="15"/>
      <c r="C12" s="15"/>
      <c r="D12" s="115" t="e">
        <f>VLOOKUP(C12,都道府県コード等!A12:B58,2)</f>
        <v>#N/A</v>
      </c>
      <c r="E12" s="15"/>
      <c r="F12" s="15"/>
      <c r="G12" s="157"/>
      <c r="H12" s="157"/>
      <c r="I12" s="158"/>
      <c r="J12" s="157"/>
      <c r="K12" s="157"/>
      <c r="L12" s="157"/>
      <c r="M12" s="157"/>
      <c r="N12" s="157"/>
      <c r="O12" s="159"/>
      <c r="P12" s="160"/>
      <c r="Q12" s="160"/>
      <c r="R12" s="177"/>
      <c r="S12" s="162">
        <f t="shared" si="0"/>
        <v>0</v>
      </c>
      <c r="T12" s="171"/>
      <c r="U12" s="170"/>
      <c r="V12" s="178"/>
      <c r="W12" s="179"/>
      <c r="X12" s="179"/>
      <c r="Y12" s="165"/>
      <c r="Z12" s="165"/>
      <c r="AA12" s="166"/>
      <c r="AB12" s="158"/>
      <c r="AC12" s="167"/>
      <c r="AD12" s="168"/>
    </row>
    <row r="13" spans="1:31" ht="20.25" customHeight="1">
      <c r="A13" s="30">
        <v>10</v>
      </c>
      <c r="B13" s="15"/>
      <c r="C13" s="15"/>
      <c r="D13" s="115" t="e">
        <f>VLOOKUP(C13,都道府県コード等!A13:B59,2)</f>
        <v>#N/A</v>
      </c>
      <c r="E13" s="15"/>
      <c r="F13" s="15"/>
      <c r="G13" s="157"/>
      <c r="H13" s="157"/>
      <c r="I13" s="158"/>
      <c r="J13" s="157"/>
      <c r="K13" s="157"/>
      <c r="L13" s="157"/>
      <c r="M13" s="157"/>
      <c r="N13" s="157"/>
      <c r="O13" s="159"/>
      <c r="P13" s="160"/>
      <c r="Q13" s="160"/>
      <c r="R13" s="177"/>
      <c r="S13" s="162">
        <f t="shared" si="0"/>
        <v>0</v>
      </c>
      <c r="T13" s="171"/>
      <c r="U13" s="170"/>
      <c r="V13" s="178"/>
      <c r="W13" s="179"/>
      <c r="X13" s="179"/>
      <c r="Y13" s="165"/>
      <c r="Z13" s="165"/>
      <c r="AA13" s="166"/>
      <c r="AB13" s="158"/>
      <c r="AC13" s="167"/>
      <c r="AD13" s="168"/>
    </row>
    <row r="14" spans="1:31" ht="20.25" customHeight="1">
      <c r="A14" s="30">
        <v>11</v>
      </c>
      <c r="B14" s="15"/>
      <c r="C14" s="15"/>
      <c r="D14" s="115" t="e">
        <f>VLOOKUP(C14,都道府県コード等!A14:B60,2)</f>
        <v>#N/A</v>
      </c>
      <c r="E14" s="15"/>
      <c r="F14" s="15"/>
      <c r="G14" s="157"/>
      <c r="H14" s="157"/>
      <c r="I14" s="158"/>
      <c r="J14" s="157"/>
      <c r="K14" s="157"/>
      <c r="L14" s="157"/>
      <c r="M14" s="157"/>
      <c r="N14" s="157"/>
      <c r="O14" s="159"/>
      <c r="P14" s="160"/>
      <c r="Q14" s="160"/>
      <c r="R14" s="177"/>
      <c r="S14" s="162">
        <f t="shared" si="0"/>
        <v>0</v>
      </c>
      <c r="T14" s="171"/>
      <c r="U14" s="170"/>
      <c r="V14" s="178"/>
      <c r="W14" s="179"/>
      <c r="X14" s="179"/>
      <c r="Y14" s="165"/>
      <c r="Z14" s="165"/>
      <c r="AA14" s="166"/>
      <c r="AB14" s="158"/>
      <c r="AC14" s="167"/>
      <c r="AD14" s="168"/>
    </row>
    <row r="15" spans="1:31" ht="20.25" customHeight="1">
      <c r="A15" s="30">
        <v>12</v>
      </c>
      <c r="B15" s="15"/>
      <c r="C15" s="15"/>
      <c r="D15" s="115" t="e">
        <f>VLOOKUP(C15,都道府県コード等!A15:B61,2)</f>
        <v>#N/A</v>
      </c>
      <c r="E15" s="15"/>
      <c r="F15" s="15"/>
      <c r="G15" s="157"/>
      <c r="H15" s="157"/>
      <c r="I15" s="158"/>
      <c r="J15" s="157"/>
      <c r="K15" s="157"/>
      <c r="L15" s="157"/>
      <c r="M15" s="157"/>
      <c r="N15" s="157"/>
      <c r="O15" s="159"/>
      <c r="P15" s="160"/>
      <c r="Q15" s="160"/>
      <c r="R15" s="177"/>
      <c r="S15" s="162">
        <f t="shared" si="0"/>
        <v>0</v>
      </c>
      <c r="T15" s="171"/>
      <c r="U15" s="170"/>
      <c r="V15" s="178"/>
      <c r="W15" s="179"/>
      <c r="X15" s="179"/>
      <c r="Y15" s="165"/>
      <c r="Z15" s="165"/>
      <c r="AA15" s="166"/>
      <c r="AB15" s="158"/>
      <c r="AC15" s="167"/>
      <c r="AD15" s="168"/>
    </row>
    <row r="16" spans="1:31" ht="20.25" customHeight="1">
      <c r="A16" s="30">
        <v>13</v>
      </c>
      <c r="B16" s="15"/>
      <c r="C16" s="15"/>
      <c r="D16" s="115" t="e">
        <f>VLOOKUP(C16,都道府県コード等!A16:B62,2)</f>
        <v>#N/A</v>
      </c>
      <c r="E16" s="15"/>
      <c r="F16" s="15"/>
      <c r="G16" s="157"/>
      <c r="H16" s="157"/>
      <c r="I16" s="158"/>
      <c r="J16" s="157"/>
      <c r="K16" s="157"/>
      <c r="L16" s="157"/>
      <c r="M16" s="157"/>
      <c r="N16" s="157"/>
      <c r="O16" s="159"/>
      <c r="P16" s="160"/>
      <c r="Q16" s="160"/>
      <c r="R16" s="177"/>
      <c r="S16" s="162">
        <f t="shared" si="0"/>
        <v>0</v>
      </c>
      <c r="T16" s="171"/>
      <c r="U16" s="170"/>
      <c r="V16" s="178"/>
      <c r="W16" s="179"/>
      <c r="X16" s="179"/>
      <c r="Y16" s="165"/>
      <c r="Z16" s="165"/>
      <c r="AA16" s="166"/>
      <c r="AB16" s="158"/>
      <c r="AC16" s="167"/>
      <c r="AD16" s="168"/>
    </row>
    <row r="17" spans="1:30" ht="20.25" customHeight="1">
      <c r="A17" s="30">
        <v>14</v>
      </c>
      <c r="B17" s="15"/>
      <c r="C17" s="15"/>
      <c r="D17" s="115" t="e">
        <f>VLOOKUP(C17,都道府県コード等!A17:B63,2)</f>
        <v>#N/A</v>
      </c>
      <c r="E17" s="15"/>
      <c r="F17" s="15"/>
      <c r="G17" s="157"/>
      <c r="H17" s="157"/>
      <c r="I17" s="158"/>
      <c r="J17" s="157"/>
      <c r="K17" s="157"/>
      <c r="L17" s="157"/>
      <c r="M17" s="157"/>
      <c r="N17" s="157"/>
      <c r="O17" s="159"/>
      <c r="P17" s="160"/>
      <c r="Q17" s="160"/>
      <c r="R17" s="177"/>
      <c r="S17" s="162">
        <f t="shared" si="0"/>
        <v>0</v>
      </c>
      <c r="T17" s="171"/>
      <c r="U17" s="170"/>
      <c r="V17" s="178"/>
      <c r="W17" s="179"/>
      <c r="X17" s="179"/>
      <c r="Y17" s="165"/>
      <c r="Z17" s="165"/>
      <c r="AA17" s="166"/>
      <c r="AB17" s="158"/>
      <c r="AC17" s="167"/>
      <c r="AD17" s="168"/>
    </row>
    <row r="18" spans="1:30" ht="20.25" customHeight="1">
      <c r="A18" s="30">
        <v>15</v>
      </c>
      <c r="B18" s="15"/>
      <c r="C18" s="15"/>
      <c r="D18" s="115" t="e">
        <f>VLOOKUP(C18,都道府県コード等!A18:B64,2)</f>
        <v>#N/A</v>
      </c>
      <c r="E18" s="15"/>
      <c r="F18" s="15"/>
      <c r="G18" s="157"/>
      <c r="H18" s="157"/>
      <c r="I18" s="158"/>
      <c r="J18" s="157"/>
      <c r="K18" s="157"/>
      <c r="L18" s="157"/>
      <c r="M18" s="157"/>
      <c r="N18" s="157"/>
      <c r="O18" s="159"/>
      <c r="P18" s="160"/>
      <c r="Q18" s="160"/>
      <c r="R18" s="177"/>
      <c r="S18" s="162">
        <f t="shared" si="0"/>
        <v>0</v>
      </c>
      <c r="T18" s="171"/>
      <c r="U18" s="170"/>
      <c r="V18" s="178"/>
      <c r="W18" s="179"/>
      <c r="X18" s="179"/>
      <c r="Y18" s="165"/>
      <c r="Z18" s="165"/>
      <c r="AA18" s="166"/>
      <c r="AB18" s="158"/>
      <c r="AC18" s="167"/>
      <c r="AD18" s="168"/>
    </row>
    <row r="19" spans="1:30"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row>
    <row r="20" spans="1:30"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row>
    <row r="21" spans="1:3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row>
    <row r="22" spans="1:30" s="9" customFormat="1" ht="20.100000000000001" customHeight="1">
      <c r="A22" s="20" t="s">
        <v>255</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row>
    <row r="23" spans="1:30" s="8" customFormat="1" ht="20.25" customHeight="1">
      <c r="A23" s="20" t="s">
        <v>268</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row>
    <row r="24" spans="1:30" s="9" customFormat="1" ht="20.100000000000001" customHeight="1">
      <c r="A24" s="20" t="s">
        <v>254</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row>
    <row r="25" spans="1:30"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row>
    <row r="26" spans="1:30" ht="20.25" customHeight="1"/>
    <row r="27" spans="1:30" ht="20.25" customHeight="1"/>
    <row r="28" spans="1:30" ht="19.5" customHeight="1"/>
    <row r="29" spans="1:30" ht="19.5" customHeight="1"/>
    <row r="30" spans="1:30" ht="16.5">
      <c r="C30" s="46"/>
      <c r="D30" s="46"/>
      <c r="E30" s="46"/>
      <c r="F30" s="46"/>
      <c r="G30" s="46"/>
      <c r="H30" s="46"/>
      <c r="I30" s="46"/>
    </row>
    <row r="31" spans="1:30" ht="18">
      <c r="C31" s="48"/>
      <c r="D31" s="49"/>
      <c r="E31" s="46"/>
      <c r="F31" s="46"/>
      <c r="G31" s="46"/>
      <c r="H31" s="46"/>
      <c r="I31" s="46"/>
    </row>
    <row r="32" spans="1:30" ht="18">
      <c r="C32" s="48"/>
      <c r="D32" s="49"/>
      <c r="E32" s="46"/>
      <c r="F32" s="46"/>
      <c r="G32" s="46"/>
      <c r="H32" s="46"/>
      <c r="I32" s="46"/>
    </row>
    <row r="33" spans="3:25" ht="18">
      <c r="C33" s="48"/>
      <c r="D33" s="49"/>
      <c r="E33" s="46"/>
      <c r="F33" s="46"/>
      <c r="G33" s="46"/>
      <c r="H33" s="46"/>
      <c r="I33" s="46"/>
    </row>
    <row r="34" spans="3:25" ht="18">
      <c r="C34" s="48"/>
      <c r="D34" s="49"/>
      <c r="E34" s="46"/>
      <c r="F34" s="46"/>
      <c r="G34" s="46"/>
      <c r="H34" s="46"/>
      <c r="I34" s="46"/>
    </row>
    <row r="35" spans="3:25" ht="18">
      <c r="C35" s="48"/>
      <c r="D35" s="49"/>
      <c r="E35" s="46"/>
      <c r="F35" s="46"/>
      <c r="G35" s="46"/>
      <c r="H35" s="46"/>
      <c r="I35" s="46"/>
    </row>
    <row r="36" spans="3:25" ht="18">
      <c r="C36" s="48"/>
      <c r="D36" s="50"/>
      <c r="E36" s="46"/>
      <c r="F36" s="46"/>
      <c r="G36" s="46"/>
      <c r="H36" s="46"/>
      <c r="I36" s="46"/>
    </row>
    <row r="37" spans="3:25" ht="18">
      <c r="C37" s="48"/>
      <c r="D37" s="50"/>
      <c r="E37" s="46"/>
      <c r="F37" s="46"/>
      <c r="G37" s="46"/>
      <c r="H37" s="46"/>
      <c r="I37" s="46"/>
    </row>
    <row r="38" spans="3:25" ht="18">
      <c r="C38" s="48"/>
      <c r="D38" s="49"/>
      <c r="E38" s="46"/>
      <c r="F38" s="46"/>
      <c r="G38" s="46"/>
      <c r="H38" s="46"/>
      <c r="I38" s="46"/>
    </row>
    <row r="39" spans="3:25" ht="18">
      <c r="C39" s="48"/>
      <c r="D39" s="49"/>
      <c r="E39" s="46"/>
      <c r="F39" s="46"/>
      <c r="G39" s="46"/>
      <c r="H39" s="46"/>
      <c r="I39" s="46"/>
    </row>
    <row r="40" spans="3:25" ht="18">
      <c r="C40" s="48"/>
      <c r="D40" s="49"/>
      <c r="E40" s="46"/>
      <c r="F40" s="46"/>
      <c r="G40" s="46"/>
      <c r="H40" s="46"/>
      <c r="I40" s="46"/>
    </row>
    <row r="41" spans="3:25" ht="18">
      <c r="C41" s="48"/>
      <c r="D41" s="49"/>
      <c r="E41" s="46"/>
      <c r="F41" s="46"/>
      <c r="G41" s="46"/>
      <c r="H41" s="46"/>
      <c r="I41" s="46"/>
    </row>
    <row r="42" spans="3:25" ht="18">
      <c r="C42" s="48"/>
      <c r="D42" s="49"/>
      <c r="E42" s="46"/>
      <c r="F42" s="46"/>
      <c r="G42" s="46"/>
      <c r="H42" s="46"/>
      <c r="I42" s="46"/>
    </row>
    <row r="43" spans="3:25" ht="18">
      <c r="C43" s="48"/>
      <c r="D43" s="49"/>
      <c r="E43" s="46"/>
      <c r="F43" s="46"/>
      <c r="G43" s="46"/>
      <c r="H43" s="46"/>
      <c r="I43" s="46"/>
    </row>
    <row r="44" spans="3:25" ht="18">
      <c r="C44" s="48"/>
      <c r="D44" s="49"/>
      <c r="E44" s="46"/>
      <c r="F44" s="46"/>
      <c r="G44" s="46"/>
      <c r="H44" s="46"/>
      <c r="I44" s="46"/>
    </row>
    <row r="45" spans="3:25" ht="18">
      <c r="C45" s="48"/>
      <c r="D45" s="49"/>
      <c r="E45" s="46"/>
      <c r="F45" s="46"/>
      <c r="G45" s="46"/>
      <c r="H45" s="46"/>
      <c r="I45" s="46"/>
      <c r="U45" s="1"/>
      <c r="V45" s="1"/>
      <c r="W45" s="1"/>
      <c r="X45" s="1"/>
      <c r="Y45" s="1"/>
    </row>
    <row r="46" spans="3:25" ht="18">
      <c r="C46" s="48"/>
      <c r="D46" s="49"/>
      <c r="E46" s="46"/>
      <c r="F46" s="46"/>
      <c r="G46" s="46"/>
      <c r="H46" s="46"/>
      <c r="I46" s="46"/>
      <c r="U46" s="1"/>
      <c r="V46" s="1"/>
      <c r="W46" s="1"/>
      <c r="X46" s="1"/>
      <c r="Y46" s="1"/>
    </row>
    <row r="47" spans="3:25" ht="18">
      <c r="C47" s="48"/>
      <c r="D47" s="49"/>
      <c r="E47" s="46"/>
      <c r="F47" s="46"/>
      <c r="G47" s="46"/>
      <c r="H47" s="46"/>
      <c r="I47" s="46"/>
      <c r="U47" s="1"/>
      <c r="V47" s="1"/>
      <c r="W47" s="1"/>
      <c r="X47" s="1"/>
      <c r="Y47" s="1"/>
    </row>
    <row r="48" spans="3:25" ht="18">
      <c r="C48" s="48"/>
      <c r="D48" s="49"/>
      <c r="E48" s="46"/>
      <c r="F48" s="46"/>
      <c r="G48" s="46"/>
      <c r="H48" s="46"/>
      <c r="I48" s="46"/>
      <c r="U48" s="1"/>
      <c r="V48" s="1"/>
      <c r="W48" s="1"/>
      <c r="X48" s="1"/>
      <c r="Y48" s="1"/>
    </row>
    <row r="49" spans="3:25" ht="18">
      <c r="C49" s="48"/>
      <c r="D49" s="49"/>
      <c r="E49" s="46"/>
      <c r="F49" s="46"/>
      <c r="G49" s="46"/>
      <c r="H49" s="46"/>
      <c r="I49" s="46"/>
      <c r="U49" s="1"/>
      <c r="V49" s="1"/>
      <c r="W49" s="1"/>
      <c r="X49" s="1"/>
      <c r="Y49" s="1"/>
    </row>
    <row r="50" spans="3:25" ht="18">
      <c r="C50" s="48"/>
      <c r="D50" s="49"/>
      <c r="E50" s="46"/>
      <c r="F50" s="46"/>
      <c r="G50" s="46"/>
      <c r="H50" s="46"/>
      <c r="I50" s="46"/>
      <c r="U50" s="1"/>
      <c r="V50" s="1"/>
      <c r="W50" s="1"/>
      <c r="X50" s="1"/>
      <c r="Y50" s="1"/>
    </row>
    <row r="51" spans="3:25" ht="18">
      <c r="C51" s="48"/>
      <c r="D51" s="49"/>
      <c r="E51" s="46"/>
      <c r="F51" s="46"/>
      <c r="G51" s="46"/>
      <c r="H51" s="46"/>
      <c r="I51" s="46"/>
      <c r="U51" s="1"/>
      <c r="V51" s="1"/>
      <c r="W51" s="1"/>
      <c r="X51" s="1"/>
      <c r="Y51" s="1"/>
    </row>
    <row r="52" spans="3:25" ht="18">
      <c r="C52" s="48"/>
      <c r="D52" s="49"/>
      <c r="E52" s="46"/>
      <c r="F52" s="46"/>
      <c r="G52" s="46"/>
      <c r="H52" s="46"/>
      <c r="I52" s="46"/>
      <c r="U52" s="1"/>
      <c r="V52" s="1"/>
      <c r="W52" s="1"/>
      <c r="X52" s="1"/>
      <c r="Y52" s="1"/>
    </row>
    <row r="53" spans="3:25" ht="18">
      <c r="C53" s="48"/>
      <c r="D53" s="49"/>
      <c r="E53" s="46"/>
      <c r="F53" s="46"/>
      <c r="G53" s="46"/>
      <c r="H53" s="46"/>
      <c r="I53" s="46"/>
      <c r="U53" s="1"/>
      <c r="V53" s="1"/>
      <c r="W53" s="1"/>
      <c r="X53" s="1"/>
      <c r="Y53" s="1"/>
    </row>
    <row r="54" spans="3:25" ht="18">
      <c r="C54" s="48"/>
      <c r="D54" s="49"/>
      <c r="E54" s="46"/>
      <c r="F54" s="46"/>
      <c r="G54" s="46"/>
      <c r="H54" s="46"/>
      <c r="I54" s="46"/>
      <c r="U54" s="1"/>
      <c r="V54" s="1"/>
      <c r="W54" s="1"/>
      <c r="X54" s="1"/>
      <c r="Y54" s="1"/>
    </row>
    <row r="55" spans="3:25" ht="18">
      <c r="C55" s="48"/>
      <c r="D55" s="49"/>
      <c r="E55" s="46"/>
      <c r="F55" s="46"/>
      <c r="G55" s="46"/>
      <c r="H55" s="46"/>
      <c r="I55" s="46"/>
      <c r="U55" s="1"/>
      <c r="V55" s="1"/>
      <c r="W55" s="1"/>
      <c r="X55" s="1"/>
      <c r="Y55" s="1"/>
    </row>
    <row r="56" spans="3:25" ht="18">
      <c r="C56" s="48"/>
      <c r="D56" s="49"/>
      <c r="E56" s="46"/>
      <c r="F56" s="46"/>
      <c r="G56" s="46"/>
      <c r="H56" s="46"/>
      <c r="I56" s="46"/>
      <c r="U56" s="1"/>
      <c r="V56" s="1"/>
      <c r="W56" s="1"/>
      <c r="X56" s="1"/>
      <c r="Y56" s="1"/>
    </row>
    <row r="57" spans="3:25" ht="18">
      <c r="C57" s="48"/>
      <c r="D57" s="49"/>
      <c r="E57" s="46"/>
      <c r="F57" s="46"/>
      <c r="G57" s="46"/>
      <c r="H57" s="46"/>
      <c r="I57" s="46"/>
      <c r="U57" s="1"/>
      <c r="V57" s="1"/>
      <c r="W57" s="1"/>
      <c r="X57" s="1"/>
      <c r="Y57" s="1"/>
    </row>
    <row r="58" spans="3:25" ht="18">
      <c r="C58" s="48"/>
      <c r="D58" s="49"/>
      <c r="E58" s="46"/>
      <c r="F58" s="46"/>
      <c r="G58" s="46"/>
      <c r="H58" s="46"/>
      <c r="I58" s="46"/>
      <c r="U58" s="1"/>
      <c r="V58" s="1"/>
      <c r="W58" s="1"/>
      <c r="X58" s="1"/>
      <c r="Y58" s="1"/>
    </row>
    <row r="59" spans="3:25" ht="18">
      <c r="C59" s="48"/>
      <c r="D59" s="49"/>
      <c r="E59" s="46"/>
      <c r="F59" s="46"/>
      <c r="G59" s="46"/>
      <c r="H59" s="46"/>
      <c r="I59" s="46"/>
      <c r="U59" s="1"/>
      <c r="V59" s="1"/>
      <c r="W59" s="1"/>
      <c r="X59" s="1"/>
      <c r="Y59" s="1"/>
    </row>
    <row r="60" spans="3:25" ht="18">
      <c r="C60" s="48"/>
      <c r="D60" s="49"/>
      <c r="E60" s="46"/>
      <c r="F60" s="46"/>
      <c r="G60" s="46"/>
      <c r="H60" s="46"/>
      <c r="I60" s="46"/>
      <c r="U60" s="1"/>
      <c r="V60" s="1"/>
      <c r="W60" s="1"/>
      <c r="X60" s="1"/>
      <c r="Y60" s="1"/>
    </row>
    <row r="61" spans="3:25" ht="18">
      <c r="C61" s="48"/>
      <c r="D61" s="49"/>
      <c r="E61" s="46"/>
      <c r="F61" s="46"/>
      <c r="G61" s="46"/>
      <c r="H61" s="46"/>
      <c r="I61" s="46"/>
      <c r="U61" s="1"/>
      <c r="V61" s="1"/>
      <c r="W61" s="1"/>
      <c r="X61" s="1"/>
      <c r="Y61" s="1"/>
    </row>
    <row r="62" spans="3:25" ht="18">
      <c r="C62" s="48"/>
      <c r="D62" s="49"/>
      <c r="E62" s="46"/>
      <c r="F62" s="46"/>
      <c r="G62" s="46"/>
      <c r="H62" s="46"/>
      <c r="I62" s="46"/>
      <c r="U62" s="1"/>
      <c r="V62" s="1"/>
      <c r="W62" s="1"/>
      <c r="X62" s="1"/>
      <c r="Y62" s="1"/>
    </row>
    <row r="63" spans="3:25" ht="18">
      <c r="C63" s="48"/>
      <c r="D63" s="49"/>
      <c r="E63" s="46"/>
      <c r="F63" s="46"/>
      <c r="G63" s="46"/>
      <c r="H63" s="46"/>
      <c r="I63" s="46"/>
      <c r="U63" s="1"/>
      <c r="V63" s="1"/>
      <c r="W63" s="1"/>
      <c r="X63" s="1"/>
      <c r="Y63" s="1"/>
    </row>
    <row r="64" spans="3:25" ht="18">
      <c r="C64" s="48"/>
      <c r="D64" s="49"/>
      <c r="E64" s="46"/>
      <c r="F64" s="46"/>
      <c r="G64" s="46"/>
      <c r="H64" s="46"/>
      <c r="I64" s="46"/>
      <c r="U64" s="1"/>
      <c r="V64" s="1"/>
      <c r="W64" s="1"/>
      <c r="X64" s="1"/>
      <c r="Y64" s="1"/>
    </row>
    <row r="65" spans="3:25" ht="18">
      <c r="C65" s="48"/>
      <c r="D65" s="49"/>
      <c r="E65" s="46"/>
      <c r="F65" s="46"/>
      <c r="G65" s="46"/>
      <c r="H65" s="46"/>
      <c r="I65" s="46"/>
      <c r="U65" s="1"/>
      <c r="V65" s="1"/>
      <c r="W65" s="1"/>
      <c r="X65" s="1"/>
      <c r="Y65" s="1"/>
    </row>
    <row r="66" spans="3:25" ht="18">
      <c r="C66" s="48"/>
      <c r="D66" s="49"/>
      <c r="E66" s="46"/>
      <c r="F66" s="46"/>
      <c r="G66" s="46"/>
      <c r="H66" s="46"/>
      <c r="I66" s="46"/>
      <c r="U66" s="1"/>
      <c r="V66" s="1"/>
      <c r="W66" s="1"/>
      <c r="X66" s="1"/>
      <c r="Y66" s="1"/>
    </row>
    <row r="67" spans="3:25" ht="18">
      <c r="C67" s="48"/>
      <c r="D67" s="49"/>
      <c r="E67" s="46"/>
      <c r="F67" s="46"/>
      <c r="G67" s="46"/>
      <c r="H67" s="46"/>
      <c r="I67" s="46"/>
      <c r="U67" s="1"/>
      <c r="V67" s="1"/>
      <c r="W67" s="1"/>
      <c r="X67" s="1"/>
      <c r="Y67" s="1"/>
    </row>
    <row r="68" spans="3:25" ht="18">
      <c r="C68" s="48"/>
      <c r="D68" s="49"/>
      <c r="E68" s="46"/>
      <c r="F68" s="46"/>
      <c r="G68" s="46"/>
      <c r="H68" s="46"/>
      <c r="I68" s="46"/>
      <c r="U68" s="1"/>
      <c r="V68" s="1"/>
      <c r="W68" s="1"/>
      <c r="X68" s="1"/>
      <c r="Y68" s="1"/>
    </row>
    <row r="69" spans="3:25" ht="18">
      <c r="C69" s="48"/>
      <c r="D69" s="49"/>
      <c r="E69" s="46"/>
      <c r="F69" s="46"/>
      <c r="G69" s="46"/>
      <c r="H69" s="46"/>
      <c r="I69" s="46"/>
      <c r="U69" s="1"/>
      <c r="V69" s="1"/>
      <c r="W69" s="1"/>
      <c r="X69" s="1"/>
      <c r="Y69" s="1"/>
    </row>
    <row r="70" spans="3:25" ht="18">
      <c r="C70" s="48"/>
      <c r="D70" s="49"/>
      <c r="E70" s="46"/>
      <c r="F70" s="46"/>
      <c r="G70" s="46"/>
      <c r="H70" s="46"/>
      <c r="I70" s="46"/>
      <c r="U70" s="1"/>
      <c r="V70" s="1"/>
      <c r="W70" s="1"/>
      <c r="X70" s="1"/>
      <c r="Y70" s="1"/>
    </row>
    <row r="71" spans="3:25" ht="18">
      <c r="C71" s="48"/>
      <c r="D71" s="49"/>
      <c r="E71" s="46"/>
      <c r="F71" s="46"/>
      <c r="G71" s="46"/>
      <c r="H71" s="46"/>
      <c r="I71" s="46"/>
      <c r="U71" s="1"/>
      <c r="V71" s="1"/>
      <c r="W71" s="1"/>
      <c r="X71" s="1"/>
      <c r="Y71" s="1"/>
    </row>
    <row r="72" spans="3:25" ht="18">
      <c r="C72" s="48"/>
      <c r="D72" s="49"/>
      <c r="E72" s="46"/>
      <c r="F72" s="46"/>
      <c r="G72" s="46"/>
      <c r="H72" s="46"/>
      <c r="I72" s="46"/>
      <c r="U72" s="1"/>
      <c r="V72" s="1"/>
      <c r="W72" s="1"/>
      <c r="X72" s="1"/>
      <c r="Y72" s="1"/>
    </row>
    <row r="73" spans="3:25" ht="18">
      <c r="C73" s="48"/>
      <c r="D73" s="49"/>
      <c r="E73" s="46"/>
      <c r="F73" s="46"/>
      <c r="G73" s="46"/>
      <c r="H73" s="46"/>
      <c r="I73" s="46"/>
      <c r="U73" s="1"/>
      <c r="V73" s="1"/>
      <c r="W73" s="1"/>
      <c r="X73" s="1"/>
      <c r="Y73" s="1"/>
    </row>
    <row r="74" spans="3:25" ht="18">
      <c r="C74" s="48"/>
      <c r="D74" s="49"/>
      <c r="E74" s="46"/>
      <c r="F74" s="46"/>
      <c r="G74" s="46"/>
      <c r="H74" s="46"/>
      <c r="I74" s="46"/>
      <c r="U74" s="1"/>
      <c r="V74" s="1"/>
      <c r="W74" s="1"/>
      <c r="X74" s="1"/>
      <c r="Y74" s="1"/>
    </row>
    <row r="75" spans="3:25" ht="18">
      <c r="C75" s="48"/>
      <c r="D75" s="49"/>
      <c r="E75" s="46"/>
      <c r="F75" s="46"/>
      <c r="G75" s="46"/>
      <c r="H75" s="46"/>
      <c r="I75" s="46"/>
      <c r="U75" s="1"/>
      <c r="V75" s="1"/>
      <c r="W75" s="1"/>
      <c r="X75" s="1"/>
      <c r="Y75" s="1"/>
    </row>
    <row r="76" spans="3:25" ht="18">
      <c r="C76" s="48"/>
      <c r="D76" s="49"/>
      <c r="E76" s="46"/>
      <c r="F76" s="46"/>
      <c r="G76" s="46"/>
      <c r="H76" s="46"/>
      <c r="I76" s="46"/>
      <c r="U76" s="1"/>
      <c r="V76" s="1"/>
      <c r="W76" s="1"/>
      <c r="X76" s="1"/>
      <c r="Y76" s="1"/>
    </row>
    <row r="77" spans="3:25" ht="18">
      <c r="C77" s="48"/>
      <c r="D77" s="49"/>
      <c r="E77" s="46"/>
      <c r="F77" s="46"/>
      <c r="G77" s="46"/>
      <c r="H77" s="46"/>
      <c r="I77" s="46"/>
      <c r="U77" s="1"/>
      <c r="V77" s="1"/>
      <c r="W77" s="1"/>
      <c r="X77" s="1"/>
      <c r="Y77" s="1"/>
    </row>
    <row r="78" spans="3:25">
      <c r="U78" s="1"/>
      <c r="V78" s="1"/>
      <c r="W78" s="1"/>
      <c r="X78" s="1"/>
      <c r="Y78" s="1"/>
    </row>
    <row r="79" spans="3:25">
      <c r="U79" s="1"/>
      <c r="V79" s="1"/>
      <c r="W79" s="1"/>
      <c r="X79" s="1"/>
      <c r="Y79" s="1"/>
    </row>
    <row r="80" spans="3:25">
      <c r="U80" s="1"/>
      <c r="V80" s="1"/>
      <c r="W80" s="1"/>
      <c r="X80" s="1"/>
      <c r="Y80" s="1"/>
    </row>
    <row r="81" spans="21:25">
      <c r="U81" s="1"/>
      <c r="V81" s="1"/>
      <c r="W81" s="1"/>
      <c r="X81" s="1"/>
      <c r="Y81" s="1"/>
    </row>
  </sheetData>
  <sheetProtection password="DDF7" sheet="1" objects="1" scenarios="1"/>
  <dataConsolidate/>
  <mergeCells count="1">
    <mergeCell ref="W3:X3"/>
  </mergeCells>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B4:AB18">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AA4:AA18">
      <formula1>"有,無"</formula1>
    </dataValidation>
    <dataValidation allowBlank="1" showInputMessage="1" showErrorMessage="1" promptTitle="年月日を記載してください" prompt="書式設定を変更せずに、年月日を記載してください_x000a_（西暦／月／日）" sqref="Y4:Z18"/>
    <dataValidation showInputMessage="1" showErrorMessage="1" errorTitle="ドロップダウンリストより選択してください" prompt="交付基準単価と実支出（予定）額のいずれか低い方に1/3を乗じた額（千円未満切捨て）。自動計算。" sqref="S4:S18"/>
    <dataValidation showInputMessage="1" showErrorMessage="1" errorTitle="ドロップダウンリストより選択してください" promptTitle="千円単位（小数点も記載）" prompt="千円単位で小数点も記載してください" sqref="P4:Q18"/>
    <dataValidation allowBlank="1" showErrorMessage="1" promptTitle="年月日を記載してください" prompt="書式設定を変更せずに、年月日を記載してください" sqref="AD4:AD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T4:T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H18"/>
    <dataValidation type="list" allowBlank="1" showInputMessage="1" showErrorMessage="1" sqref="W4:W18">
      <formula1>$AE$4:$AE$5</formula1>
    </dataValidation>
  </dataValidations>
  <pageMargins left="0.93" right="0.16" top="0.74803149606299213" bottom="0.74803149606299213" header="0.31496062992125984" footer="0.31496062992125984"/>
  <pageSetup paperSize="8" scale="54"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都道府県コード等!$Q$3:$Q$4</xm:f>
          </x14:formula1>
          <xm:sqref>AC4:AC18</xm:sqref>
        </x14:dataValidation>
        <x14:dataValidation type="list" allowBlank="1" showInputMessage="1" showErrorMessage="1" promptTitle="ドロップダウンリストより選択してください">
          <x14:formula1>
            <xm:f>都道府県コード等!$L$3:$L$7</xm:f>
          </x14:formula1>
          <xm:sqref>I4:I18</xm:sqref>
        </x14:dataValidation>
        <x14:dataValidation type="list" showInputMessage="1" showErrorMessage="1" errorTitle="ドロップダウンリストより選択してください" promptTitle="単価を選択">
          <x14:formula1>
            <xm:f>都道府県コード等!$M$3</xm:f>
          </x14:formula1>
          <xm:sqref>R4:R18</xm:sqref>
        </x14:dataValidation>
        <x14:dataValidation type="list" allowBlank="1" showInputMessage="1" showErrorMessage="1" prompt="関係事業を選択してください">
          <x14:formula1>
            <xm:f>都道府県コード等!$N$3:$N$8</xm:f>
          </x14:formula1>
          <xm:sqref>V4:V18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80"/>
  <sheetViews>
    <sheetView view="pageBreakPreview" zoomScale="90" zoomScaleNormal="100" zoomScaleSheetLayoutView="90" workbookViewId="0">
      <pane ySplit="3" topLeftCell="A4" activePane="bottomLeft" state="frozen"/>
      <selection activeCell="L40" activeCellId="1" sqref="R20 L40"/>
      <selection pane="bottomLeft" activeCell="G4" sqref="G4"/>
    </sheetView>
  </sheetViews>
  <sheetFormatPr defaultColWidth="4.25" defaultRowHeight="16.5"/>
  <cols>
    <col min="1" max="1" width="4.125" style="13" bestFit="1" customWidth="1"/>
    <col min="2" max="2" width="14.375" style="13" hidden="1" customWidth="1"/>
    <col min="3" max="3" width="9.75" style="13" hidden="1" customWidth="1"/>
    <col min="4" max="5" width="12.375" style="13" hidden="1" customWidth="1"/>
    <col min="6" max="6" width="17.125" style="13" hidden="1" customWidth="1"/>
    <col min="7" max="8" width="17.125" style="13" customWidth="1"/>
    <col min="9" max="11" width="28.375" style="13" customWidth="1"/>
    <col min="12" max="12" width="5.75" style="13" bestFit="1" customWidth="1"/>
    <col min="13" max="13" width="11.875" style="13" bestFit="1" customWidth="1"/>
    <col min="14" max="14" width="31.25" style="13" bestFit="1" customWidth="1"/>
    <col min="15" max="15" width="43" style="13" customWidth="1"/>
    <col min="16" max="16" width="12.875" style="13" customWidth="1"/>
    <col min="17" max="18" width="15" style="13" hidden="1" customWidth="1"/>
    <col min="19" max="21" width="12.875" style="13" hidden="1" customWidth="1"/>
    <col min="22" max="22" width="16.125" style="13" customWidth="1"/>
    <col min="23" max="23" width="17.875" style="13" customWidth="1"/>
    <col min="24" max="25" width="21.75" style="13" customWidth="1"/>
    <col min="26" max="26" width="17" style="13" hidden="1" customWidth="1"/>
    <col min="27" max="27" width="17" style="63" customWidth="1"/>
    <col min="28" max="28" width="20.375" style="13" customWidth="1"/>
    <col min="29" max="29" width="11.625" style="13" customWidth="1"/>
    <col min="30" max="16384" width="4.25" style="13"/>
  </cols>
  <sheetData>
    <row r="1" spans="1:29" ht="18.75">
      <c r="T1" s="62"/>
      <c r="U1" s="62"/>
      <c r="AA1" s="13"/>
      <c r="AC1" s="38" t="s">
        <v>0</v>
      </c>
    </row>
    <row r="2" spans="1:29" ht="20.100000000000001" customHeight="1">
      <c r="A2" s="88" t="s">
        <v>256</v>
      </c>
      <c r="AA2" s="13"/>
    </row>
    <row r="3" spans="1:29" s="29" customFormat="1" ht="119.25" customHeight="1">
      <c r="A3" s="97" t="s">
        <v>1</v>
      </c>
      <c r="B3" s="98" t="s">
        <v>2</v>
      </c>
      <c r="C3" s="98" t="s">
        <v>3</v>
      </c>
      <c r="D3" s="116" t="s">
        <v>4</v>
      </c>
      <c r="E3" s="98" t="s">
        <v>5</v>
      </c>
      <c r="F3" s="98" t="s">
        <v>119</v>
      </c>
      <c r="G3" s="137" t="s">
        <v>285</v>
      </c>
      <c r="H3" s="137" t="s">
        <v>290</v>
      </c>
      <c r="I3" s="101" t="s">
        <v>84</v>
      </c>
      <c r="J3" s="98" t="s">
        <v>6</v>
      </c>
      <c r="K3" s="98" t="s">
        <v>7</v>
      </c>
      <c r="L3" s="42" t="s">
        <v>287</v>
      </c>
      <c r="M3" s="42" t="s">
        <v>288</v>
      </c>
      <c r="N3" s="42" t="s">
        <v>289</v>
      </c>
      <c r="O3" s="98" t="s">
        <v>85</v>
      </c>
      <c r="P3" s="134" t="s">
        <v>273</v>
      </c>
      <c r="Q3" s="134" t="s">
        <v>274</v>
      </c>
      <c r="R3" s="135" t="s">
        <v>275</v>
      </c>
      <c r="S3" s="135" t="s">
        <v>276</v>
      </c>
      <c r="T3" s="98" t="s">
        <v>117</v>
      </c>
      <c r="U3" s="99" t="s">
        <v>209</v>
      </c>
      <c r="V3" s="55" t="s">
        <v>283</v>
      </c>
      <c r="W3" s="104" t="s">
        <v>281</v>
      </c>
      <c r="X3" s="105" t="s">
        <v>91</v>
      </c>
      <c r="Y3" s="132" t="s">
        <v>259</v>
      </c>
      <c r="Z3" s="101" t="s">
        <v>14</v>
      </c>
      <c r="AA3" s="101" t="s">
        <v>92</v>
      </c>
      <c r="AB3" s="72" t="s">
        <v>145</v>
      </c>
      <c r="AC3" s="98" t="s">
        <v>16</v>
      </c>
    </row>
    <row r="4" spans="1:29" ht="20.25" customHeight="1">
      <c r="A4" s="30">
        <v>1</v>
      </c>
      <c r="B4" s="15"/>
      <c r="C4" s="16"/>
      <c r="D4" s="115" t="e">
        <f>VLOOKUP(C4,都道府県コード等!A4:B50,2)</f>
        <v>#N/A</v>
      </c>
      <c r="E4" s="16"/>
      <c r="F4" s="15"/>
      <c r="G4" s="157"/>
      <c r="H4" s="157"/>
      <c r="I4" s="158"/>
      <c r="J4" s="157"/>
      <c r="K4" s="157"/>
      <c r="L4" s="157"/>
      <c r="M4" s="157"/>
      <c r="N4" s="157"/>
      <c r="O4" s="159"/>
      <c r="P4" s="160"/>
      <c r="Q4" s="160"/>
      <c r="R4" s="162">
        <f>ROUNDDOWN(MIN(P4,Q4),0)</f>
        <v>0</v>
      </c>
      <c r="S4" s="162">
        <f>ROUNDDOWN(R4*1/2,0)</f>
        <v>0</v>
      </c>
      <c r="T4" s="171"/>
      <c r="U4" s="164"/>
      <c r="V4" s="157"/>
      <c r="W4" s="168"/>
      <c r="X4" s="172" t="e">
        <f>W4/V4</f>
        <v>#DIV/0!</v>
      </c>
      <c r="Y4" s="180"/>
      <c r="Z4" s="166"/>
      <c r="AA4" s="158"/>
      <c r="AB4" s="167"/>
      <c r="AC4" s="168"/>
    </row>
    <row r="5" spans="1:29" ht="20.25" customHeight="1">
      <c r="A5" s="30">
        <v>2</v>
      </c>
      <c r="B5" s="15"/>
      <c r="C5" s="16"/>
      <c r="D5" s="115" t="e">
        <f>VLOOKUP(C5,都道府県コード等!A5:B51,2)</f>
        <v>#N/A</v>
      </c>
      <c r="E5" s="16"/>
      <c r="F5" s="15"/>
      <c r="G5" s="157"/>
      <c r="H5" s="157"/>
      <c r="I5" s="158"/>
      <c r="J5" s="157"/>
      <c r="K5" s="157"/>
      <c r="L5" s="157"/>
      <c r="M5" s="157"/>
      <c r="N5" s="157"/>
      <c r="O5" s="159"/>
      <c r="P5" s="160"/>
      <c r="Q5" s="160"/>
      <c r="R5" s="162">
        <f>ROUNDDOWN(MIN(P5,Q5),0)</f>
        <v>0</v>
      </c>
      <c r="S5" s="162">
        <f>ROUNDDOWN(R5*1/2,0)</f>
        <v>0</v>
      </c>
      <c r="T5" s="171"/>
      <c r="U5" s="170"/>
      <c r="V5" s="157"/>
      <c r="W5" s="168"/>
      <c r="X5" s="172" t="e">
        <f>W5/V5</f>
        <v>#DIV/0!</v>
      </c>
      <c r="Y5" s="180"/>
      <c r="Z5" s="166"/>
      <c r="AA5" s="158"/>
      <c r="AB5" s="167"/>
      <c r="AC5" s="168"/>
    </row>
    <row r="6" spans="1:29" ht="20.25" customHeight="1">
      <c r="A6" s="30">
        <v>3</v>
      </c>
      <c r="B6" s="15"/>
      <c r="C6" s="16"/>
      <c r="D6" s="115" t="e">
        <f>VLOOKUP(C6,都道府県コード等!A6:B52,2)</f>
        <v>#N/A</v>
      </c>
      <c r="E6" s="16"/>
      <c r="F6" s="30"/>
      <c r="G6" s="169"/>
      <c r="H6" s="169"/>
      <c r="I6" s="158"/>
      <c r="J6" s="157"/>
      <c r="K6" s="157"/>
      <c r="L6" s="157"/>
      <c r="M6" s="157"/>
      <c r="N6" s="157"/>
      <c r="O6" s="159"/>
      <c r="P6" s="160"/>
      <c r="Q6" s="160"/>
      <c r="R6" s="162">
        <f t="shared" ref="R6:R18" si="0">ROUNDDOWN(MIN(P6,Q6),0)</f>
        <v>0</v>
      </c>
      <c r="S6" s="162">
        <f t="shared" ref="S6:S18" si="1">ROUNDDOWN(R6*1/2,0)</f>
        <v>0</v>
      </c>
      <c r="T6" s="171"/>
      <c r="U6" s="170"/>
      <c r="V6" s="157"/>
      <c r="W6" s="168"/>
      <c r="X6" s="172" t="e">
        <f t="shared" ref="X6:X18" si="2">W6/V6</f>
        <v>#DIV/0!</v>
      </c>
      <c r="Y6" s="180"/>
      <c r="Z6" s="166"/>
      <c r="AA6" s="158"/>
      <c r="AB6" s="167"/>
      <c r="AC6" s="168"/>
    </row>
    <row r="7" spans="1:29" ht="20.25" customHeight="1">
      <c r="A7" s="30">
        <v>4</v>
      </c>
      <c r="B7" s="15"/>
      <c r="C7" s="16"/>
      <c r="D7" s="115" t="e">
        <f>VLOOKUP(C7,都道府県コード等!A7:B53,2)</f>
        <v>#N/A</v>
      </c>
      <c r="E7" s="16"/>
      <c r="F7" s="15"/>
      <c r="G7" s="157"/>
      <c r="H7" s="157"/>
      <c r="I7" s="158"/>
      <c r="J7" s="157"/>
      <c r="K7" s="157"/>
      <c r="L7" s="157"/>
      <c r="M7" s="157"/>
      <c r="N7" s="157"/>
      <c r="O7" s="159"/>
      <c r="P7" s="160"/>
      <c r="Q7" s="160"/>
      <c r="R7" s="162">
        <f t="shared" si="0"/>
        <v>0</v>
      </c>
      <c r="S7" s="162">
        <f t="shared" si="1"/>
        <v>0</v>
      </c>
      <c r="T7" s="171"/>
      <c r="U7" s="170"/>
      <c r="V7" s="157"/>
      <c r="W7" s="168"/>
      <c r="X7" s="172" t="e">
        <f t="shared" si="2"/>
        <v>#DIV/0!</v>
      </c>
      <c r="Y7" s="180"/>
      <c r="Z7" s="166"/>
      <c r="AA7" s="158"/>
      <c r="AB7" s="167"/>
      <c r="AC7" s="168"/>
    </row>
    <row r="8" spans="1:29" ht="20.25" customHeight="1">
      <c r="A8" s="30">
        <v>5</v>
      </c>
      <c r="B8" s="15"/>
      <c r="C8" s="16"/>
      <c r="D8" s="115" t="e">
        <f>VLOOKUP(C8,都道府県コード等!A8:B54,2)</f>
        <v>#N/A</v>
      </c>
      <c r="E8" s="16"/>
      <c r="F8" s="15"/>
      <c r="G8" s="157"/>
      <c r="H8" s="157"/>
      <c r="I8" s="158"/>
      <c r="J8" s="157"/>
      <c r="K8" s="157"/>
      <c r="L8" s="157"/>
      <c r="M8" s="157"/>
      <c r="N8" s="157"/>
      <c r="O8" s="159"/>
      <c r="P8" s="160"/>
      <c r="Q8" s="160"/>
      <c r="R8" s="162">
        <f t="shared" si="0"/>
        <v>0</v>
      </c>
      <c r="S8" s="162">
        <f>ROUNDDOWN(R8*1/2,0)</f>
        <v>0</v>
      </c>
      <c r="T8" s="171"/>
      <c r="U8" s="170"/>
      <c r="V8" s="157"/>
      <c r="W8" s="168"/>
      <c r="X8" s="172" t="e">
        <f t="shared" si="2"/>
        <v>#DIV/0!</v>
      </c>
      <c r="Y8" s="180"/>
      <c r="Z8" s="166"/>
      <c r="AA8" s="158"/>
      <c r="AB8" s="167"/>
      <c r="AC8" s="168"/>
    </row>
    <row r="9" spans="1:29" ht="20.25" customHeight="1">
      <c r="A9" s="30">
        <v>6</v>
      </c>
      <c r="B9" s="15"/>
      <c r="C9" s="16"/>
      <c r="D9" s="115" t="e">
        <f>VLOOKUP(C9,都道府県コード等!A9:B55,2)</f>
        <v>#N/A</v>
      </c>
      <c r="E9" s="16"/>
      <c r="F9" s="15"/>
      <c r="G9" s="157"/>
      <c r="H9" s="157"/>
      <c r="I9" s="158"/>
      <c r="J9" s="157"/>
      <c r="K9" s="157"/>
      <c r="L9" s="157"/>
      <c r="M9" s="157"/>
      <c r="N9" s="157"/>
      <c r="O9" s="159"/>
      <c r="P9" s="160"/>
      <c r="Q9" s="160"/>
      <c r="R9" s="162">
        <f>ROUNDDOWN(MIN(P9,Q9),0)</f>
        <v>0</v>
      </c>
      <c r="S9" s="162">
        <f>ROUNDDOWN(R9*1/2,0)</f>
        <v>0</v>
      </c>
      <c r="T9" s="171"/>
      <c r="U9" s="170"/>
      <c r="V9" s="157"/>
      <c r="W9" s="168"/>
      <c r="X9" s="172" t="e">
        <f t="shared" si="2"/>
        <v>#DIV/0!</v>
      </c>
      <c r="Y9" s="180"/>
      <c r="Z9" s="166"/>
      <c r="AA9" s="158"/>
      <c r="AB9" s="167"/>
      <c r="AC9" s="168"/>
    </row>
    <row r="10" spans="1:29" ht="20.25" customHeight="1">
      <c r="A10" s="30">
        <v>7</v>
      </c>
      <c r="B10" s="15"/>
      <c r="C10" s="16"/>
      <c r="D10" s="115" t="e">
        <f>VLOOKUP(C10,都道府県コード等!A10:B56,2)</f>
        <v>#N/A</v>
      </c>
      <c r="E10" s="16"/>
      <c r="F10" s="15"/>
      <c r="G10" s="157"/>
      <c r="H10" s="157"/>
      <c r="I10" s="158"/>
      <c r="J10" s="157"/>
      <c r="K10" s="157"/>
      <c r="L10" s="157"/>
      <c r="M10" s="157"/>
      <c r="N10" s="157"/>
      <c r="O10" s="159"/>
      <c r="P10" s="160"/>
      <c r="Q10" s="160"/>
      <c r="R10" s="162">
        <f t="shared" si="0"/>
        <v>0</v>
      </c>
      <c r="S10" s="162">
        <f t="shared" si="1"/>
        <v>0</v>
      </c>
      <c r="T10" s="171"/>
      <c r="U10" s="170"/>
      <c r="V10" s="157"/>
      <c r="W10" s="168"/>
      <c r="X10" s="172" t="e">
        <f t="shared" si="2"/>
        <v>#DIV/0!</v>
      </c>
      <c r="Y10" s="180"/>
      <c r="Z10" s="166"/>
      <c r="AA10" s="158"/>
      <c r="AB10" s="167"/>
      <c r="AC10" s="168"/>
    </row>
    <row r="11" spans="1:29" ht="20.25" customHeight="1">
      <c r="A11" s="30">
        <v>8</v>
      </c>
      <c r="B11" s="15"/>
      <c r="C11" s="16"/>
      <c r="D11" s="115" t="e">
        <f>VLOOKUP(C11,都道府県コード等!A11:B57,2)</f>
        <v>#N/A</v>
      </c>
      <c r="E11" s="16"/>
      <c r="F11" s="15"/>
      <c r="G11" s="157"/>
      <c r="H11" s="157"/>
      <c r="I11" s="158"/>
      <c r="J11" s="157"/>
      <c r="K11" s="157"/>
      <c r="L11" s="157"/>
      <c r="M11" s="157"/>
      <c r="N11" s="157"/>
      <c r="O11" s="159"/>
      <c r="P11" s="160"/>
      <c r="Q11" s="160"/>
      <c r="R11" s="162">
        <f t="shared" si="0"/>
        <v>0</v>
      </c>
      <c r="S11" s="162">
        <f t="shared" si="1"/>
        <v>0</v>
      </c>
      <c r="T11" s="171"/>
      <c r="U11" s="170"/>
      <c r="V11" s="157"/>
      <c r="W11" s="168"/>
      <c r="X11" s="172" t="e">
        <f t="shared" si="2"/>
        <v>#DIV/0!</v>
      </c>
      <c r="Y11" s="180"/>
      <c r="Z11" s="166"/>
      <c r="AA11" s="158"/>
      <c r="AB11" s="167"/>
      <c r="AC11" s="168"/>
    </row>
    <row r="12" spans="1:29" ht="20.25" customHeight="1">
      <c r="A12" s="30">
        <v>9</v>
      </c>
      <c r="B12" s="15"/>
      <c r="C12" s="16"/>
      <c r="D12" s="115" t="e">
        <f>VLOOKUP(C12,都道府県コード等!A12:B58,2)</f>
        <v>#N/A</v>
      </c>
      <c r="E12" s="16"/>
      <c r="F12" s="15"/>
      <c r="G12" s="157"/>
      <c r="H12" s="157"/>
      <c r="I12" s="158"/>
      <c r="J12" s="157"/>
      <c r="K12" s="157"/>
      <c r="L12" s="157"/>
      <c r="M12" s="157"/>
      <c r="N12" s="157"/>
      <c r="O12" s="159"/>
      <c r="P12" s="160"/>
      <c r="Q12" s="160"/>
      <c r="R12" s="162">
        <f t="shared" si="0"/>
        <v>0</v>
      </c>
      <c r="S12" s="162">
        <f t="shared" si="1"/>
        <v>0</v>
      </c>
      <c r="T12" s="171"/>
      <c r="U12" s="170"/>
      <c r="V12" s="157"/>
      <c r="W12" s="168"/>
      <c r="X12" s="172" t="e">
        <f t="shared" si="2"/>
        <v>#DIV/0!</v>
      </c>
      <c r="Y12" s="180"/>
      <c r="Z12" s="166"/>
      <c r="AA12" s="158"/>
      <c r="AB12" s="167"/>
      <c r="AC12" s="168"/>
    </row>
    <row r="13" spans="1:29" ht="20.25" customHeight="1">
      <c r="A13" s="30">
        <v>10</v>
      </c>
      <c r="B13" s="15"/>
      <c r="C13" s="16"/>
      <c r="D13" s="115" t="e">
        <f>VLOOKUP(C13,都道府県コード等!A13:B59,2)</f>
        <v>#N/A</v>
      </c>
      <c r="E13" s="16"/>
      <c r="F13" s="15"/>
      <c r="G13" s="157"/>
      <c r="H13" s="157"/>
      <c r="I13" s="158"/>
      <c r="J13" s="157"/>
      <c r="K13" s="157"/>
      <c r="L13" s="157"/>
      <c r="M13" s="157"/>
      <c r="N13" s="157"/>
      <c r="O13" s="159"/>
      <c r="P13" s="160"/>
      <c r="Q13" s="160"/>
      <c r="R13" s="162">
        <f t="shared" si="0"/>
        <v>0</v>
      </c>
      <c r="S13" s="162">
        <f t="shared" si="1"/>
        <v>0</v>
      </c>
      <c r="T13" s="171"/>
      <c r="U13" s="170"/>
      <c r="V13" s="157"/>
      <c r="W13" s="168"/>
      <c r="X13" s="172" t="e">
        <f t="shared" si="2"/>
        <v>#DIV/0!</v>
      </c>
      <c r="Y13" s="180"/>
      <c r="Z13" s="166"/>
      <c r="AA13" s="158"/>
      <c r="AB13" s="167"/>
      <c r="AC13" s="168"/>
    </row>
    <row r="14" spans="1:29" ht="20.25" customHeight="1">
      <c r="A14" s="30">
        <v>11</v>
      </c>
      <c r="B14" s="15"/>
      <c r="C14" s="16"/>
      <c r="D14" s="115" t="e">
        <f>VLOOKUP(C14,都道府県コード等!A14:B60,2)</f>
        <v>#N/A</v>
      </c>
      <c r="E14" s="16"/>
      <c r="F14" s="15"/>
      <c r="G14" s="157"/>
      <c r="H14" s="157"/>
      <c r="I14" s="158"/>
      <c r="J14" s="157"/>
      <c r="K14" s="157"/>
      <c r="L14" s="157"/>
      <c r="M14" s="157"/>
      <c r="N14" s="157"/>
      <c r="O14" s="159"/>
      <c r="P14" s="160"/>
      <c r="Q14" s="160"/>
      <c r="R14" s="162">
        <f t="shared" si="0"/>
        <v>0</v>
      </c>
      <c r="S14" s="162">
        <f t="shared" si="1"/>
        <v>0</v>
      </c>
      <c r="T14" s="171"/>
      <c r="U14" s="170"/>
      <c r="V14" s="157"/>
      <c r="W14" s="168"/>
      <c r="X14" s="172" t="e">
        <f t="shared" si="2"/>
        <v>#DIV/0!</v>
      </c>
      <c r="Y14" s="180"/>
      <c r="Z14" s="166"/>
      <c r="AA14" s="158"/>
      <c r="AB14" s="167"/>
      <c r="AC14" s="168"/>
    </row>
    <row r="15" spans="1:29" ht="20.25" customHeight="1">
      <c r="A15" s="30">
        <v>12</v>
      </c>
      <c r="B15" s="15"/>
      <c r="C15" s="16"/>
      <c r="D15" s="115" t="e">
        <f>VLOOKUP(C15,都道府県コード等!A15:B61,2)</f>
        <v>#N/A</v>
      </c>
      <c r="E15" s="16"/>
      <c r="F15" s="15"/>
      <c r="G15" s="157"/>
      <c r="H15" s="157"/>
      <c r="I15" s="158"/>
      <c r="J15" s="157"/>
      <c r="K15" s="157"/>
      <c r="L15" s="157"/>
      <c r="M15" s="157"/>
      <c r="N15" s="157"/>
      <c r="O15" s="159"/>
      <c r="P15" s="160"/>
      <c r="Q15" s="160"/>
      <c r="R15" s="162">
        <f t="shared" si="0"/>
        <v>0</v>
      </c>
      <c r="S15" s="162">
        <f t="shared" si="1"/>
        <v>0</v>
      </c>
      <c r="T15" s="171"/>
      <c r="U15" s="170"/>
      <c r="V15" s="157"/>
      <c r="W15" s="168"/>
      <c r="X15" s="172" t="e">
        <f t="shared" si="2"/>
        <v>#DIV/0!</v>
      </c>
      <c r="Y15" s="180"/>
      <c r="Z15" s="166"/>
      <c r="AA15" s="158"/>
      <c r="AB15" s="167"/>
      <c r="AC15" s="168"/>
    </row>
    <row r="16" spans="1:29" ht="20.25" customHeight="1">
      <c r="A16" s="30">
        <v>13</v>
      </c>
      <c r="B16" s="15"/>
      <c r="C16" s="16"/>
      <c r="D16" s="115" t="e">
        <f>VLOOKUP(C16,都道府県コード等!A16:B62,2)</f>
        <v>#N/A</v>
      </c>
      <c r="E16" s="16"/>
      <c r="F16" s="15"/>
      <c r="G16" s="157"/>
      <c r="H16" s="157"/>
      <c r="I16" s="158"/>
      <c r="J16" s="157"/>
      <c r="K16" s="157"/>
      <c r="L16" s="157"/>
      <c r="M16" s="157"/>
      <c r="N16" s="157"/>
      <c r="O16" s="159"/>
      <c r="P16" s="160"/>
      <c r="Q16" s="160"/>
      <c r="R16" s="162">
        <f t="shared" si="0"/>
        <v>0</v>
      </c>
      <c r="S16" s="162">
        <f t="shared" si="1"/>
        <v>0</v>
      </c>
      <c r="T16" s="171"/>
      <c r="U16" s="170"/>
      <c r="V16" s="157"/>
      <c r="W16" s="168"/>
      <c r="X16" s="172" t="e">
        <f t="shared" si="2"/>
        <v>#DIV/0!</v>
      </c>
      <c r="Y16" s="180"/>
      <c r="Z16" s="166"/>
      <c r="AA16" s="158"/>
      <c r="AB16" s="167"/>
      <c r="AC16" s="168"/>
    </row>
    <row r="17" spans="1:29" ht="20.25" customHeight="1">
      <c r="A17" s="30">
        <v>14</v>
      </c>
      <c r="B17" s="15"/>
      <c r="C17" s="16"/>
      <c r="D17" s="115" t="e">
        <f>VLOOKUP(C17,都道府県コード等!A17:B63,2)</f>
        <v>#N/A</v>
      </c>
      <c r="E17" s="16"/>
      <c r="F17" s="15"/>
      <c r="G17" s="157"/>
      <c r="H17" s="157"/>
      <c r="I17" s="158"/>
      <c r="J17" s="157"/>
      <c r="K17" s="157"/>
      <c r="L17" s="157"/>
      <c r="M17" s="157"/>
      <c r="N17" s="157"/>
      <c r="O17" s="159"/>
      <c r="P17" s="160"/>
      <c r="Q17" s="160"/>
      <c r="R17" s="162">
        <f t="shared" si="0"/>
        <v>0</v>
      </c>
      <c r="S17" s="162">
        <f t="shared" si="1"/>
        <v>0</v>
      </c>
      <c r="T17" s="171"/>
      <c r="U17" s="170"/>
      <c r="V17" s="157"/>
      <c r="W17" s="168"/>
      <c r="X17" s="172" t="e">
        <f t="shared" si="2"/>
        <v>#DIV/0!</v>
      </c>
      <c r="Y17" s="180"/>
      <c r="Z17" s="166"/>
      <c r="AA17" s="158"/>
      <c r="AB17" s="167"/>
      <c r="AC17" s="168"/>
    </row>
    <row r="18" spans="1:29" ht="20.25" customHeight="1">
      <c r="A18" s="30">
        <v>15</v>
      </c>
      <c r="B18" s="15"/>
      <c r="C18" s="16"/>
      <c r="D18" s="115" t="e">
        <f>VLOOKUP(C18,都道府県コード等!A18:B64,2)</f>
        <v>#N/A</v>
      </c>
      <c r="E18" s="16"/>
      <c r="F18" s="15"/>
      <c r="G18" s="157"/>
      <c r="H18" s="157"/>
      <c r="I18" s="158"/>
      <c r="J18" s="157"/>
      <c r="K18" s="157"/>
      <c r="L18" s="157"/>
      <c r="M18" s="157"/>
      <c r="N18" s="157"/>
      <c r="O18" s="159"/>
      <c r="P18" s="160"/>
      <c r="Q18" s="160"/>
      <c r="R18" s="162">
        <f t="shared" si="0"/>
        <v>0</v>
      </c>
      <c r="S18" s="162">
        <f t="shared" si="1"/>
        <v>0</v>
      </c>
      <c r="T18" s="171"/>
      <c r="U18" s="170"/>
      <c r="V18" s="157"/>
      <c r="W18" s="168"/>
      <c r="X18" s="172" t="e">
        <f t="shared" si="2"/>
        <v>#DIV/0!</v>
      </c>
      <c r="Y18" s="180"/>
      <c r="Z18" s="166"/>
      <c r="AA18" s="158"/>
      <c r="AB18" s="167"/>
      <c r="AC18" s="168"/>
    </row>
    <row r="19" spans="1:29" s="12" customFormat="1" ht="20.25" customHeight="1">
      <c r="A19" s="29" t="s">
        <v>93</v>
      </c>
    </row>
    <row r="20" spans="1:29" s="12" customFormat="1" ht="20.25" customHeight="1">
      <c r="A20" s="29" t="s">
        <v>23</v>
      </c>
    </row>
    <row r="21" spans="1:29" s="12" customFormat="1" ht="20.100000000000001" customHeight="1">
      <c r="A21" s="129" t="s">
        <v>94</v>
      </c>
    </row>
    <row r="22" spans="1:29" s="12" customFormat="1" ht="20.25" customHeight="1">
      <c r="A22" s="29" t="s">
        <v>260</v>
      </c>
    </row>
    <row r="23" spans="1:29" s="12" customFormat="1" ht="20.100000000000001" customHeight="1">
      <c r="A23" s="129" t="s">
        <v>263</v>
      </c>
    </row>
    <row r="24" spans="1:29" s="12" customFormat="1" ht="20.25" customHeight="1"/>
    <row r="25" spans="1:29" ht="20.25" customHeight="1">
      <c r="AA25" s="13"/>
    </row>
    <row r="26" spans="1:29" ht="20.25" customHeight="1"/>
    <row r="27" spans="1:29" ht="19.5" customHeight="1"/>
    <row r="28" spans="1:29" ht="19.5" customHeight="1"/>
    <row r="30" spans="1:29" ht="18.75">
      <c r="C30" s="22"/>
      <c r="D30" s="23"/>
      <c r="S30" s="64"/>
    </row>
    <row r="31" spans="1:29" ht="18.75">
      <c r="C31" s="22"/>
      <c r="D31" s="23"/>
    </row>
    <row r="32" spans="1:29" ht="18.75">
      <c r="C32" s="22"/>
      <c r="D32" s="23"/>
    </row>
    <row r="33" spans="3:23" ht="18.75">
      <c r="C33" s="22"/>
      <c r="D33" s="23"/>
    </row>
    <row r="34" spans="3:23" ht="18.75">
      <c r="C34" s="22"/>
      <c r="D34" s="23"/>
    </row>
    <row r="35" spans="3:23" ht="18.75">
      <c r="C35" s="22"/>
      <c r="D35" s="25"/>
    </row>
    <row r="36" spans="3:23" ht="18.75">
      <c r="C36" s="22"/>
      <c r="D36" s="25"/>
    </row>
    <row r="37" spans="3:23" ht="18.75">
      <c r="C37" s="22"/>
      <c r="D37" s="23"/>
    </row>
    <row r="38" spans="3:23" ht="18.75">
      <c r="C38" s="22"/>
      <c r="D38" s="23"/>
    </row>
    <row r="39" spans="3:23" ht="18.75">
      <c r="C39" s="22"/>
      <c r="D39" s="23"/>
    </row>
    <row r="40" spans="3:23" ht="18.75">
      <c r="C40" s="22"/>
      <c r="D40" s="23"/>
    </row>
    <row r="41" spans="3:23" ht="18.75">
      <c r="C41" s="22"/>
      <c r="D41" s="23"/>
    </row>
    <row r="42" spans="3:23" ht="18.75">
      <c r="C42" s="22"/>
      <c r="D42" s="23"/>
    </row>
    <row r="43" spans="3:23" ht="18.75">
      <c r="C43" s="22"/>
      <c r="D43" s="23"/>
    </row>
    <row r="44" spans="3:23" ht="18.75">
      <c r="C44" s="22"/>
      <c r="D44" s="23"/>
      <c r="V44" s="65"/>
      <c r="W44" s="65"/>
    </row>
    <row r="45" spans="3:23" ht="18.75">
      <c r="C45" s="22"/>
      <c r="D45" s="23"/>
      <c r="V45" s="65"/>
      <c r="W45" s="65"/>
    </row>
    <row r="46" spans="3:23" ht="18.75">
      <c r="C46" s="22"/>
      <c r="D46" s="23"/>
      <c r="V46" s="65"/>
      <c r="W46" s="65"/>
    </row>
    <row r="47" spans="3:23" ht="18.75">
      <c r="C47" s="22"/>
      <c r="D47" s="23"/>
      <c r="V47" s="65"/>
      <c r="W47" s="65"/>
    </row>
    <row r="48" spans="3:23" ht="18.75">
      <c r="C48" s="22"/>
      <c r="D48" s="23"/>
      <c r="V48" s="65"/>
      <c r="W48" s="65"/>
    </row>
    <row r="49" spans="3:23" ht="18.75">
      <c r="C49" s="22"/>
      <c r="D49" s="23"/>
      <c r="V49" s="65"/>
      <c r="W49" s="65"/>
    </row>
    <row r="50" spans="3:23" ht="18.75">
      <c r="C50" s="22"/>
      <c r="D50" s="23"/>
      <c r="V50" s="65"/>
      <c r="W50" s="65"/>
    </row>
    <row r="51" spans="3:23" ht="18.75">
      <c r="C51" s="22"/>
      <c r="D51" s="23"/>
      <c r="V51" s="65"/>
      <c r="W51" s="65"/>
    </row>
    <row r="52" spans="3:23" ht="18.75">
      <c r="C52" s="22"/>
      <c r="D52" s="23"/>
      <c r="V52" s="65"/>
      <c r="W52" s="65"/>
    </row>
    <row r="53" spans="3:23" ht="18.75">
      <c r="C53" s="22"/>
      <c r="D53" s="23"/>
      <c r="V53" s="65"/>
      <c r="W53" s="65"/>
    </row>
    <row r="54" spans="3:23" ht="18.75">
      <c r="C54" s="22"/>
      <c r="D54" s="23"/>
      <c r="V54" s="65"/>
      <c r="W54" s="65"/>
    </row>
    <row r="55" spans="3:23" ht="18.75">
      <c r="C55" s="22"/>
      <c r="D55" s="23"/>
      <c r="V55" s="65"/>
      <c r="W55" s="65"/>
    </row>
    <row r="56" spans="3:23" ht="18.75">
      <c r="C56" s="22"/>
      <c r="D56" s="23"/>
      <c r="V56" s="65"/>
      <c r="W56" s="65"/>
    </row>
    <row r="57" spans="3:23" ht="18.75">
      <c r="C57" s="22"/>
      <c r="D57" s="23"/>
      <c r="V57" s="65"/>
      <c r="W57" s="65"/>
    </row>
    <row r="58" spans="3:23" ht="18.75">
      <c r="C58" s="22"/>
      <c r="D58" s="23"/>
      <c r="V58" s="65"/>
      <c r="W58" s="65"/>
    </row>
    <row r="59" spans="3:23" ht="18.75">
      <c r="C59" s="22"/>
      <c r="D59" s="23"/>
      <c r="V59" s="65"/>
      <c r="W59" s="65"/>
    </row>
    <row r="60" spans="3:23" ht="18.75">
      <c r="C60" s="22"/>
      <c r="D60" s="23"/>
      <c r="V60" s="65"/>
      <c r="W60" s="65"/>
    </row>
    <row r="61" spans="3:23" ht="18.75">
      <c r="C61" s="22"/>
      <c r="D61" s="23"/>
      <c r="V61" s="65"/>
      <c r="W61" s="65"/>
    </row>
    <row r="62" spans="3:23" ht="18.75">
      <c r="C62" s="22"/>
      <c r="D62" s="23"/>
      <c r="V62" s="65"/>
      <c r="W62" s="65"/>
    </row>
    <row r="63" spans="3:23" ht="18.75">
      <c r="C63" s="22"/>
      <c r="D63" s="23"/>
      <c r="V63" s="65"/>
      <c r="W63" s="65"/>
    </row>
    <row r="64" spans="3:23" ht="18.75">
      <c r="C64" s="22"/>
      <c r="D64" s="23"/>
      <c r="V64" s="65"/>
      <c r="W64" s="65"/>
    </row>
    <row r="65" spans="3:23" ht="18.75">
      <c r="C65" s="22"/>
      <c r="D65" s="23"/>
      <c r="V65" s="65"/>
      <c r="W65" s="65"/>
    </row>
    <row r="66" spans="3:23" ht="18.75">
      <c r="C66" s="22"/>
      <c r="D66" s="23"/>
      <c r="V66" s="65"/>
      <c r="W66" s="65"/>
    </row>
    <row r="67" spans="3:23" ht="18.75">
      <c r="C67" s="22"/>
      <c r="D67" s="23"/>
      <c r="V67" s="65"/>
      <c r="W67" s="65"/>
    </row>
    <row r="68" spans="3:23" ht="18.75">
      <c r="C68" s="22"/>
      <c r="D68" s="23"/>
      <c r="V68" s="65"/>
      <c r="W68" s="65"/>
    </row>
    <row r="69" spans="3:23" ht="18.75">
      <c r="C69" s="22"/>
      <c r="D69" s="23"/>
      <c r="V69" s="65"/>
      <c r="W69" s="65"/>
    </row>
    <row r="70" spans="3:23" ht="18.75">
      <c r="C70" s="22"/>
      <c r="D70" s="23"/>
      <c r="V70" s="65"/>
      <c r="W70" s="65"/>
    </row>
    <row r="71" spans="3:23" ht="18.75">
      <c r="C71" s="22"/>
      <c r="D71" s="23"/>
      <c r="V71" s="65"/>
      <c r="W71" s="65"/>
    </row>
    <row r="72" spans="3:23" ht="18.75">
      <c r="C72" s="22"/>
      <c r="D72" s="23"/>
      <c r="V72" s="65"/>
      <c r="W72" s="65"/>
    </row>
    <row r="73" spans="3:23" ht="18.75">
      <c r="C73" s="22"/>
      <c r="D73" s="23"/>
      <c r="V73" s="65"/>
      <c r="W73" s="65"/>
    </row>
    <row r="74" spans="3:23" ht="18.75">
      <c r="C74" s="22"/>
      <c r="D74" s="23"/>
      <c r="V74" s="65"/>
      <c r="W74" s="65"/>
    </row>
    <row r="75" spans="3:23" ht="18.75">
      <c r="C75" s="22"/>
      <c r="D75" s="23"/>
      <c r="V75" s="65"/>
      <c r="W75" s="65"/>
    </row>
    <row r="76" spans="3:23" ht="18.75">
      <c r="C76" s="22"/>
      <c r="D76" s="23"/>
      <c r="V76" s="65"/>
      <c r="W76" s="65"/>
    </row>
    <row r="77" spans="3:23">
      <c r="V77" s="65"/>
      <c r="W77" s="65"/>
    </row>
    <row r="78" spans="3:23">
      <c r="V78" s="65"/>
      <c r="W78" s="65"/>
    </row>
    <row r="79" spans="3:23">
      <c r="V79" s="65"/>
      <c r="W79" s="65"/>
    </row>
    <row r="80" spans="3:23">
      <c r="V80" s="65"/>
      <c r="W80" s="65"/>
    </row>
  </sheetData>
  <sheetProtection password="DDF7" sheet="1" objects="1" scenarios="1"/>
  <dataConsolidate/>
  <phoneticPr fontId="1"/>
  <dataValidations count="9">
    <dataValidation allowBlank="1" showErrorMessage="1" promptTitle="年月日を記載してください" prompt="書式設定を変更せずに、年月日を記載してください" sqref="W4:Y18 AC4:AC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T4:T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H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Z4:Z18">
      <formula1>"有,無"</formula1>
    </dataValidation>
    <dataValidation showInputMessage="1" showErrorMessage="1" errorTitle="ドロップダウンリストより選択してください" promptTitle="千円単位（小数点も記載）" prompt="千円単位で小数点も記載してください" sqref="P4:Q18"/>
    <dataValidation showInputMessage="1" showErrorMessage="1" errorTitle="ドロップダウンリストより選択してください" prompt="自動計算。千円未満切捨て。" sqref="S4:S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A4:AA18">
      <formula1>"有,無"</formula1>
    </dataValidation>
    <dataValidation showInputMessage="1" showErrorMessage="1" errorTitle="ドロップダウンリストより選択してください" promptTitle="千円未満切捨て" prompt="自動計算" sqref="R4:R18"/>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14:formula1>
            <xm:f>都道府県コード等!$O$3:$O$7</xm:f>
          </x14:formula1>
          <xm:sqref>I4:I18</xm:sqref>
        </x14:dataValidation>
        <x14:dataValidation type="list" allowBlank="1" showInputMessage="1" showErrorMessage="1">
          <x14:formula1>
            <xm:f>都道府県コード等!$Q$3:$Q$4</xm:f>
          </x14:formula1>
          <xm:sqref>AB4:AB18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O75"/>
  <sheetViews>
    <sheetView view="pageBreakPreview" zoomScale="70" zoomScaleNormal="100" zoomScaleSheetLayoutView="70" workbookViewId="0">
      <pane ySplit="3" topLeftCell="A4" activePane="bottomLeft" state="frozen"/>
      <selection activeCell="M35" sqref="M35"/>
      <selection pane="bottomLeft" activeCell="G4" sqref="G4"/>
    </sheetView>
  </sheetViews>
  <sheetFormatPr defaultColWidth="4.25" defaultRowHeight="16.5"/>
  <cols>
    <col min="1" max="1" width="6.625" style="13" customWidth="1"/>
    <col min="2" max="2" width="17" style="13" hidden="1" customWidth="1"/>
    <col min="3" max="3" width="9.5" style="13" hidden="1" customWidth="1"/>
    <col min="4" max="4" width="18.5" style="13" hidden="1" customWidth="1"/>
    <col min="5" max="5" width="18.625" style="13" hidden="1" customWidth="1"/>
    <col min="6" max="6" width="24.25" style="13" hidden="1" customWidth="1"/>
    <col min="7" max="8" width="24.25" style="13" customWidth="1"/>
    <col min="9" max="9" width="28.375" style="13" customWidth="1"/>
    <col min="10" max="10" width="28.625" style="13" customWidth="1"/>
    <col min="11" max="11" width="35.625" style="13" customWidth="1"/>
    <col min="12" max="12" width="6" style="13" bestFit="1" customWidth="1"/>
    <col min="13" max="13" width="12.25" style="13" bestFit="1" customWidth="1"/>
    <col min="14" max="14" width="35.625" style="13" customWidth="1"/>
    <col min="15" max="15" width="25.625" style="13" customWidth="1"/>
    <col min="16" max="16" width="41.25" style="13" customWidth="1"/>
    <col min="17" max="17" width="16.625" style="13" customWidth="1"/>
    <col min="18" max="18" width="16.625" style="13" hidden="1" customWidth="1"/>
    <col min="19" max="19" width="19.125" style="13" hidden="1" customWidth="1"/>
    <col min="20" max="20" width="16.875" style="13" hidden="1" customWidth="1"/>
    <col min="21" max="21" width="17.25" style="13" hidden="1" customWidth="1"/>
    <col min="22" max="22" width="17" style="13" hidden="1" customWidth="1"/>
    <col min="23" max="24" width="16.5" style="13" customWidth="1"/>
    <col min="25" max="30" width="16.5" style="5" customWidth="1"/>
    <col min="31" max="33" width="16.5" style="13" customWidth="1"/>
    <col min="34" max="35" width="18.625" style="13" customWidth="1"/>
    <col min="36" max="36" width="18.75" style="13" customWidth="1"/>
    <col min="37" max="37" width="20" style="13" customWidth="1"/>
    <col min="38" max="38" width="16" style="13" hidden="1" customWidth="1"/>
    <col min="39" max="39" width="16" style="13" customWidth="1"/>
    <col min="40" max="40" width="16.875" style="13" customWidth="1"/>
    <col min="41" max="41" width="16" style="13" customWidth="1"/>
    <col min="42" max="16384" width="4.25" style="13"/>
  </cols>
  <sheetData>
    <row r="1" spans="1:41" ht="12" customHeight="1">
      <c r="U1" s="21"/>
    </row>
    <row r="2" spans="1:41" ht="30" customHeight="1">
      <c r="A2" s="88" t="s">
        <v>277</v>
      </c>
      <c r="U2" s="21"/>
    </row>
    <row r="3" spans="1:41" s="60" customFormat="1" ht="114.75" customHeight="1">
      <c r="A3" s="41" t="s">
        <v>1</v>
      </c>
      <c r="B3" s="42" t="s">
        <v>2</v>
      </c>
      <c r="C3" s="42" t="s">
        <v>3</v>
      </c>
      <c r="D3" s="107" t="s">
        <v>4</v>
      </c>
      <c r="E3" s="42" t="s">
        <v>5</v>
      </c>
      <c r="F3" s="42" t="s">
        <v>83</v>
      </c>
      <c r="G3" s="138" t="s">
        <v>285</v>
      </c>
      <c r="H3" s="138" t="s">
        <v>286</v>
      </c>
      <c r="I3" s="108" t="s">
        <v>84</v>
      </c>
      <c r="J3" s="42" t="s">
        <v>6</v>
      </c>
      <c r="K3" s="42" t="s">
        <v>7</v>
      </c>
      <c r="L3" s="42" t="s">
        <v>287</v>
      </c>
      <c r="M3" s="42" t="s">
        <v>288</v>
      </c>
      <c r="N3" s="42" t="s">
        <v>289</v>
      </c>
      <c r="O3" s="109" t="s">
        <v>113</v>
      </c>
      <c r="P3" s="42" t="s">
        <v>114</v>
      </c>
      <c r="Q3" s="134" t="s">
        <v>273</v>
      </c>
      <c r="R3" s="134" t="s">
        <v>274</v>
      </c>
      <c r="S3" s="135" t="s">
        <v>275</v>
      </c>
      <c r="T3" s="135" t="s">
        <v>276</v>
      </c>
      <c r="U3" s="102" t="s">
        <v>117</v>
      </c>
      <c r="V3" s="99" t="s">
        <v>209</v>
      </c>
      <c r="W3" s="112" t="s">
        <v>115</v>
      </c>
      <c r="X3" s="112" t="s">
        <v>194</v>
      </c>
      <c r="Y3" s="109" t="s">
        <v>195</v>
      </c>
      <c r="Z3" s="109" t="s">
        <v>196</v>
      </c>
      <c r="AA3" s="109" t="s">
        <v>197</v>
      </c>
      <c r="AB3" s="112" t="s">
        <v>198</v>
      </c>
      <c r="AC3" s="112" t="s">
        <v>199</v>
      </c>
      <c r="AD3" s="112" t="s">
        <v>200</v>
      </c>
      <c r="AE3" s="112" t="s">
        <v>201</v>
      </c>
      <c r="AF3" s="112" t="s">
        <v>202</v>
      </c>
      <c r="AG3" s="112" t="s">
        <v>203</v>
      </c>
      <c r="AH3" s="112" t="s">
        <v>265</v>
      </c>
      <c r="AI3" s="55" t="s">
        <v>283</v>
      </c>
      <c r="AJ3" s="98" t="s">
        <v>149</v>
      </c>
      <c r="AK3" s="130" t="s">
        <v>259</v>
      </c>
      <c r="AL3" s="101" t="s">
        <v>14</v>
      </c>
      <c r="AM3" s="101" t="s">
        <v>92</v>
      </c>
      <c r="AN3" s="72" t="s">
        <v>145</v>
      </c>
      <c r="AO3" s="42" t="s">
        <v>16</v>
      </c>
    </row>
    <row r="4" spans="1:41" ht="22.5" customHeight="1">
      <c r="A4" s="30">
        <v>1</v>
      </c>
      <c r="B4" s="15"/>
      <c r="C4" s="16"/>
      <c r="D4" s="103" t="e">
        <f>VLOOKUP(C4,都道府県コード等!A4:B50,2)</f>
        <v>#N/A</v>
      </c>
      <c r="E4" s="16"/>
      <c r="F4" s="15"/>
      <c r="G4" s="157"/>
      <c r="H4" s="157"/>
      <c r="I4" s="158"/>
      <c r="J4" s="157"/>
      <c r="K4" s="157"/>
      <c r="L4" s="157"/>
      <c r="M4" s="157"/>
      <c r="N4" s="157"/>
      <c r="O4" s="173"/>
      <c r="P4" s="181"/>
      <c r="Q4" s="160"/>
      <c r="R4" s="160"/>
      <c r="S4" s="162">
        <f>ROUNDDOWN(MIN(Q4,R4),0)</f>
        <v>0</v>
      </c>
      <c r="T4" s="162">
        <f>ROUNDDOWN(S4*1/2,0)</f>
        <v>0</v>
      </c>
      <c r="U4" s="174"/>
      <c r="V4" s="164"/>
      <c r="W4" s="166"/>
      <c r="X4" s="166"/>
      <c r="Y4" s="166"/>
      <c r="Z4" s="166"/>
      <c r="AA4" s="166"/>
      <c r="AB4" s="166"/>
      <c r="AC4" s="166"/>
      <c r="AD4" s="166"/>
      <c r="AE4" s="166"/>
      <c r="AF4" s="166"/>
      <c r="AG4" s="166"/>
      <c r="AH4" s="166"/>
      <c r="AI4" s="175"/>
      <c r="AJ4" s="165"/>
      <c r="AK4" s="182"/>
      <c r="AL4" s="166"/>
      <c r="AM4" s="158"/>
      <c r="AN4" s="167"/>
      <c r="AO4" s="168"/>
    </row>
    <row r="5" spans="1:41" ht="22.5" customHeight="1">
      <c r="A5" s="30">
        <v>2</v>
      </c>
      <c r="B5" s="15"/>
      <c r="C5" s="16"/>
      <c r="D5" s="103" t="e">
        <f>VLOOKUP(C5,都道府県コード等!A5:B51,2)</f>
        <v>#N/A</v>
      </c>
      <c r="E5" s="16"/>
      <c r="F5" s="15"/>
      <c r="G5" s="157"/>
      <c r="H5" s="157"/>
      <c r="I5" s="158"/>
      <c r="J5" s="157"/>
      <c r="K5" s="157"/>
      <c r="L5" s="157"/>
      <c r="M5" s="157"/>
      <c r="N5" s="157"/>
      <c r="O5" s="173"/>
      <c r="P5" s="181"/>
      <c r="Q5" s="160"/>
      <c r="R5" s="160"/>
      <c r="S5" s="162">
        <f>ROUNDDOWN(MIN(Q5,R5),0)</f>
        <v>0</v>
      </c>
      <c r="T5" s="162">
        <f>ROUNDDOWN(S5*1/2,0)</f>
        <v>0</v>
      </c>
      <c r="U5" s="174"/>
      <c r="V5" s="170"/>
      <c r="W5" s="166"/>
      <c r="X5" s="166"/>
      <c r="Y5" s="166"/>
      <c r="Z5" s="166"/>
      <c r="AA5" s="166"/>
      <c r="AB5" s="166"/>
      <c r="AC5" s="166"/>
      <c r="AD5" s="166"/>
      <c r="AE5" s="166"/>
      <c r="AF5" s="166"/>
      <c r="AG5" s="166"/>
      <c r="AH5" s="166"/>
      <c r="AI5" s="165"/>
      <c r="AJ5" s="165"/>
      <c r="AK5" s="182"/>
      <c r="AL5" s="166"/>
      <c r="AM5" s="158"/>
      <c r="AN5" s="167"/>
      <c r="AO5" s="168"/>
    </row>
    <row r="6" spans="1:41" ht="22.5" customHeight="1">
      <c r="A6" s="30">
        <v>3</v>
      </c>
      <c r="B6" s="15"/>
      <c r="C6" s="16"/>
      <c r="D6" s="103" t="e">
        <f>VLOOKUP(C6,都道府県コード等!A6:B52,2)</f>
        <v>#N/A</v>
      </c>
      <c r="E6" s="16"/>
      <c r="F6" s="15"/>
      <c r="G6" s="157"/>
      <c r="H6" s="157"/>
      <c r="I6" s="158"/>
      <c r="J6" s="157"/>
      <c r="K6" s="157"/>
      <c r="L6" s="157"/>
      <c r="M6" s="157"/>
      <c r="N6" s="157"/>
      <c r="O6" s="173"/>
      <c r="P6" s="181"/>
      <c r="Q6" s="160"/>
      <c r="R6" s="160"/>
      <c r="S6" s="162">
        <f t="shared" ref="S6:S18" si="0">ROUNDDOWN(MIN(Q6,R6),0)</f>
        <v>0</v>
      </c>
      <c r="T6" s="162">
        <f t="shared" ref="T6:T18" si="1">ROUNDDOWN(S6*1/2,0)</f>
        <v>0</v>
      </c>
      <c r="U6" s="174"/>
      <c r="V6" s="170"/>
      <c r="W6" s="166"/>
      <c r="X6" s="166"/>
      <c r="Y6" s="166"/>
      <c r="Z6" s="166"/>
      <c r="AA6" s="166"/>
      <c r="AB6" s="166"/>
      <c r="AC6" s="166"/>
      <c r="AD6" s="166"/>
      <c r="AE6" s="166"/>
      <c r="AF6" s="166"/>
      <c r="AG6" s="166"/>
      <c r="AH6" s="166"/>
      <c r="AI6" s="165"/>
      <c r="AJ6" s="165"/>
      <c r="AK6" s="182"/>
      <c r="AL6" s="166"/>
      <c r="AM6" s="158"/>
      <c r="AN6" s="167"/>
      <c r="AO6" s="168"/>
    </row>
    <row r="7" spans="1:41" ht="22.5" customHeight="1">
      <c r="A7" s="30">
        <v>4</v>
      </c>
      <c r="B7" s="15"/>
      <c r="C7" s="16"/>
      <c r="D7" s="103" t="e">
        <f>VLOOKUP(C7,都道府県コード等!A7:B53,2)</f>
        <v>#N/A</v>
      </c>
      <c r="E7" s="16"/>
      <c r="F7" s="15"/>
      <c r="G7" s="157"/>
      <c r="H7" s="157"/>
      <c r="I7" s="158"/>
      <c r="J7" s="157"/>
      <c r="K7" s="157"/>
      <c r="L7" s="157"/>
      <c r="M7" s="157"/>
      <c r="N7" s="157"/>
      <c r="O7" s="173"/>
      <c r="P7" s="181"/>
      <c r="Q7" s="160"/>
      <c r="R7" s="160"/>
      <c r="S7" s="162">
        <f t="shared" si="0"/>
        <v>0</v>
      </c>
      <c r="T7" s="162">
        <f t="shared" si="1"/>
        <v>0</v>
      </c>
      <c r="U7" s="174"/>
      <c r="V7" s="170"/>
      <c r="W7" s="166"/>
      <c r="X7" s="166"/>
      <c r="Y7" s="166"/>
      <c r="Z7" s="166"/>
      <c r="AA7" s="166"/>
      <c r="AB7" s="166"/>
      <c r="AC7" s="166"/>
      <c r="AD7" s="166"/>
      <c r="AE7" s="166"/>
      <c r="AF7" s="166"/>
      <c r="AG7" s="166"/>
      <c r="AH7" s="166"/>
      <c r="AI7" s="165"/>
      <c r="AJ7" s="165"/>
      <c r="AK7" s="182"/>
      <c r="AL7" s="166"/>
      <c r="AM7" s="158"/>
      <c r="AN7" s="167"/>
      <c r="AO7" s="168"/>
    </row>
    <row r="8" spans="1:41" ht="22.5" customHeight="1">
      <c r="A8" s="30">
        <v>5</v>
      </c>
      <c r="B8" s="15"/>
      <c r="C8" s="16"/>
      <c r="D8" s="103" t="e">
        <f>VLOOKUP(C8,都道府県コード等!A8:B54,2)</f>
        <v>#N/A</v>
      </c>
      <c r="E8" s="16"/>
      <c r="F8" s="15"/>
      <c r="G8" s="157"/>
      <c r="H8" s="157"/>
      <c r="I8" s="158"/>
      <c r="J8" s="157"/>
      <c r="K8" s="157"/>
      <c r="L8" s="157"/>
      <c r="M8" s="157"/>
      <c r="N8" s="157"/>
      <c r="O8" s="173"/>
      <c r="P8" s="181"/>
      <c r="Q8" s="160"/>
      <c r="R8" s="160"/>
      <c r="S8" s="162">
        <f t="shared" si="0"/>
        <v>0</v>
      </c>
      <c r="T8" s="162">
        <f t="shared" si="1"/>
        <v>0</v>
      </c>
      <c r="U8" s="174"/>
      <c r="V8" s="170"/>
      <c r="W8" s="166"/>
      <c r="X8" s="166"/>
      <c r="Y8" s="166"/>
      <c r="Z8" s="166"/>
      <c r="AA8" s="166"/>
      <c r="AB8" s="166"/>
      <c r="AC8" s="166"/>
      <c r="AD8" s="166"/>
      <c r="AE8" s="166"/>
      <c r="AF8" s="166"/>
      <c r="AG8" s="166"/>
      <c r="AH8" s="166"/>
      <c r="AI8" s="165"/>
      <c r="AJ8" s="165"/>
      <c r="AK8" s="182"/>
      <c r="AL8" s="166"/>
      <c r="AM8" s="158"/>
      <c r="AN8" s="167"/>
      <c r="AO8" s="168"/>
    </row>
    <row r="9" spans="1:41" ht="22.5" customHeight="1">
      <c r="A9" s="30">
        <v>6</v>
      </c>
      <c r="B9" s="15"/>
      <c r="C9" s="16"/>
      <c r="D9" s="103" t="e">
        <f>VLOOKUP(C9,都道府県コード等!A9:B55,2)</f>
        <v>#N/A</v>
      </c>
      <c r="E9" s="16"/>
      <c r="F9" s="15"/>
      <c r="G9" s="157"/>
      <c r="H9" s="157"/>
      <c r="I9" s="158"/>
      <c r="J9" s="157"/>
      <c r="K9" s="157"/>
      <c r="L9" s="157"/>
      <c r="M9" s="157"/>
      <c r="N9" s="157"/>
      <c r="O9" s="173"/>
      <c r="P9" s="181"/>
      <c r="Q9" s="160"/>
      <c r="R9" s="160"/>
      <c r="S9" s="162">
        <f t="shared" si="0"/>
        <v>0</v>
      </c>
      <c r="T9" s="162">
        <f t="shared" si="1"/>
        <v>0</v>
      </c>
      <c r="U9" s="174"/>
      <c r="V9" s="170"/>
      <c r="W9" s="166"/>
      <c r="X9" s="166"/>
      <c r="Y9" s="166"/>
      <c r="Z9" s="166"/>
      <c r="AA9" s="166"/>
      <c r="AB9" s="166"/>
      <c r="AC9" s="166"/>
      <c r="AD9" s="166"/>
      <c r="AE9" s="166"/>
      <c r="AF9" s="166"/>
      <c r="AG9" s="166"/>
      <c r="AH9" s="166"/>
      <c r="AI9" s="165"/>
      <c r="AJ9" s="165"/>
      <c r="AK9" s="182"/>
      <c r="AL9" s="166"/>
      <c r="AM9" s="158"/>
      <c r="AN9" s="167"/>
      <c r="AO9" s="168"/>
    </row>
    <row r="10" spans="1:41" ht="22.5" customHeight="1">
      <c r="A10" s="30">
        <v>7</v>
      </c>
      <c r="B10" s="15"/>
      <c r="C10" s="16"/>
      <c r="D10" s="103" t="e">
        <f>VLOOKUP(C10,都道府県コード等!A10:B56,2)</f>
        <v>#N/A</v>
      </c>
      <c r="E10" s="16"/>
      <c r="F10" s="15"/>
      <c r="G10" s="157"/>
      <c r="H10" s="157"/>
      <c r="I10" s="158"/>
      <c r="J10" s="157"/>
      <c r="K10" s="157"/>
      <c r="L10" s="157"/>
      <c r="M10" s="157"/>
      <c r="N10" s="157"/>
      <c r="O10" s="173"/>
      <c r="P10" s="181"/>
      <c r="Q10" s="160"/>
      <c r="R10" s="160"/>
      <c r="S10" s="162">
        <f t="shared" si="0"/>
        <v>0</v>
      </c>
      <c r="T10" s="162">
        <f t="shared" si="1"/>
        <v>0</v>
      </c>
      <c r="U10" s="174"/>
      <c r="V10" s="170"/>
      <c r="W10" s="166"/>
      <c r="X10" s="166"/>
      <c r="Y10" s="166"/>
      <c r="Z10" s="166"/>
      <c r="AA10" s="166"/>
      <c r="AB10" s="166"/>
      <c r="AC10" s="166"/>
      <c r="AD10" s="166"/>
      <c r="AE10" s="166"/>
      <c r="AF10" s="166"/>
      <c r="AG10" s="166"/>
      <c r="AH10" s="166"/>
      <c r="AI10" s="165"/>
      <c r="AJ10" s="165"/>
      <c r="AK10" s="182"/>
      <c r="AL10" s="166"/>
      <c r="AM10" s="158"/>
      <c r="AN10" s="167"/>
      <c r="AO10" s="168"/>
    </row>
    <row r="11" spans="1:41" ht="22.5" customHeight="1">
      <c r="A11" s="30">
        <v>8</v>
      </c>
      <c r="B11" s="15"/>
      <c r="C11" s="16"/>
      <c r="D11" s="103" t="e">
        <f>VLOOKUP(C11,都道府県コード等!A11:B57,2)</f>
        <v>#N/A</v>
      </c>
      <c r="E11" s="16"/>
      <c r="F11" s="15"/>
      <c r="G11" s="157"/>
      <c r="H11" s="157"/>
      <c r="I11" s="158"/>
      <c r="J11" s="157"/>
      <c r="K11" s="157"/>
      <c r="L11" s="157"/>
      <c r="M11" s="157"/>
      <c r="N11" s="157"/>
      <c r="O11" s="173"/>
      <c r="P11" s="181"/>
      <c r="Q11" s="160"/>
      <c r="R11" s="160"/>
      <c r="S11" s="162">
        <f t="shared" si="0"/>
        <v>0</v>
      </c>
      <c r="T11" s="162">
        <f t="shared" si="1"/>
        <v>0</v>
      </c>
      <c r="U11" s="174"/>
      <c r="V11" s="170"/>
      <c r="W11" s="166"/>
      <c r="X11" s="166"/>
      <c r="Y11" s="166"/>
      <c r="Z11" s="166"/>
      <c r="AA11" s="166"/>
      <c r="AB11" s="166"/>
      <c r="AC11" s="166"/>
      <c r="AD11" s="166"/>
      <c r="AE11" s="166"/>
      <c r="AF11" s="166"/>
      <c r="AG11" s="166"/>
      <c r="AH11" s="166"/>
      <c r="AI11" s="165"/>
      <c r="AJ11" s="165"/>
      <c r="AK11" s="182"/>
      <c r="AL11" s="166"/>
      <c r="AM11" s="158"/>
      <c r="AN11" s="167"/>
      <c r="AO11" s="168"/>
    </row>
    <row r="12" spans="1:41" ht="22.5" customHeight="1">
      <c r="A12" s="30">
        <v>9</v>
      </c>
      <c r="B12" s="15"/>
      <c r="C12" s="16"/>
      <c r="D12" s="103" t="e">
        <f>VLOOKUP(C12,都道府県コード等!A12:B58,2)</f>
        <v>#N/A</v>
      </c>
      <c r="E12" s="16"/>
      <c r="F12" s="15"/>
      <c r="G12" s="157"/>
      <c r="H12" s="157"/>
      <c r="I12" s="158"/>
      <c r="J12" s="157"/>
      <c r="K12" s="157"/>
      <c r="L12" s="157"/>
      <c r="M12" s="157"/>
      <c r="N12" s="157"/>
      <c r="O12" s="173"/>
      <c r="P12" s="181"/>
      <c r="Q12" s="160"/>
      <c r="R12" s="160"/>
      <c r="S12" s="162">
        <f t="shared" si="0"/>
        <v>0</v>
      </c>
      <c r="T12" s="162">
        <f t="shared" si="1"/>
        <v>0</v>
      </c>
      <c r="U12" s="174"/>
      <c r="V12" s="170"/>
      <c r="W12" s="166"/>
      <c r="X12" s="166"/>
      <c r="Y12" s="166"/>
      <c r="Z12" s="166"/>
      <c r="AA12" s="166"/>
      <c r="AB12" s="166"/>
      <c r="AC12" s="166"/>
      <c r="AD12" s="166"/>
      <c r="AE12" s="166"/>
      <c r="AF12" s="166"/>
      <c r="AG12" s="166"/>
      <c r="AH12" s="166"/>
      <c r="AI12" s="165"/>
      <c r="AJ12" s="165"/>
      <c r="AK12" s="182"/>
      <c r="AL12" s="166"/>
      <c r="AM12" s="158"/>
      <c r="AN12" s="167"/>
      <c r="AO12" s="168"/>
    </row>
    <row r="13" spans="1:41" ht="22.5" customHeight="1">
      <c r="A13" s="30">
        <v>10</v>
      </c>
      <c r="B13" s="15"/>
      <c r="C13" s="16"/>
      <c r="D13" s="103" t="e">
        <f>VLOOKUP(C13,都道府県コード等!A13:B59,2)</f>
        <v>#N/A</v>
      </c>
      <c r="E13" s="16"/>
      <c r="F13" s="15"/>
      <c r="G13" s="157"/>
      <c r="H13" s="157"/>
      <c r="I13" s="158"/>
      <c r="J13" s="157"/>
      <c r="K13" s="157"/>
      <c r="L13" s="157"/>
      <c r="M13" s="157"/>
      <c r="N13" s="157"/>
      <c r="O13" s="173"/>
      <c r="P13" s="181"/>
      <c r="Q13" s="160"/>
      <c r="R13" s="160"/>
      <c r="S13" s="162">
        <f t="shared" si="0"/>
        <v>0</v>
      </c>
      <c r="T13" s="162">
        <f t="shared" si="1"/>
        <v>0</v>
      </c>
      <c r="U13" s="174"/>
      <c r="V13" s="170"/>
      <c r="W13" s="166"/>
      <c r="X13" s="166"/>
      <c r="Y13" s="166"/>
      <c r="Z13" s="166"/>
      <c r="AA13" s="166"/>
      <c r="AB13" s="166"/>
      <c r="AC13" s="166"/>
      <c r="AD13" s="166"/>
      <c r="AE13" s="166"/>
      <c r="AF13" s="166"/>
      <c r="AG13" s="166"/>
      <c r="AH13" s="166"/>
      <c r="AI13" s="165"/>
      <c r="AJ13" s="165"/>
      <c r="AK13" s="182"/>
      <c r="AL13" s="166"/>
      <c r="AM13" s="158"/>
      <c r="AN13" s="167"/>
      <c r="AO13" s="168"/>
    </row>
    <row r="14" spans="1:41" ht="22.5" customHeight="1">
      <c r="A14" s="30">
        <v>11</v>
      </c>
      <c r="B14" s="15"/>
      <c r="C14" s="16"/>
      <c r="D14" s="103" t="e">
        <f>VLOOKUP(C14,都道府県コード等!A14:B60,2)</f>
        <v>#N/A</v>
      </c>
      <c r="E14" s="16"/>
      <c r="F14" s="15"/>
      <c r="G14" s="157"/>
      <c r="H14" s="157"/>
      <c r="I14" s="158"/>
      <c r="J14" s="157"/>
      <c r="K14" s="157"/>
      <c r="L14" s="157"/>
      <c r="M14" s="157"/>
      <c r="N14" s="157"/>
      <c r="O14" s="173"/>
      <c r="P14" s="181"/>
      <c r="Q14" s="160"/>
      <c r="R14" s="160"/>
      <c r="S14" s="162">
        <f t="shared" si="0"/>
        <v>0</v>
      </c>
      <c r="T14" s="162">
        <f t="shared" si="1"/>
        <v>0</v>
      </c>
      <c r="U14" s="174"/>
      <c r="V14" s="170"/>
      <c r="W14" s="166"/>
      <c r="X14" s="166"/>
      <c r="Y14" s="166"/>
      <c r="Z14" s="166"/>
      <c r="AA14" s="166"/>
      <c r="AB14" s="166"/>
      <c r="AC14" s="166"/>
      <c r="AD14" s="166"/>
      <c r="AE14" s="166"/>
      <c r="AF14" s="166"/>
      <c r="AG14" s="166"/>
      <c r="AH14" s="166"/>
      <c r="AI14" s="165"/>
      <c r="AJ14" s="165"/>
      <c r="AK14" s="182"/>
      <c r="AL14" s="166"/>
      <c r="AM14" s="158"/>
      <c r="AN14" s="167"/>
      <c r="AO14" s="168"/>
    </row>
    <row r="15" spans="1:41" ht="22.5" customHeight="1">
      <c r="A15" s="30">
        <v>12</v>
      </c>
      <c r="B15" s="15"/>
      <c r="C15" s="16"/>
      <c r="D15" s="103" t="e">
        <f>VLOOKUP(C15,都道府県コード等!A15:B61,2)</f>
        <v>#N/A</v>
      </c>
      <c r="E15" s="16"/>
      <c r="F15" s="15"/>
      <c r="G15" s="157"/>
      <c r="H15" s="157"/>
      <c r="I15" s="158"/>
      <c r="J15" s="157"/>
      <c r="K15" s="157"/>
      <c r="L15" s="157"/>
      <c r="M15" s="157"/>
      <c r="N15" s="157"/>
      <c r="O15" s="173"/>
      <c r="P15" s="181"/>
      <c r="Q15" s="160"/>
      <c r="R15" s="160"/>
      <c r="S15" s="162">
        <f t="shared" si="0"/>
        <v>0</v>
      </c>
      <c r="T15" s="162">
        <f t="shared" si="1"/>
        <v>0</v>
      </c>
      <c r="U15" s="174"/>
      <c r="V15" s="170"/>
      <c r="W15" s="166"/>
      <c r="X15" s="166"/>
      <c r="Y15" s="166"/>
      <c r="Z15" s="166"/>
      <c r="AA15" s="166"/>
      <c r="AB15" s="166"/>
      <c r="AC15" s="166"/>
      <c r="AD15" s="166"/>
      <c r="AE15" s="166"/>
      <c r="AF15" s="166"/>
      <c r="AG15" s="166"/>
      <c r="AH15" s="166"/>
      <c r="AI15" s="165"/>
      <c r="AJ15" s="165"/>
      <c r="AK15" s="182"/>
      <c r="AL15" s="166"/>
      <c r="AM15" s="158"/>
      <c r="AN15" s="167"/>
      <c r="AO15" s="168"/>
    </row>
    <row r="16" spans="1:41" ht="22.5" customHeight="1">
      <c r="A16" s="30">
        <v>13</v>
      </c>
      <c r="B16" s="15"/>
      <c r="C16" s="16"/>
      <c r="D16" s="103" t="e">
        <f>VLOOKUP(C16,都道府県コード等!A16:B62,2)</f>
        <v>#N/A</v>
      </c>
      <c r="E16" s="16"/>
      <c r="F16" s="15"/>
      <c r="G16" s="157"/>
      <c r="H16" s="157"/>
      <c r="I16" s="158"/>
      <c r="J16" s="157"/>
      <c r="K16" s="157"/>
      <c r="L16" s="157"/>
      <c r="M16" s="157"/>
      <c r="N16" s="157"/>
      <c r="O16" s="173"/>
      <c r="P16" s="181"/>
      <c r="Q16" s="160"/>
      <c r="R16" s="160"/>
      <c r="S16" s="162">
        <f t="shared" si="0"/>
        <v>0</v>
      </c>
      <c r="T16" s="162">
        <f t="shared" si="1"/>
        <v>0</v>
      </c>
      <c r="U16" s="174"/>
      <c r="V16" s="170"/>
      <c r="W16" s="166"/>
      <c r="X16" s="166"/>
      <c r="Y16" s="166"/>
      <c r="Z16" s="166"/>
      <c r="AA16" s="166"/>
      <c r="AB16" s="166"/>
      <c r="AC16" s="166"/>
      <c r="AD16" s="166"/>
      <c r="AE16" s="166"/>
      <c r="AF16" s="166"/>
      <c r="AG16" s="166"/>
      <c r="AH16" s="166"/>
      <c r="AI16" s="165"/>
      <c r="AJ16" s="165"/>
      <c r="AK16" s="182"/>
      <c r="AL16" s="166"/>
      <c r="AM16" s="158"/>
      <c r="AN16" s="167"/>
      <c r="AO16" s="168"/>
    </row>
    <row r="17" spans="1:41" ht="22.5" customHeight="1">
      <c r="A17" s="30">
        <v>14</v>
      </c>
      <c r="B17" s="15"/>
      <c r="C17" s="16"/>
      <c r="D17" s="103" t="e">
        <f>VLOOKUP(C17,都道府県コード等!A17:B63,2)</f>
        <v>#N/A</v>
      </c>
      <c r="E17" s="16"/>
      <c r="F17" s="15"/>
      <c r="G17" s="157"/>
      <c r="H17" s="157"/>
      <c r="I17" s="158"/>
      <c r="J17" s="157"/>
      <c r="K17" s="157"/>
      <c r="L17" s="157"/>
      <c r="M17" s="157"/>
      <c r="N17" s="157"/>
      <c r="O17" s="173"/>
      <c r="P17" s="181"/>
      <c r="Q17" s="160"/>
      <c r="R17" s="160"/>
      <c r="S17" s="162">
        <f t="shared" si="0"/>
        <v>0</v>
      </c>
      <c r="T17" s="162">
        <f t="shared" si="1"/>
        <v>0</v>
      </c>
      <c r="U17" s="174"/>
      <c r="V17" s="170"/>
      <c r="W17" s="166"/>
      <c r="X17" s="166"/>
      <c r="Y17" s="166"/>
      <c r="Z17" s="166"/>
      <c r="AA17" s="166"/>
      <c r="AB17" s="166"/>
      <c r="AC17" s="166"/>
      <c r="AD17" s="166"/>
      <c r="AE17" s="166"/>
      <c r="AF17" s="166"/>
      <c r="AG17" s="166"/>
      <c r="AH17" s="166"/>
      <c r="AI17" s="165"/>
      <c r="AJ17" s="165"/>
      <c r="AK17" s="182"/>
      <c r="AL17" s="166"/>
      <c r="AM17" s="158"/>
      <c r="AN17" s="167"/>
      <c r="AO17" s="168"/>
    </row>
    <row r="18" spans="1:41" ht="22.5" customHeight="1">
      <c r="A18" s="30">
        <v>15</v>
      </c>
      <c r="B18" s="15"/>
      <c r="C18" s="16"/>
      <c r="D18" s="103" t="e">
        <f>VLOOKUP(C18,都道府県コード等!A18:B64,2)</f>
        <v>#N/A</v>
      </c>
      <c r="E18" s="16"/>
      <c r="F18" s="15"/>
      <c r="G18" s="157"/>
      <c r="H18" s="157"/>
      <c r="I18" s="158"/>
      <c r="J18" s="157"/>
      <c r="K18" s="157"/>
      <c r="L18" s="157"/>
      <c r="M18" s="157"/>
      <c r="N18" s="157"/>
      <c r="O18" s="173"/>
      <c r="P18" s="181"/>
      <c r="Q18" s="160"/>
      <c r="R18" s="160"/>
      <c r="S18" s="162">
        <f t="shared" si="0"/>
        <v>0</v>
      </c>
      <c r="T18" s="162">
        <f t="shared" si="1"/>
        <v>0</v>
      </c>
      <c r="U18" s="174"/>
      <c r="V18" s="170"/>
      <c r="W18" s="166"/>
      <c r="X18" s="166"/>
      <c r="Y18" s="166"/>
      <c r="Z18" s="166"/>
      <c r="AA18" s="166"/>
      <c r="AB18" s="166"/>
      <c r="AC18" s="166"/>
      <c r="AD18" s="166"/>
      <c r="AE18" s="166"/>
      <c r="AF18" s="166"/>
      <c r="AG18" s="166"/>
      <c r="AH18" s="166"/>
      <c r="AI18" s="165"/>
      <c r="AJ18" s="165"/>
      <c r="AK18" s="182"/>
      <c r="AL18" s="166"/>
      <c r="AM18" s="158"/>
      <c r="AN18" s="167"/>
      <c r="AO18" s="168"/>
    </row>
    <row r="19" spans="1:41" s="12" customFormat="1" ht="20.25" customHeight="1">
      <c r="A19" s="12" t="s">
        <v>93</v>
      </c>
    </row>
    <row r="20" spans="1:41" s="12" customFormat="1" ht="20.25" customHeight="1">
      <c r="A20" s="12" t="s">
        <v>23</v>
      </c>
    </row>
    <row r="21" spans="1:41" s="12" customFormat="1" ht="20.25" customHeight="1">
      <c r="A21" s="20" t="s">
        <v>94</v>
      </c>
    </row>
    <row r="22" spans="1:41" s="12" customFormat="1" ht="20.25" customHeight="1">
      <c r="A22" s="12" t="s">
        <v>267</v>
      </c>
    </row>
    <row r="23" spans="1:41" s="12" customFormat="1" ht="20.25" customHeight="1">
      <c r="A23" s="20" t="s">
        <v>266</v>
      </c>
      <c r="Y23" s="5"/>
      <c r="Z23" s="5"/>
      <c r="AA23" s="5"/>
      <c r="AB23" s="5"/>
      <c r="AC23" s="5"/>
      <c r="AD23" s="5"/>
    </row>
    <row r="24" spans="1:41" s="12" customFormat="1" ht="20.25" customHeight="1">
      <c r="Y24" s="5"/>
      <c r="Z24" s="5"/>
      <c r="AA24" s="5"/>
      <c r="AB24" s="5"/>
      <c r="AC24" s="5"/>
      <c r="AD24" s="5"/>
    </row>
    <row r="29" spans="1:41" ht="18.75">
      <c r="C29" s="22"/>
      <c r="D29" s="23"/>
      <c r="I29" s="24"/>
    </row>
    <row r="30" spans="1:41" ht="18.75">
      <c r="C30" s="22"/>
      <c r="D30" s="23"/>
      <c r="I30" s="24"/>
    </row>
    <row r="31" spans="1:41" ht="18.75">
      <c r="C31" s="22"/>
      <c r="D31" s="23"/>
      <c r="I31" s="24"/>
    </row>
    <row r="32" spans="1:41" ht="18.75">
      <c r="C32" s="22"/>
      <c r="D32" s="23"/>
      <c r="I32" s="24"/>
    </row>
    <row r="33" spans="3:14" ht="18.75">
      <c r="C33" s="22"/>
      <c r="D33" s="23"/>
      <c r="I33" s="24"/>
    </row>
    <row r="34" spans="3:14" ht="18.75">
      <c r="C34" s="22"/>
      <c r="D34" s="25"/>
      <c r="I34" s="24"/>
      <c r="K34" s="26"/>
      <c r="L34" s="26"/>
      <c r="M34" s="26"/>
      <c r="N34" s="26"/>
    </row>
    <row r="35" spans="3:14" ht="18.75">
      <c r="C35" s="22"/>
      <c r="D35" s="25"/>
      <c r="I35" s="24"/>
      <c r="K35" s="26"/>
      <c r="L35" s="26"/>
      <c r="M35" s="26"/>
      <c r="N35" s="26"/>
    </row>
    <row r="36" spans="3:14" ht="18.75">
      <c r="C36" s="22"/>
      <c r="D36" s="23"/>
      <c r="I36" s="24"/>
      <c r="K36" s="26"/>
      <c r="L36" s="26"/>
      <c r="M36" s="26"/>
      <c r="N36" s="26"/>
    </row>
    <row r="37" spans="3:14" ht="18.75">
      <c r="C37" s="22"/>
      <c r="D37" s="23"/>
      <c r="I37" s="24"/>
      <c r="K37" s="26"/>
      <c r="L37" s="26"/>
      <c r="M37" s="26"/>
      <c r="N37" s="26"/>
    </row>
    <row r="38" spans="3:14" ht="18.75">
      <c r="C38" s="22"/>
      <c r="D38" s="23"/>
      <c r="I38" s="24"/>
      <c r="K38" s="27"/>
      <c r="L38" s="27"/>
      <c r="M38" s="27"/>
      <c r="N38" s="27"/>
    </row>
    <row r="39" spans="3:14" ht="18.75">
      <c r="C39" s="22"/>
      <c r="D39" s="23"/>
      <c r="I39" s="24"/>
      <c r="K39" s="27"/>
      <c r="L39" s="27"/>
      <c r="M39" s="27"/>
      <c r="N39" s="27"/>
    </row>
    <row r="40" spans="3:14" ht="18.75">
      <c r="C40" s="22"/>
      <c r="D40" s="23"/>
      <c r="I40" s="24"/>
    </row>
    <row r="41" spans="3:14" ht="18.75">
      <c r="C41" s="22"/>
      <c r="D41" s="23"/>
      <c r="I41" s="24"/>
    </row>
    <row r="42" spans="3:14" ht="18.75">
      <c r="C42" s="22"/>
      <c r="D42" s="23"/>
      <c r="I42" s="24"/>
    </row>
    <row r="43" spans="3:14" ht="18.75">
      <c r="C43" s="22"/>
      <c r="D43" s="23"/>
      <c r="I43" s="24"/>
    </row>
    <row r="44" spans="3:14" ht="18.75">
      <c r="C44" s="22"/>
      <c r="D44" s="23"/>
      <c r="I44" s="24"/>
    </row>
    <row r="45" spans="3:14" ht="18.75">
      <c r="C45" s="22"/>
      <c r="D45" s="23"/>
      <c r="I45" s="24"/>
    </row>
    <row r="46" spans="3:14" ht="18.75">
      <c r="C46" s="22"/>
      <c r="D46" s="23"/>
      <c r="I46" s="24"/>
    </row>
    <row r="47" spans="3:14" ht="18.75">
      <c r="C47" s="22"/>
      <c r="D47" s="23"/>
      <c r="I47" s="24"/>
    </row>
    <row r="48" spans="3:14" ht="18.75">
      <c r="C48" s="22"/>
      <c r="D48" s="23"/>
      <c r="I48" s="24"/>
    </row>
    <row r="49" spans="3:9" ht="18.75">
      <c r="C49" s="22"/>
      <c r="D49" s="23"/>
      <c r="I49" s="24"/>
    </row>
    <row r="50" spans="3:9" ht="18.75">
      <c r="C50" s="22"/>
      <c r="D50" s="23"/>
      <c r="I50" s="24"/>
    </row>
    <row r="51" spans="3:9" ht="18.75">
      <c r="C51" s="22"/>
      <c r="D51" s="23"/>
      <c r="I51" s="24"/>
    </row>
    <row r="52" spans="3:9" ht="18.75">
      <c r="C52" s="22"/>
      <c r="D52" s="23"/>
      <c r="I52" s="24"/>
    </row>
    <row r="53" spans="3:9" ht="18.75">
      <c r="C53" s="22"/>
      <c r="D53" s="23"/>
      <c r="I53" s="24"/>
    </row>
    <row r="54" spans="3:9" ht="18.75">
      <c r="C54" s="22"/>
      <c r="D54" s="23"/>
      <c r="I54" s="24"/>
    </row>
    <row r="55" spans="3:9" ht="18.75">
      <c r="C55" s="22"/>
      <c r="D55" s="23"/>
    </row>
    <row r="56" spans="3:9" ht="18.75">
      <c r="C56" s="22"/>
      <c r="D56" s="23"/>
    </row>
    <row r="57" spans="3:9" ht="18.75">
      <c r="C57" s="22"/>
      <c r="D57" s="23"/>
    </row>
    <row r="58" spans="3:9" ht="18.75">
      <c r="C58" s="22"/>
      <c r="D58" s="23"/>
    </row>
    <row r="59" spans="3:9" ht="18.75">
      <c r="C59" s="22"/>
      <c r="D59" s="23"/>
    </row>
    <row r="60" spans="3:9" ht="18.75">
      <c r="C60" s="22"/>
      <c r="D60" s="23"/>
    </row>
    <row r="61" spans="3:9" ht="18.75">
      <c r="C61" s="22"/>
      <c r="D61" s="23"/>
    </row>
    <row r="62" spans="3:9" ht="18.75">
      <c r="C62" s="22"/>
      <c r="D62" s="23"/>
    </row>
    <row r="63" spans="3:9" ht="18.75">
      <c r="C63" s="22"/>
      <c r="D63" s="23"/>
    </row>
    <row r="64" spans="3:9" ht="18.75">
      <c r="C64" s="22"/>
      <c r="D64" s="23"/>
    </row>
    <row r="65" spans="3:4" ht="18.75">
      <c r="C65" s="22"/>
      <c r="D65" s="23"/>
    </row>
    <row r="66" spans="3:4" ht="18.75">
      <c r="C66" s="22"/>
      <c r="D66" s="23"/>
    </row>
    <row r="67" spans="3:4" ht="18.75">
      <c r="C67" s="22"/>
      <c r="D67" s="23"/>
    </row>
    <row r="68" spans="3:4" ht="18.75">
      <c r="C68" s="22"/>
      <c r="D68" s="23"/>
    </row>
    <row r="69" spans="3:4" ht="18.75">
      <c r="C69" s="22"/>
      <c r="D69" s="23"/>
    </row>
    <row r="70" spans="3:4" ht="18.75">
      <c r="C70" s="22"/>
      <c r="D70" s="23"/>
    </row>
    <row r="71" spans="3:4" ht="18.75">
      <c r="C71" s="22"/>
      <c r="D71" s="23"/>
    </row>
    <row r="72" spans="3:4" ht="18.75">
      <c r="C72" s="22"/>
      <c r="D72" s="23"/>
    </row>
    <row r="73" spans="3:4" ht="18.75">
      <c r="C73" s="22"/>
      <c r="D73" s="23"/>
    </row>
    <row r="74" spans="3:4" ht="18.75">
      <c r="C74" s="22"/>
      <c r="D74" s="23"/>
    </row>
    <row r="75" spans="3:4" ht="18.75">
      <c r="C75" s="22"/>
      <c r="D75" s="23"/>
    </row>
  </sheetData>
  <sheetProtection password="DDF7" sheet="1" objects="1" scenarios="1"/>
  <dataConsolidate/>
  <phoneticPr fontId="1"/>
  <dataValidations xWindow="1430" yWindow="560" count="9">
    <dataValidation allowBlank="1" showErrorMessage="1" promptTitle="年月日を記載してください" prompt="書式設定を変更せずに、年月日を記載してください" sqref="AO4:AO18 AK4:AK18"/>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U4:U18"/>
    <dataValidation allowBlank="1" showInputMessage="1" showErrorMessage="1" promptTitle="内示を受ける自治体名" sqref="F4:H18"/>
    <dataValidation showInputMessage="1" showErrorMessage="1" errorTitle="ドロップダウンリストより選択してください" prompt="自動計算。千円未満切捨て。" sqref="T4:T18"/>
    <dataValidation showInputMessage="1" showErrorMessage="1" errorTitle="ドロップダウンリストより選択してください" promptTitle="千円単位（小数点も記載）" prompt="千円単位で小数点も記載してください" sqref="Q4:R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M4:AM18">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L4:AL18">
      <formula1>"有,無"</formula1>
    </dataValidation>
    <dataValidation allowBlank="1" showInputMessage="1" showErrorMessage="1" promptTitle="年月日を記載してください" prompt="書式設定を変更せずに、年月日を記載してください_x000a_（西暦／月／日）" sqref="AJ4:AJ18"/>
    <dataValidation showInputMessage="1" showErrorMessage="1" errorTitle="ドロップダウンリストより選択してください" promptTitle="千円未満切捨て" prompt="自動計算" sqref="S4:S18"/>
  </dataValidations>
  <pageMargins left="0.93" right="0.16" top="0.74803149606299213" bottom="0.74803149606299213" header="0.31496062992125984" footer="0.31496062992125984"/>
  <pageSetup paperSize="8" scale="33" fitToHeight="0" orientation="landscape" r:id="rId1"/>
  <colBreaks count="1" manualBreakCount="1">
    <brk id="30"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14:formula1>
            <xm:f>都道府県コード等!$F$3:$F$11</xm:f>
          </x14:formula1>
          <xm:sqref>O9:O18</xm:sqref>
        </x14:dataValidation>
        <x14:dataValidation type="list" allowBlank="1" showInputMessage="1" showErrorMessage="1" promptTitle="ドロップダウンリストより選択してください">
          <x14:formula1>
            <xm:f>都道府県コード等!$P$3:$P$7</xm:f>
          </x14:formula1>
          <xm:sqref>I4:I18</xm:sqref>
        </x14:dataValidation>
        <x14:dataValidation type="list" showInputMessage="1" showErrorMessage="1" errorTitle="ドロップダウンリストより選択してください">
          <x14:formula1>
            <xm:f>都道府県コード等!$F$3:$F$11</xm:f>
          </x14:formula1>
          <xm:sqref>O4:O8</xm:sqref>
        </x14:dataValidation>
        <x14:dataValidation type="list" allowBlank="1" showInputMessage="1" showErrorMessage="1">
          <x14:formula1>
            <xm:f>都道府県コード等!$Q$3:$Q$4</xm:f>
          </x14:formula1>
          <xm:sqref>AN4:AN18</xm:sqref>
        </x14:dataValidation>
        <x14:dataValidation type="list" showInputMessage="1" showErrorMessage="1">
          <x14:formula1>
            <xm:f>都道府県コード等!$S$3:$S$4</xm:f>
          </x14:formula1>
          <xm:sqref>W4:AH18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G77"/>
  <sheetViews>
    <sheetView view="pageBreakPreview" topLeftCell="Q1" zoomScale="90" zoomScaleNormal="100" zoomScaleSheetLayoutView="90" workbookViewId="0">
      <pane ySplit="4" topLeftCell="A5" activePane="bottomLeft" state="frozen"/>
      <selection activeCell="R22" sqref="R22"/>
      <selection pane="bottomLeft" activeCell="AE5" sqref="AE5"/>
    </sheetView>
  </sheetViews>
  <sheetFormatPr defaultColWidth="4.25" defaultRowHeight="18.75"/>
  <cols>
    <col min="1" max="1" width="4.125" style="29" bestFit="1" customWidth="1"/>
    <col min="2" max="2" width="17" style="29" customWidth="1"/>
    <col min="3" max="3" width="11.5" style="29" customWidth="1"/>
    <col min="4" max="5" width="14.625" style="29" customWidth="1"/>
    <col min="6" max="6" width="17.125" style="29" customWidth="1"/>
    <col min="7" max="7" width="30.625" style="29" customWidth="1"/>
    <col min="8" max="8" width="28.375" style="29" customWidth="1"/>
    <col min="9" max="9" width="28.625" style="29" customWidth="1"/>
    <col min="10" max="10" width="16.125" style="29" customWidth="1"/>
    <col min="11" max="11" width="26.75" style="29" customWidth="1"/>
    <col min="12" max="12" width="16" style="29" customWidth="1"/>
    <col min="13" max="13" width="16" style="56" customWidth="1"/>
    <col min="14" max="14" width="9.875" style="29" customWidth="1"/>
    <col min="15" max="16" width="11.625" style="29" customWidth="1"/>
    <col min="17" max="17" width="10.75" style="29" customWidth="1"/>
    <col min="18" max="19" width="11.625" style="29" customWidth="1"/>
    <col min="20" max="20" width="12.875" style="29" customWidth="1"/>
    <col min="21" max="21" width="15.375" style="29" customWidth="1"/>
    <col min="22" max="26" width="16.125" style="29" customWidth="1"/>
    <col min="27" max="27" width="13.75" style="29" customWidth="1"/>
    <col min="28" max="28" width="13" style="29" customWidth="1"/>
    <col min="29" max="29" width="22.375" style="29" customWidth="1"/>
    <col min="30" max="30" width="17.5" style="29" customWidth="1"/>
    <col min="31" max="31" width="20.125" style="29" customWidth="1"/>
    <col min="32" max="32" width="19.625" style="29" customWidth="1"/>
    <col min="33" max="33" width="11.625" style="29" customWidth="1"/>
    <col min="34" max="16384" width="4.25" style="29"/>
  </cols>
  <sheetData>
    <row r="1" spans="1:33">
      <c r="AG1" s="38" t="s">
        <v>0</v>
      </c>
    </row>
    <row r="2" spans="1:33" ht="20.100000000000001" customHeight="1">
      <c r="A2" s="88" t="s">
        <v>121</v>
      </c>
    </row>
    <row r="3" spans="1:33" s="14" customFormat="1" ht="73.5" customHeight="1">
      <c r="A3" s="139" t="s">
        <v>1</v>
      </c>
      <c r="B3" s="139" t="s">
        <v>2</v>
      </c>
      <c r="C3" s="140" t="s">
        <v>3</v>
      </c>
      <c r="D3" s="142" t="s">
        <v>4</v>
      </c>
      <c r="E3" s="139" t="s">
        <v>5</v>
      </c>
      <c r="F3" s="140" t="s">
        <v>144</v>
      </c>
      <c r="G3" s="143" t="s">
        <v>134</v>
      </c>
      <c r="H3" s="139" t="s">
        <v>6</v>
      </c>
      <c r="I3" s="139" t="s">
        <v>7</v>
      </c>
      <c r="J3" s="141" t="s">
        <v>209</v>
      </c>
      <c r="K3" s="143" t="s">
        <v>207</v>
      </c>
      <c r="L3" s="145" t="s">
        <v>8</v>
      </c>
      <c r="M3" s="148" t="s">
        <v>278</v>
      </c>
      <c r="N3" s="147" t="s">
        <v>9</v>
      </c>
      <c r="O3" s="145" t="s">
        <v>10</v>
      </c>
      <c r="P3" s="145"/>
      <c r="Q3" s="147" t="s">
        <v>11</v>
      </c>
      <c r="R3" s="145" t="s">
        <v>12</v>
      </c>
      <c r="S3" s="145"/>
      <c r="T3" s="140" t="s">
        <v>135</v>
      </c>
      <c r="U3" s="140" t="s">
        <v>136</v>
      </c>
      <c r="V3" s="140" t="s">
        <v>139</v>
      </c>
      <c r="W3" s="140" t="s">
        <v>138</v>
      </c>
      <c r="X3" s="140" t="s">
        <v>137</v>
      </c>
      <c r="Y3" s="142" t="s">
        <v>140</v>
      </c>
      <c r="Z3" s="140" t="s">
        <v>147</v>
      </c>
      <c r="AA3" s="142" t="s">
        <v>13</v>
      </c>
      <c r="AB3" s="143" t="s">
        <v>14</v>
      </c>
      <c r="AC3" s="151" t="s">
        <v>279</v>
      </c>
      <c r="AD3" s="151" t="s">
        <v>15</v>
      </c>
      <c r="AE3" s="152" t="s">
        <v>284</v>
      </c>
      <c r="AF3" s="153" t="s">
        <v>145</v>
      </c>
      <c r="AG3" s="150" t="s">
        <v>16</v>
      </c>
    </row>
    <row r="4" spans="1:33" s="14" customFormat="1" ht="58.5" customHeight="1">
      <c r="A4" s="139"/>
      <c r="B4" s="139"/>
      <c r="C4" s="140"/>
      <c r="D4" s="142"/>
      <c r="E4" s="139"/>
      <c r="F4" s="140"/>
      <c r="G4" s="144"/>
      <c r="H4" s="139"/>
      <c r="I4" s="139"/>
      <c r="J4" s="141"/>
      <c r="K4" s="143"/>
      <c r="L4" s="146"/>
      <c r="M4" s="149"/>
      <c r="N4" s="147"/>
      <c r="O4" s="83" t="s">
        <v>17</v>
      </c>
      <c r="P4" s="84" t="s">
        <v>18</v>
      </c>
      <c r="Q4" s="147"/>
      <c r="R4" s="83" t="s">
        <v>19</v>
      </c>
      <c r="S4" s="84" t="s">
        <v>20</v>
      </c>
      <c r="T4" s="139"/>
      <c r="U4" s="140"/>
      <c r="V4" s="140"/>
      <c r="W4" s="140"/>
      <c r="X4" s="140"/>
      <c r="Y4" s="142"/>
      <c r="Z4" s="140"/>
      <c r="AA4" s="142"/>
      <c r="AB4" s="143"/>
      <c r="AC4" s="151"/>
      <c r="AD4" s="151"/>
      <c r="AE4" s="152"/>
      <c r="AF4" s="154"/>
      <c r="AG4" s="150"/>
    </row>
    <row r="5" spans="1:33" s="13" customFormat="1" ht="20.100000000000001" customHeight="1">
      <c r="A5" s="30">
        <v>1</v>
      </c>
      <c r="B5" s="30"/>
      <c r="C5" s="39"/>
      <c r="D5" s="73" t="e">
        <f>VLOOKUP(C5,都道府県コード等!A3:B49,2)</f>
        <v>#N/A</v>
      </c>
      <c r="E5" s="15"/>
      <c r="F5" s="15"/>
      <c r="G5" s="87"/>
      <c r="H5" s="30"/>
      <c r="I5" s="30"/>
      <c r="J5" s="30"/>
      <c r="K5" s="87"/>
      <c r="L5" s="31"/>
      <c r="M5" s="57"/>
      <c r="N5" s="76" t="str">
        <f>IF(P5="","",P5/O5)</f>
        <v/>
      </c>
      <c r="O5" s="32"/>
      <c r="P5" s="33"/>
      <c r="Q5" s="77" t="str">
        <f t="shared" ref="Q5:Q19" si="0">IF(S5="","",S5/R5)</f>
        <v/>
      </c>
      <c r="R5" s="30"/>
      <c r="S5" s="30"/>
      <c r="T5" s="80"/>
      <c r="U5" s="78"/>
      <c r="V5" s="79"/>
      <c r="W5" s="79"/>
      <c r="X5" s="79"/>
      <c r="Y5" s="82">
        <f>(T5*U5)+V5+W5+X5</f>
        <v>0</v>
      </c>
      <c r="Z5" s="79"/>
      <c r="AA5" s="81">
        <f>ROUNDDOWN(MIN(Y5,Z5),0)</f>
        <v>0</v>
      </c>
      <c r="AB5" s="94"/>
      <c r="AC5" s="70"/>
      <c r="AD5" s="70"/>
      <c r="AE5" s="85" t="e">
        <f>AD5/AC5</f>
        <v>#DIV/0!</v>
      </c>
      <c r="AF5" s="86"/>
      <c r="AG5" s="40"/>
    </row>
    <row r="6" spans="1:33" s="13" customFormat="1" ht="20.100000000000001" customHeight="1">
      <c r="A6" s="30">
        <v>2</v>
      </c>
      <c r="B6" s="30"/>
      <c r="C6" s="16"/>
      <c r="D6" s="73" t="e">
        <f>VLOOKUP(C6,都道府県コード等!A4:B50,2)</f>
        <v>#N/A</v>
      </c>
      <c r="E6" s="15"/>
      <c r="F6" s="15"/>
      <c r="G6" s="87"/>
      <c r="H6" s="30"/>
      <c r="I6" s="30"/>
      <c r="J6" s="30"/>
      <c r="K6" s="87"/>
      <c r="L6" s="31"/>
      <c r="M6" s="57"/>
      <c r="N6" s="76" t="str">
        <f t="shared" ref="N6:N19" si="1">IF(P6="","",P6/O6)</f>
        <v/>
      </c>
      <c r="O6" s="32"/>
      <c r="P6" s="33"/>
      <c r="Q6" s="77" t="str">
        <f t="shared" si="0"/>
        <v/>
      </c>
      <c r="R6" s="30"/>
      <c r="S6" s="30"/>
      <c r="T6" s="80"/>
      <c r="U6" s="78"/>
      <c r="V6" s="79"/>
      <c r="W6" s="79"/>
      <c r="X6" s="79"/>
      <c r="Y6" s="82">
        <f t="shared" ref="Y6:Y19" si="2">(T6*U6)+V6+W6+X6</f>
        <v>0</v>
      </c>
      <c r="Z6" s="79"/>
      <c r="AA6" s="81">
        <f t="shared" ref="AA6:AA19" si="3">ROUNDDOWN(MIN(Y6,Z6),0)</f>
        <v>0</v>
      </c>
      <c r="AB6" s="94"/>
      <c r="AC6" s="30"/>
      <c r="AD6" s="30"/>
      <c r="AE6" s="85" t="e">
        <f>AD6/AC6</f>
        <v>#DIV/0!</v>
      </c>
      <c r="AF6" s="86" t="s">
        <v>142</v>
      </c>
      <c r="AG6" s="30"/>
    </row>
    <row r="7" spans="1:33" s="13" customFormat="1" ht="20.100000000000001" customHeight="1">
      <c r="A7" s="30">
        <v>3</v>
      </c>
      <c r="B7" s="30"/>
      <c r="C7" s="16"/>
      <c r="D7" s="73" t="e">
        <f>VLOOKUP(C7,都道府県コード等!A5:B51,2)</f>
        <v>#N/A</v>
      </c>
      <c r="E7" s="15"/>
      <c r="F7" s="15"/>
      <c r="G7" s="87"/>
      <c r="H7" s="30"/>
      <c r="I7" s="30"/>
      <c r="J7" s="30"/>
      <c r="K7" s="87"/>
      <c r="L7" s="31"/>
      <c r="M7" s="57"/>
      <c r="N7" s="76" t="str">
        <f t="shared" si="1"/>
        <v/>
      </c>
      <c r="O7" s="32"/>
      <c r="P7" s="33"/>
      <c r="Q7" s="77" t="str">
        <f t="shared" si="0"/>
        <v/>
      </c>
      <c r="R7" s="30"/>
      <c r="S7" s="30"/>
      <c r="T7" s="80"/>
      <c r="U7" s="78"/>
      <c r="V7" s="79"/>
      <c r="W7" s="79"/>
      <c r="X7" s="79"/>
      <c r="Y7" s="82">
        <f t="shared" si="2"/>
        <v>0</v>
      </c>
      <c r="Z7" s="79"/>
      <c r="AA7" s="81">
        <f t="shared" si="3"/>
        <v>0</v>
      </c>
      <c r="AB7" s="94"/>
      <c r="AC7" s="30"/>
      <c r="AD7" s="30"/>
      <c r="AE7" s="85" t="e">
        <f t="shared" ref="AE7:AE19" si="4">AD7/AC7</f>
        <v>#DIV/0!</v>
      </c>
      <c r="AF7" s="86"/>
      <c r="AG7" s="30"/>
    </row>
    <row r="8" spans="1:33" s="13" customFormat="1" ht="20.100000000000001" customHeight="1">
      <c r="A8" s="30">
        <v>4</v>
      </c>
      <c r="B8" s="30"/>
      <c r="C8" s="16"/>
      <c r="D8" s="73" t="e">
        <f>VLOOKUP(C8,都道府県コード等!A6:B52,2)</f>
        <v>#N/A</v>
      </c>
      <c r="E8" s="15"/>
      <c r="F8" s="15"/>
      <c r="G8" s="87"/>
      <c r="H8" s="30"/>
      <c r="I8" s="30"/>
      <c r="J8" s="30"/>
      <c r="K8" s="87"/>
      <c r="L8" s="31"/>
      <c r="M8" s="57"/>
      <c r="N8" s="76" t="str">
        <f t="shared" si="1"/>
        <v/>
      </c>
      <c r="O8" s="32"/>
      <c r="P8" s="33"/>
      <c r="Q8" s="77" t="str">
        <f t="shared" si="0"/>
        <v/>
      </c>
      <c r="R8" s="30"/>
      <c r="S8" s="30"/>
      <c r="T8" s="80"/>
      <c r="U8" s="78"/>
      <c r="V8" s="79"/>
      <c r="W8" s="79"/>
      <c r="X8" s="79"/>
      <c r="Y8" s="82">
        <f t="shared" si="2"/>
        <v>0</v>
      </c>
      <c r="Z8" s="79"/>
      <c r="AA8" s="81">
        <f t="shared" si="3"/>
        <v>0</v>
      </c>
      <c r="AB8" s="94"/>
      <c r="AC8" s="30"/>
      <c r="AD8" s="30"/>
      <c r="AE8" s="85" t="e">
        <f t="shared" si="4"/>
        <v>#DIV/0!</v>
      </c>
      <c r="AF8" s="86"/>
      <c r="AG8" s="30"/>
    </row>
    <row r="9" spans="1:33" s="13" customFormat="1" ht="20.100000000000001" customHeight="1">
      <c r="A9" s="30">
        <v>5</v>
      </c>
      <c r="B9" s="30"/>
      <c r="C9" s="16"/>
      <c r="D9" s="73" t="e">
        <f>VLOOKUP(C9,都道府県コード等!A7:B53,2)</f>
        <v>#N/A</v>
      </c>
      <c r="E9" s="15"/>
      <c r="F9" s="15"/>
      <c r="G9" s="87"/>
      <c r="H9" s="30"/>
      <c r="I9" s="30"/>
      <c r="J9" s="30"/>
      <c r="K9" s="87"/>
      <c r="L9" s="31"/>
      <c r="M9" s="57"/>
      <c r="N9" s="76" t="str">
        <f t="shared" si="1"/>
        <v/>
      </c>
      <c r="O9" s="32"/>
      <c r="P9" s="33"/>
      <c r="Q9" s="77" t="str">
        <f t="shared" si="0"/>
        <v/>
      </c>
      <c r="R9" s="30"/>
      <c r="S9" s="30"/>
      <c r="T9" s="80"/>
      <c r="U9" s="78"/>
      <c r="V9" s="79"/>
      <c r="W9" s="79"/>
      <c r="X9" s="79"/>
      <c r="Y9" s="82">
        <f t="shared" si="2"/>
        <v>0</v>
      </c>
      <c r="Z9" s="79"/>
      <c r="AA9" s="81">
        <f t="shared" si="3"/>
        <v>0</v>
      </c>
      <c r="AB9" s="94"/>
      <c r="AC9" s="34"/>
      <c r="AD9" s="34"/>
      <c r="AE9" s="85" t="e">
        <f t="shared" si="4"/>
        <v>#DIV/0!</v>
      </c>
      <c r="AF9" s="86"/>
      <c r="AG9" s="40"/>
    </row>
    <row r="10" spans="1:33" s="13" customFormat="1" ht="20.100000000000001" customHeight="1">
      <c r="A10" s="30">
        <v>6</v>
      </c>
      <c r="B10" s="30"/>
      <c r="C10" s="16"/>
      <c r="D10" s="73" t="e">
        <f>VLOOKUP(C10,都道府県コード等!A8:B54,2)</f>
        <v>#N/A</v>
      </c>
      <c r="E10" s="15"/>
      <c r="F10" s="15"/>
      <c r="G10" s="87"/>
      <c r="H10" s="30"/>
      <c r="I10" s="30"/>
      <c r="J10" s="30"/>
      <c r="K10" s="87"/>
      <c r="L10" s="31"/>
      <c r="M10" s="57"/>
      <c r="N10" s="76" t="str">
        <f t="shared" si="1"/>
        <v/>
      </c>
      <c r="O10" s="32"/>
      <c r="P10" s="33"/>
      <c r="Q10" s="77" t="str">
        <f t="shared" si="0"/>
        <v/>
      </c>
      <c r="R10" s="30"/>
      <c r="S10" s="30"/>
      <c r="T10" s="80"/>
      <c r="U10" s="78"/>
      <c r="V10" s="79"/>
      <c r="W10" s="79"/>
      <c r="X10" s="79"/>
      <c r="Y10" s="82">
        <f t="shared" si="2"/>
        <v>0</v>
      </c>
      <c r="Z10" s="79"/>
      <c r="AA10" s="81">
        <f t="shared" si="3"/>
        <v>0</v>
      </c>
      <c r="AB10" s="94"/>
      <c r="AC10" s="30"/>
      <c r="AD10" s="30"/>
      <c r="AE10" s="85" t="e">
        <f>AD10/AC10</f>
        <v>#DIV/0!</v>
      </c>
      <c r="AF10" s="86"/>
      <c r="AG10" s="30"/>
    </row>
    <row r="11" spans="1:33" s="13" customFormat="1" ht="20.100000000000001" customHeight="1">
      <c r="A11" s="30">
        <v>7</v>
      </c>
      <c r="B11" s="30"/>
      <c r="C11" s="16"/>
      <c r="D11" s="73" t="e">
        <f>VLOOKUP(C11,都道府県コード等!A9:B55,2)</f>
        <v>#N/A</v>
      </c>
      <c r="E11" s="15"/>
      <c r="F11" s="15"/>
      <c r="G11" s="87"/>
      <c r="H11" s="30"/>
      <c r="I11" s="30"/>
      <c r="J11" s="30"/>
      <c r="K11" s="87"/>
      <c r="L11" s="31"/>
      <c r="M11" s="57"/>
      <c r="N11" s="76" t="str">
        <f t="shared" si="1"/>
        <v/>
      </c>
      <c r="O11" s="32"/>
      <c r="P11" s="33"/>
      <c r="Q11" s="77" t="str">
        <f t="shared" si="0"/>
        <v/>
      </c>
      <c r="R11" s="30"/>
      <c r="S11" s="30"/>
      <c r="T11" s="80"/>
      <c r="U11" s="78"/>
      <c r="V11" s="79"/>
      <c r="W11" s="79"/>
      <c r="X11" s="79"/>
      <c r="Y11" s="82">
        <f t="shared" si="2"/>
        <v>0</v>
      </c>
      <c r="Z11" s="79"/>
      <c r="AA11" s="81">
        <f t="shared" si="3"/>
        <v>0</v>
      </c>
      <c r="AB11" s="94"/>
      <c r="AC11" s="30"/>
      <c r="AD11" s="30"/>
      <c r="AE11" s="85" t="e">
        <f t="shared" si="4"/>
        <v>#DIV/0!</v>
      </c>
      <c r="AF11" s="86"/>
      <c r="AG11" s="30"/>
    </row>
    <row r="12" spans="1:33" s="13" customFormat="1" ht="20.100000000000001" customHeight="1">
      <c r="A12" s="30">
        <v>8</v>
      </c>
      <c r="B12" s="30"/>
      <c r="C12" s="16"/>
      <c r="D12" s="73" t="e">
        <f>VLOOKUP(C12,都道府県コード等!A10:B56,2)</f>
        <v>#N/A</v>
      </c>
      <c r="E12" s="15"/>
      <c r="F12" s="15"/>
      <c r="G12" s="87"/>
      <c r="H12" s="30"/>
      <c r="I12" s="30"/>
      <c r="J12" s="30"/>
      <c r="K12" s="87"/>
      <c r="L12" s="31"/>
      <c r="M12" s="57"/>
      <c r="N12" s="76" t="str">
        <f t="shared" si="1"/>
        <v/>
      </c>
      <c r="O12" s="32"/>
      <c r="P12" s="33"/>
      <c r="Q12" s="77" t="str">
        <f t="shared" si="0"/>
        <v/>
      </c>
      <c r="R12" s="30"/>
      <c r="S12" s="30"/>
      <c r="T12" s="80"/>
      <c r="U12" s="78"/>
      <c r="V12" s="79"/>
      <c r="W12" s="79"/>
      <c r="X12" s="79"/>
      <c r="Y12" s="82">
        <f t="shared" si="2"/>
        <v>0</v>
      </c>
      <c r="Z12" s="79"/>
      <c r="AA12" s="81">
        <f t="shared" si="3"/>
        <v>0</v>
      </c>
      <c r="AB12" s="94"/>
      <c r="AC12" s="30"/>
      <c r="AD12" s="30"/>
      <c r="AE12" s="85" t="e">
        <f t="shared" si="4"/>
        <v>#DIV/0!</v>
      </c>
      <c r="AF12" s="86"/>
      <c r="AG12" s="30"/>
    </row>
    <row r="13" spans="1:33" s="13" customFormat="1" ht="20.100000000000001" customHeight="1">
      <c r="A13" s="30">
        <v>9</v>
      </c>
      <c r="B13" s="30"/>
      <c r="C13" s="16"/>
      <c r="D13" s="73" t="e">
        <f>VLOOKUP(C13,都道府県コード等!A11:B57,2)</f>
        <v>#N/A</v>
      </c>
      <c r="E13" s="15"/>
      <c r="F13" s="15"/>
      <c r="G13" s="87"/>
      <c r="H13" s="30"/>
      <c r="I13" s="30"/>
      <c r="J13" s="30"/>
      <c r="K13" s="87"/>
      <c r="L13" s="31"/>
      <c r="M13" s="57"/>
      <c r="N13" s="76" t="str">
        <f t="shared" si="1"/>
        <v/>
      </c>
      <c r="O13" s="32"/>
      <c r="P13" s="33"/>
      <c r="Q13" s="77" t="str">
        <f t="shared" si="0"/>
        <v/>
      </c>
      <c r="R13" s="30"/>
      <c r="S13" s="30"/>
      <c r="T13" s="80"/>
      <c r="U13" s="78"/>
      <c r="V13" s="79"/>
      <c r="W13" s="79"/>
      <c r="X13" s="79"/>
      <c r="Y13" s="82">
        <f t="shared" si="2"/>
        <v>0</v>
      </c>
      <c r="Z13" s="79"/>
      <c r="AA13" s="81">
        <f t="shared" si="3"/>
        <v>0</v>
      </c>
      <c r="AB13" s="94"/>
      <c r="AC13" s="34"/>
      <c r="AD13" s="34"/>
      <c r="AE13" s="85" t="e">
        <f t="shared" si="4"/>
        <v>#DIV/0!</v>
      </c>
      <c r="AF13" s="86"/>
      <c r="AG13" s="40"/>
    </row>
    <row r="14" spans="1:33" s="13" customFormat="1" ht="20.100000000000001" customHeight="1">
      <c r="A14" s="30">
        <v>10</v>
      </c>
      <c r="B14" s="30"/>
      <c r="C14" s="16"/>
      <c r="D14" s="73" t="e">
        <f>VLOOKUP(C14,都道府県コード等!A12:B58,2)</f>
        <v>#N/A</v>
      </c>
      <c r="E14" s="15"/>
      <c r="F14" s="15"/>
      <c r="G14" s="87"/>
      <c r="H14" s="30"/>
      <c r="I14" s="30"/>
      <c r="J14" s="30"/>
      <c r="K14" s="87"/>
      <c r="L14" s="31"/>
      <c r="M14" s="57"/>
      <c r="N14" s="76" t="str">
        <f t="shared" si="1"/>
        <v/>
      </c>
      <c r="O14" s="32"/>
      <c r="P14" s="33"/>
      <c r="Q14" s="77" t="str">
        <f t="shared" si="0"/>
        <v/>
      </c>
      <c r="R14" s="30"/>
      <c r="S14" s="30"/>
      <c r="T14" s="80"/>
      <c r="U14" s="78"/>
      <c r="V14" s="79"/>
      <c r="W14" s="79"/>
      <c r="X14" s="79"/>
      <c r="Y14" s="82">
        <f t="shared" si="2"/>
        <v>0</v>
      </c>
      <c r="Z14" s="79"/>
      <c r="AA14" s="81">
        <f t="shared" si="3"/>
        <v>0</v>
      </c>
      <c r="AB14" s="94"/>
      <c r="AC14" s="30"/>
      <c r="AD14" s="30"/>
      <c r="AE14" s="85" t="e">
        <f t="shared" si="4"/>
        <v>#DIV/0!</v>
      </c>
      <c r="AF14" s="86"/>
      <c r="AG14" s="30"/>
    </row>
    <row r="15" spans="1:33" s="13" customFormat="1" ht="20.100000000000001" customHeight="1">
      <c r="A15" s="30">
        <v>11</v>
      </c>
      <c r="B15" s="30"/>
      <c r="C15" s="16"/>
      <c r="D15" s="73" t="e">
        <f>VLOOKUP(C15,都道府県コード等!A13:B59,2)</f>
        <v>#N/A</v>
      </c>
      <c r="E15" s="15"/>
      <c r="F15" s="15"/>
      <c r="G15" s="87"/>
      <c r="H15" s="30"/>
      <c r="I15" s="30"/>
      <c r="J15" s="30"/>
      <c r="K15" s="87"/>
      <c r="L15" s="31"/>
      <c r="M15" s="57"/>
      <c r="N15" s="76" t="str">
        <f t="shared" si="1"/>
        <v/>
      </c>
      <c r="O15" s="32"/>
      <c r="P15" s="33"/>
      <c r="Q15" s="77" t="str">
        <f t="shared" si="0"/>
        <v/>
      </c>
      <c r="R15" s="30"/>
      <c r="S15" s="30"/>
      <c r="T15" s="80"/>
      <c r="U15" s="78"/>
      <c r="V15" s="79"/>
      <c r="W15" s="79"/>
      <c r="X15" s="79"/>
      <c r="Y15" s="82">
        <f t="shared" si="2"/>
        <v>0</v>
      </c>
      <c r="Z15" s="79"/>
      <c r="AA15" s="81">
        <f t="shared" si="3"/>
        <v>0</v>
      </c>
      <c r="AB15" s="94"/>
      <c r="AC15" s="30"/>
      <c r="AD15" s="30"/>
      <c r="AE15" s="85" t="e">
        <f t="shared" si="4"/>
        <v>#DIV/0!</v>
      </c>
      <c r="AF15" s="86"/>
      <c r="AG15" s="30"/>
    </row>
    <row r="16" spans="1:33" s="13" customFormat="1" ht="20.100000000000001" customHeight="1">
      <c r="A16" s="30">
        <v>12</v>
      </c>
      <c r="B16" s="30"/>
      <c r="C16" s="16"/>
      <c r="D16" s="73" t="e">
        <f>VLOOKUP(C16,都道府県コード等!A14:B60,2)</f>
        <v>#N/A</v>
      </c>
      <c r="E16" s="15"/>
      <c r="F16" s="15"/>
      <c r="G16" s="87"/>
      <c r="H16" s="30"/>
      <c r="I16" s="30"/>
      <c r="J16" s="30"/>
      <c r="K16" s="87"/>
      <c r="L16" s="31"/>
      <c r="M16" s="57"/>
      <c r="N16" s="76" t="str">
        <f t="shared" si="1"/>
        <v/>
      </c>
      <c r="O16" s="32"/>
      <c r="P16" s="33"/>
      <c r="Q16" s="77" t="str">
        <f t="shared" si="0"/>
        <v/>
      </c>
      <c r="R16" s="30"/>
      <c r="S16" s="30"/>
      <c r="T16" s="80"/>
      <c r="U16" s="78"/>
      <c r="V16" s="79"/>
      <c r="W16" s="79"/>
      <c r="X16" s="79"/>
      <c r="Y16" s="82">
        <f t="shared" si="2"/>
        <v>0</v>
      </c>
      <c r="Z16" s="79"/>
      <c r="AA16" s="81">
        <f t="shared" si="3"/>
        <v>0</v>
      </c>
      <c r="AB16" s="94"/>
      <c r="AC16" s="30"/>
      <c r="AD16" s="30"/>
      <c r="AE16" s="85" t="e">
        <f t="shared" si="4"/>
        <v>#DIV/0!</v>
      </c>
      <c r="AF16" s="86"/>
      <c r="AG16" s="30"/>
    </row>
    <row r="17" spans="1:33" s="13" customFormat="1" ht="20.100000000000001" customHeight="1">
      <c r="A17" s="30">
        <v>13</v>
      </c>
      <c r="B17" s="30"/>
      <c r="C17" s="16"/>
      <c r="D17" s="73" t="e">
        <f>VLOOKUP(C17,都道府県コード等!A15:B61,2)</f>
        <v>#N/A</v>
      </c>
      <c r="E17" s="15"/>
      <c r="F17" s="15"/>
      <c r="G17" s="87"/>
      <c r="H17" s="30"/>
      <c r="I17" s="30"/>
      <c r="J17" s="30"/>
      <c r="K17" s="87"/>
      <c r="L17" s="31"/>
      <c r="M17" s="57"/>
      <c r="N17" s="76" t="str">
        <f t="shared" si="1"/>
        <v/>
      </c>
      <c r="O17" s="32"/>
      <c r="P17" s="33"/>
      <c r="Q17" s="77" t="str">
        <f t="shared" si="0"/>
        <v/>
      </c>
      <c r="R17" s="30"/>
      <c r="S17" s="30"/>
      <c r="T17" s="80"/>
      <c r="U17" s="78"/>
      <c r="V17" s="79"/>
      <c r="W17" s="79"/>
      <c r="X17" s="79"/>
      <c r="Y17" s="82">
        <f t="shared" si="2"/>
        <v>0</v>
      </c>
      <c r="Z17" s="79"/>
      <c r="AA17" s="81">
        <f t="shared" si="3"/>
        <v>0</v>
      </c>
      <c r="AB17" s="94"/>
      <c r="AC17" s="34"/>
      <c r="AD17" s="34"/>
      <c r="AE17" s="85" t="e">
        <f t="shared" si="4"/>
        <v>#DIV/0!</v>
      </c>
      <c r="AF17" s="86"/>
      <c r="AG17" s="40"/>
    </row>
    <row r="18" spans="1:33" s="13" customFormat="1" ht="20.100000000000001" customHeight="1">
      <c r="A18" s="30">
        <v>14</v>
      </c>
      <c r="B18" s="30"/>
      <c r="C18" s="16"/>
      <c r="D18" s="73" t="e">
        <f>VLOOKUP(C18,都道府県コード等!A16:B62,2)</f>
        <v>#N/A</v>
      </c>
      <c r="E18" s="15"/>
      <c r="F18" s="15"/>
      <c r="G18" s="87"/>
      <c r="H18" s="30"/>
      <c r="I18" s="30"/>
      <c r="J18" s="30"/>
      <c r="K18" s="87"/>
      <c r="L18" s="31"/>
      <c r="M18" s="57"/>
      <c r="N18" s="76" t="str">
        <f t="shared" si="1"/>
        <v/>
      </c>
      <c r="O18" s="32"/>
      <c r="P18" s="33"/>
      <c r="Q18" s="77" t="str">
        <f t="shared" si="0"/>
        <v/>
      </c>
      <c r="R18" s="30"/>
      <c r="S18" s="30"/>
      <c r="T18" s="80"/>
      <c r="U18" s="78"/>
      <c r="V18" s="79"/>
      <c r="W18" s="79"/>
      <c r="X18" s="79"/>
      <c r="Y18" s="82">
        <f t="shared" si="2"/>
        <v>0</v>
      </c>
      <c r="Z18" s="79"/>
      <c r="AA18" s="81">
        <f t="shared" si="3"/>
        <v>0</v>
      </c>
      <c r="AB18" s="94"/>
      <c r="AC18" s="30"/>
      <c r="AD18" s="30"/>
      <c r="AE18" s="85" t="e">
        <f t="shared" si="4"/>
        <v>#DIV/0!</v>
      </c>
      <c r="AF18" s="86"/>
      <c r="AG18" s="30"/>
    </row>
    <row r="19" spans="1:33" s="13" customFormat="1" ht="20.100000000000001" customHeight="1">
      <c r="A19" s="30">
        <v>15</v>
      </c>
      <c r="B19" s="30"/>
      <c r="C19" s="16"/>
      <c r="D19" s="73" t="e">
        <f>VLOOKUP(C19,都道府県コード等!A17:B63,2)</f>
        <v>#N/A</v>
      </c>
      <c r="E19" s="15"/>
      <c r="F19" s="15"/>
      <c r="G19" s="87"/>
      <c r="H19" s="30"/>
      <c r="I19" s="30"/>
      <c r="J19" s="30"/>
      <c r="K19" s="87"/>
      <c r="L19" s="31"/>
      <c r="M19" s="57"/>
      <c r="N19" s="76" t="str">
        <f t="shared" si="1"/>
        <v/>
      </c>
      <c r="O19" s="32"/>
      <c r="P19" s="33"/>
      <c r="Q19" s="77" t="str">
        <f t="shared" si="0"/>
        <v/>
      </c>
      <c r="R19" s="30"/>
      <c r="S19" s="30"/>
      <c r="T19" s="80"/>
      <c r="U19" s="78"/>
      <c r="V19" s="79"/>
      <c r="W19" s="79"/>
      <c r="X19" s="79"/>
      <c r="Y19" s="82">
        <f t="shared" si="2"/>
        <v>0</v>
      </c>
      <c r="Z19" s="79"/>
      <c r="AA19" s="81">
        <f t="shared" si="3"/>
        <v>0</v>
      </c>
      <c r="AB19" s="94"/>
      <c r="AC19" s="30"/>
      <c r="AD19" s="30"/>
      <c r="AE19" s="85" t="e">
        <f t="shared" si="4"/>
        <v>#DIV/0!</v>
      </c>
      <c r="AF19" s="86"/>
      <c r="AG19" s="30"/>
    </row>
    <row r="20" spans="1:33" s="12" customFormat="1" ht="20.100000000000001" customHeight="1">
      <c r="A20" s="14" t="s">
        <v>21</v>
      </c>
      <c r="B20" s="14"/>
      <c r="C20" s="35"/>
      <c r="D20" s="36"/>
      <c r="M20" s="58"/>
    </row>
    <row r="21" spans="1:33" s="12" customFormat="1" ht="20.100000000000001" customHeight="1">
      <c r="A21" s="14" t="s">
        <v>22</v>
      </c>
      <c r="B21" s="14"/>
      <c r="M21" s="58"/>
    </row>
    <row r="22" spans="1:33" s="12" customFormat="1" ht="20.100000000000001" customHeight="1">
      <c r="A22" s="14" t="s">
        <v>23</v>
      </c>
      <c r="B22" s="14"/>
      <c r="M22" s="58"/>
    </row>
    <row r="23" spans="1:33" s="12" customFormat="1" ht="20.100000000000001" customHeight="1">
      <c r="A23" s="69" t="s">
        <v>24</v>
      </c>
      <c r="B23" s="14"/>
      <c r="M23" s="58"/>
    </row>
    <row r="24" spans="1:33" s="12" customFormat="1" ht="20.100000000000001" customHeight="1">
      <c r="A24" s="14" t="s">
        <v>25</v>
      </c>
      <c r="B24" s="14"/>
      <c r="M24" s="58"/>
    </row>
    <row r="25" spans="1:33" s="12" customFormat="1" ht="20.100000000000001" customHeight="1">
      <c r="A25" s="28" t="s">
        <v>26</v>
      </c>
      <c r="B25" s="14"/>
      <c r="M25" s="58"/>
    </row>
    <row r="26" spans="1:33" s="12" customFormat="1" ht="20.100000000000001" customHeight="1">
      <c r="A26" s="28" t="s">
        <v>27</v>
      </c>
      <c r="B26" s="14"/>
      <c r="M26" s="58"/>
    </row>
    <row r="27" spans="1:33" s="12" customFormat="1" ht="20.100000000000001" customHeight="1">
      <c r="A27" s="28" t="s">
        <v>28</v>
      </c>
      <c r="B27" s="14"/>
      <c r="M27" s="58"/>
    </row>
    <row r="28" spans="1:33" s="12" customFormat="1" ht="20.100000000000001" customHeight="1">
      <c r="A28" s="28" t="s">
        <v>29</v>
      </c>
      <c r="B28" s="14"/>
      <c r="M28" s="58"/>
      <c r="AF28" s="13"/>
    </row>
    <row r="29" spans="1:33" s="13" customFormat="1" ht="16.5">
      <c r="M29" s="59"/>
    </row>
    <row r="30" spans="1:33" s="13" customFormat="1" ht="16.5">
      <c r="M30" s="59"/>
    </row>
    <row r="31" spans="1:33" s="13" customFormat="1">
      <c r="C31" s="22"/>
      <c r="D31" s="23"/>
      <c r="M31" s="59"/>
      <c r="AF31" s="29"/>
    </row>
    <row r="32" spans="1:33">
      <c r="C32" s="22"/>
      <c r="D32" s="23"/>
    </row>
    <row r="33" spans="3:4">
      <c r="C33" s="22"/>
      <c r="D33" s="23"/>
    </row>
    <row r="34" spans="3:4">
      <c r="C34" s="22"/>
      <c r="D34" s="23"/>
    </row>
    <row r="35" spans="3:4">
      <c r="C35" s="22"/>
      <c r="D35" s="23"/>
    </row>
    <row r="36" spans="3:4">
      <c r="C36" s="22"/>
      <c r="D36" s="25"/>
    </row>
    <row r="37" spans="3:4">
      <c r="C37" s="22"/>
      <c r="D37" s="25"/>
    </row>
    <row r="38" spans="3:4">
      <c r="C38" s="22"/>
      <c r="D38" s="23"/>
    </row>
    <row r="39" spans="3:4">
      <c r="C39" s="22"/>
      <c r="D39" s="23"/>
    </row>
    <row r="40" spans="3:4">
      <c r="C40" s="22"/>
      <c r="D40" s="23"/>
    </row>
    <row r="41" spans="3:4">
      <c r="C41" s="22"/>
      <c r="D41" s="23"/>
    </row>
    <row r="42" spans="3:4">
      <c r="C42" s="22"/>
      <c r="D42" s="23"/>
    </row>
    <row r="43" spans="3:4">
      <c r="C43" s="22"/>
      <c r="D43" s="23"/>
    </row>
    <row r="44" spans="3:4">
      <c r="C44" s="22"/>
      <c r="D44" s="23"/>
    </row>
    <row r="45" spans="3:4">
      <c r="C45" s="22"/>
      <c r="D45" s="23"/>
    </row>
    <row r="46" spans="3:4">
      <c r="C46" s="22"/>
      <c r="D46" s="23"/>
    </row>
    <row r="47" spans="3:4">
      <c r="C47" s="22"/>
      <c r="D47" s="23"/>
    </row>
    <row r="48" spans="3:4">
      <c r="C48" s="22"/>
      <c r="D48" s="23"/>
    </row>
    <row r="49" spans="3:7">
      <c r="C49" s="22"/>
      <c r="D49" s="23"/>
    </row>
    <row r="50" spans="3:7">
      <c r="C50" s="22"/>
      <c r="D50" s="23"/>
      <c r="G50" s="13"/>
    </row>
    <row r="51" spans="3:7">
      <c r="C51" s="22"/>
      <c r="D51" s="23"/>
    </row>
    <row r="52" spans="3:7">
      <c r="C52" s="22"/>
      <c r="D52" s="23"/>
    </row>
    <row r="53" spans="3:7">
      <c r="C53" s="22"/>
      <c r="D53" s="23"/>
    </row>
    <row r="54" spans="3:7">
      <c r="C54" s="22"/>
      <c r="D54" s="23"/>
    </row>
    <row r="55" spans="3:7">
      <c r="C55" s="22"/>
      <c r="D55" s="23"/>
    </row>
    <row r="56" spans="3:7">
      <c r="C56" s="22"/>
      <c r="D56" s="23"/>
    </row>
    <row r="57" spans="3:7">
      <c r="C57" s="22"/>
      <c r="D57" s="23"/>
    </row>
    <row r="58" spans="3:7">
      <c r="C58" s="22"/>
      <c r="D58" s="23"/>
    </row>
    <row r="59" spans="3:7">
      <c r="C59" s="22"/>
      <c r="D59" s="23"/>
    </row>
    <row r="60" spans="3:7">
      <c r="C60" s="22"/>
      <c r="D60" s="23"/>
    </row>
    <row r="61" spans="3:7">
      <c r="C61" s="22"/>
      <c r="D61" s="23"/>
    </row>
    <row r="62" spans="3:7">
      <c r="C62" s="22"/>
      <c r="D62" s="23"/>
    </row>
    <row r="63" spans="3:7">
      <c r="C63" s="22"/>
      <c r="D63" s="23"/>
    </row>
    <row r="64" spans="3:7">
      <c r="C64" s="22"/>
      <c r="D64" s="23"/>
    </row>
    <row r="65" spans="3:4">
      <c r="C65" s="22"/>
      <c r="D65" s="23"/>
    </row>
    <row r="66" spans="3:4">
      <c r="C66" s="22"/>
      <c r="D66" s="23"/>
    </row>
    <row r="67" spans="3:4">
      <c r="C67" s="22"/>
      <c r="D67" s="23"/>
    </row>
    <row r="68" spans="3:4">
      <c r="C68" s="22"/>
      <c r="D68" s="23"/>
    </row>
    <row r="69" spans="3:4">
      <c r="C69" s="22"/>
      <c r="D69" s="23"/>
    </row>
    <row r="70" spans="3:4">
      <c r="C70" s="22"/>
      <c r="D70" s="23"/>
    </row>
    <row r="71" spans="3:4">
      <c r="C71" s="22"/>
      <c r="D71" s="23"/>
    </row>
    <row r="72" spans="3:4">
      <c r="C72" s="22"/>
      <c r="D72" s="23"/>
    </row>
    <row r="73" spans="3:4">
      <c r="C73" s="22"/>
      <c r="D73" s="23"/>
    </row>
    <row r="74" spans="3:4">
      <c r="C74" s="22"/>
      <c r="D74" s="23"/>
    </row>
    <row r="75" spans="3:4">
      <c r="C75" s="22"/>
      <c r="D75" s="23"/>
    </row>
    <row r="76" spans="3:4">
      <c r="C76" s="22"/>
      <c r="D76" s="23"/>
    </row>
    <row r="77" spans="3:4">
      <c r="C77" s="22"/>
      <c r="D77" s="23"/>
    </row>
  </sheetData>
  <dataConsolidate/>
  <mergeCells count="31">
    <mergeCell ref="AA3:AA4"/>
    <mergeCell ref="AG3:AG4"/>
    <mergeCell ref="Y3:Y4"/>
    <mergeCell ref="Z3:Z4"/>
    <mergeCell ref="AB3:AB4"/>
    <mergeCell ref="AC3:AC4"/>
    <mergeCell ref="AD3:AD4"/>
    <mergeCell ref="AE3:AE4"/>
    <mergeCell ref="AF3:AF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0">
    <dataValidation allowBlank="1" showInputMessage="1" showErrorMessage="1" promptTitle="年月日を記載してください" prompt="書式設定を変更せずに、年月日を記載してください_x000a_（西暦／月／日）" sqref="L5:L19"/>
    <dataValidation allowBlank="1" showInputMessage="1" prompt="必要な金額を千円単位で記入し、小数点以下も記載してください" sqref="Z5:Z19"/>
    <dataValidation showInputMessage="1" showErrorMessage="1" errorTitle="ドロップダウンリストより選択してください" prompt="算定額と実支出（予定）額のいずれか低い方を千円単位切り捨て。自動計算。" sqref="AA5:AA19"/>
    <dataValidation allowBlank="1" showInputMessage="1" showErrorMessage="1" promptTitle="市町村名について" prompt="都道府県においては施設の所在市区町村名を記入してください。市区町村においては自治体名を記入してください。" sqref="E5:E19"/>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dataValidation allowBlank="1" showInputMessage="1" prompt="面積の小数点以下は四捨五入してください" sqref="T5:T19"/>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formula1>"有,無"</formula1>
    </dataValidation>
    <dataValidation allowBlank="1" showInputMessage="1" showErrorMessage="1" prompt="実施要綱別表の交付基準単価を千円単位で小数点以下も記載してください。" sqref="U5:U19"/>
    <dataValidation allowBlank="1" showInputMessage="1" showErrorMessage="1" prompt="実施要綱別表の交付基準単価を千円単位で記載してください。" sqref="V5:X19"/>
    <dataValidation allowBlank="1" showInputMessage="1" showErrorMessage="1" prompt="自動計算。千円単位で小数点以下も記載。" sqref="Y5:Y19"/>
  </dataValidations>
  <pageMargins left="0.93" right="0.16" top="0.74803149606299213" bottom="0.74803149606299213" header="0.31496062992125984" footer="0.31496062992125984"/>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都道府県コード等!$D$3:$D$30</xm:f>
          </x14:formula1>
          <xm:sqref>K5:K19</xm:sqref>
        </x14:dataValidation>
        <x14:dataValidation type="list" allowBlank="1" showInputMessage="1" showErrorMessage="1">
          <x14:formula1>
            <xm:f>都道府県コード等!$C$3:$C$30</xm:f>
          </x14:formula1>
          <xm:sqref>G5:G19</xm:sqref>
        </x14:dataValidation>
        <x14:dataValidation type="list" allowBlank="1" showInputMessage="1" showErrorMessage="1">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A80"/>
  <sheetViews>
    <sheetView tabSelected="1" view="pageBreakPreview" zoomScale="80" zoomScaleNormal="100" zoomScaleSheetLayoutView="80" workbookViewId="0">
      <pane ySplit="3" topLeftCell="A4" activePane="bottomLeft" state="frozen"/>
      <selection activeCell="R22" sqref="R22"/>
      <selection pane="bottomLeft" activeCell="G4" sqref="G4"/>
    </sheetView>
  </sheetViews>
  <sheetFormatPr defaultColWidth="4.25" defaultRowHeight="12"/>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8" width="17.125" style="5" customWidth="1"/>
    <col min="9" max="11" width="28.375" style="5" customWidth="1"/>
    <col min="12" max="12" width="5.875" style="5" bestFit="1" customWidth="1"/>
    <col min="13" max="13" width="12.375" style="5" bestFit="1" customWidth="1"/>
    <col min="14" max="14" width="33.25" style="5" bestFit="1" customWidth="1"/>
    <col min="15" max="15" width="43" style="5" customWidth="1"/>
    <col min="16" max="16" width="12.875" style="5" customWidth="1"/>
    <col min="17" max="20" width="12.875" style="5" hidden="1" customWidth="1"/>
    <col min="21" max="21" width="16.125" style="5" hidden="1" customWidth="1"/>
    <col min="22" max="22" width="17" style="5" bestFit="1" customWidth="1"/>
    <col min="23" max="23" width="10.625" style="5" hidden="1" customWidth="1"/>
    <col min="24" max="25" width="10.625" style="5" customWidth="1"/>
    <col min="26" max="26" width="18.375" style="5" customWidth="1"/>
    <col min="27" max="27" width="11.625" style="5" customWidth="1"/>
    <col min="28" max="16384" width="4.25" style="5"/>
  </cols>
  <sheetData>
    <row r="1" spans="1:27" ht="18.75">
      <c r="S1" s="4"/>
      <c r="T1" s="3"/>
      <c r="AA1" s="38" t="s">
        <v>0</v>
      </c>
    </row>
    <row r="2" spans="1:27" ht="20.100000000000001" customHeight="1">
      <c r="A2" s="88" t="s">
        <v>148</v>
      </c>
      <c r="B2" s="13"/>
      <c r="C2" s="13"/>
      <c r="D2" s="13"/>
      <c r="E2" s="13"/>
      <c r="F2" s="13"/>
      <c r="G2" s="13"/>
      <c r="H2" s="13"/>
      <c r="I2" s="13"/>
      <c r="J2" s="13"/>
      <c r="K2" s="13"/>
      <c r="L2" s="13"/>
      <c r="M2" s="13"/>
      <c r="N2" s="13"/>
      <c r="O2" s="13"/>
      <c r="P2" s="13"/>
      <c r="Q2" s="13"/>
      <c r="R2" s="13"/>
      <c r="S2" s="13"/>
      <c r="T2" s="13"/>
      <c r="U2" s="13"/>
      <c r="V2" s="13"/>
      <c r="W2" s="13"/>
      <c r="X2" s="13"/>
      <c r="Y2" s="13"/>
      <c r="Z2" s="66"/>
      <c r="AA2" s="13"/>
    </row>
    <row r="3" spans="1:27" s="7" customFormat="1" ht="134.25" customHeight="1">
      <c r="A3" s="90" t="s">
        <v>1</v>
      </c>
      <c r="B3" s="19" t="s">
        <v>2</v>
      </c>
      <c r="C3" s="19" t="s">
        <v>3</v>
      </c>
      <c r="D3" s="91" t="s">
        <v>4</v>
      </c>
      <c r="E3" s="19" t="s">
        <v>5</v>
      </c>
      <c r="F3" s="19" t="s">
        <v>150</v>
      </c>
      <c r="G3" s="137" t="s">
        <v>294</v>
      </c>
      <c r="H3" s="137" t="s">
        <v>295</v>
      </c>
      <c r="I3" s="92" t="s">
        <v>84</v>
      </c>
      <c r="J3" s="19" t="s">
        <v>6</v>
      </c>
      <c r="K3" s="19" t="s">
        <v>7</v>
      </c>
      <c r="L3" s="42" t="s">
        <v>287</v>
      </c>
      <c r="M3" s="42" t="s">
        <v>288</v>
      </c>
      <c r="N3" s="42" t="s">
        <v>289</v>
      </c>
      <c r="O3" s="19" t="s">
        <v>85</v>
      </c>
      <c r="P3" s="19" t="s">
        <v>86</v>
      </c>
      <c r="Q3" s="19" t="s">
        <v>151</v>
      </c>
      <c r="R3" s="92" t="s">
        <v>152</v>
      </c>
      <c r="S3" s="91" t="s">
        <v>164</v>
      </c>
      <c r="T3" s="19" t="s">
        <v>166</v>
      </c>
      <c r="U3" s="99" t="s">
        <v>209</v>
      </c>
      <c r="V3" s="19" t="s">
        <v>149</v>
      </c>
      <c r="W3" s="92" t="s">
        <v>14</v>
      </c>
      <c r="X3" s="92" t="s">
        <v>92</v>
      </c>
      <c r="Y3" s="92" t="s">
        <v>167</v>
      </c>
      <c r="Z3" s="72" t="s">
        <v>145</v>
      </c>
      <c r="AA3" s="19" t="s">
        <v>16</v>
      </c>
    </row>
    <row r="4" spans="1:27" ht="20.25" customHeight="1">
      <c r="A4" s="30">
        <v>1</v>
      </c>
      <c r="B4" s="15"/>
      <c r="C4" s="16"/>
      <c r="D4" s="73" t="e">
        <f>VLOOKUP(C4,都道府県コード等!A2:B48,2)</f>
        <v>#N/A</v>
      </c>
      <c r="E4" s="16"/>
      <c r="F4" s="15"/>
      <c r="G4" s="157"/>
      <c r="H4" s="157"/>
      <c r="I4" s="158"/>
      <c r="J4" s="157"/>
      <c r="K4" s="157"/>
      <c r="L4" s="157"/>
      <c r="M4" s="157"/>
      <c r="N4" s="157"/>
      <c r="O4" s="159"/>
      <c r="P4" s="160"/>
      <c r="Q4" s="160"/>
      <c r="R4" s="161"/>
      <c r="S4" s="162">
        <f>ROUNDDOWN(MIN(Q4,R4),0)</f>
        <v>0</v>
      </c>
      <c r="T4" s="163"/>
      <c r="U4" s="164"/>
      <c r="V4" s="165"/>
      <c r="W4" s="166"/>
      <c r="X4" s="158"/>
      <c r="Y4" s="158"/>
      <c r="Z4" s="167"/>
      <c r="AA4" s="168"/>
    </row>
    <row r="5" spans="1:27" ht="20.25" customHeight="1">
      <c r="A5" s="30">
        <v>2</v>
      </c>
      <c r="B5" s="15"/>
      <c r="C5" s="16"/>
      <c r="D5" s="73" t="e">
        <f>VLOOKUP(C5,都道府県コード等!A3:B49,2)</f>
        <v>#N/A</v>
      </c>
      <c r="E5" s="16"/>
      <c r="F5" s="15"/>
      <c r="G5" s="157"/>
      <c r="H5" s="157"/>
      <c r="I5" s="158"/>
      <c r="J5" s="157"/>
      <c r="K5" s="157"/>
      <c r="L5" s="157"/>
      <c r="M5" s="157"/>
      <c r="N5" s="157"/>
      <c r="O5" s="159"/>
      <c r="P5" s="160"/>
      <c r="Q5" s="160"/>
      <c r="R5" s="161"/>
      <c r="S5" s="162">
        <f t="shared" ref="S5:S18" si="0">ROUNDDOWN(MIN(Q5,R5),0)</f>
        <v>0</v>
      </c>
      <c r="T5" s="163"/>
      <c r="U5" s="157"/>
      <c r="V5" s="165"/>
      <c r="W5" s="166"/>
      <c r="X5" s="158"/>
      <c r="Y5" s="158"/>
      <c r="Z5" s="167"/>
      <c r="AA5" s="168"/>
    </row>
    <row r="6" spans="1:27" ht="20.25" customHeight="1">
      <c r="A6" s="30">
        <v>3</v>
      </c>
      <c r="B6" s="15"/>
      <c r="C6" s="16"/>
      <c r="D6" s="73" t="e">
        <f>VLOOKUP(C6,都道府県コード等!A4:B50,2)</f>
        <v>#N/A</v>
      </c>
      <c r="E6" s="16"/>
      <c r="F6" s="30"/>
      <c r="G6" s="169"/>
      <c r="H6" s="169"/>
      <c r="I6" s="158"/>
      <c r="J6" s="157"/>
      <c r="K6" s="157"/>
      <c r="L6" s="157"/>
      <c r="M6" s="157"/>
      <c r="N6" s="157"/>
      <c r="O6" s="159"/>
      <c r="P6" s="160"/>
      <c r="Q6" s="160"/>
      <c r="R6" s="161"/>
      <c r="S6" s="162">
        <f t="shared" si="0"/>
        <v>0</v>
      </c>
      <c r="T6" s="163"/>
      <c r="U6" s="157"/>
      <c r="V6" s="165"/>
      <c r="W6" s="166"/>
      <c r="X6" s="158"/>
      <c r="Y6" s="158"/>
      <c r="Z6" s="167"/>
      <c r="AA6" s="168"/>
    </row>
    <row r="7" spans="1:27" ht="20.25" customHeight="1">
      <c r="A7" s="30">
        <v>4</v>
      </c>
      <c r="B7" s="15"/>
      <c r="C7" s="16"/>
      <c r="D7" s="73" t="e">
        <f>VLOOKUP(C7,都道府県コード等!A5:B51,2)</f>
        <v>#N/A</v>
      </c>
      <c r="E7" s="16"/>
      <c r="F7" s="15"/>
      <c r="G7" s="157"/>
      <c r="H7" s="157"/>
      <c r="I7" s="158"/>
      <c r="J7" s="157"/>
      <c r="K7" s="157"/>
      <c r="L7" s="157"/>
      <c r="M7" s="157"/>
      <c r="N7" s="157"/>
      <c r="O7" s="159"/>
      <c r="P7" s="160"/>
      <c r="Q7" s="160"/>
      <c r="R7" s="161"/>
      <c r="S7" s="162">
        <f t="shared" si="0"/>
        <v>0</v>
      </c>
      <c r="T7" s="163"/>
      <c r="U7" s="157"/>
      <c r="V7" s="165"/>
      <c r="W7" s="166"/>
      <c r="X7" s="158"/>
      <c r="Y7" s="158"/>
      <c r="Z7" s="167"/>
      <c r="AA7" s="168"/>
    </row>
    <row r="8" spans="1:27" ht="20.25" customHeight="1">
      <c r="A8" s="30">
        <v>5</v>
      </c>
      <c r="B8" s="15"/>
      <c r="C8" s="16"/>
      <c r="D8" s="73" t="e">
        <f>VLOOKUP(C8,都道府県コード等!A6:B52,2)</f>
        <v>#N/A</v>
      </c>
      <c r="E8" s="16"/>
      <c r="F8" s="15"/>
      <c r="G8" s="157"/>
      <c r="H8" s="157"/>
      <c r="I8" s="158"/>
      <c r="J8" s="157"/>
      <c r="K8" s="157"/>
      <c r="L8" s="157"/>
      <c r="M8" s="157"/>
      <c r="N8" s="157"/>
      <c r="O8" s="159"/>
      <c r="P8" s="160"/>
      <c r="Q8" s="160"/>
      <c r="R8" s="161"/>
      <c r="S8" s="162">
        <f t="shared" si="0"/>
        <v>0</v>
      </c>
      <c r="T8" s="163"/>
      <c r="U8" s="157"/>
      <c r="V8" s="165"/>
      <c r="W8" s="166"/>
      <c r="X8" s="158"/>
      <c r="Y8" s="158"/>
      <c r="Z8" s="167"/>
      <c r="AA8" s="168"/>
    </row>
    <row r="9" spans="1:27" ht="20.25" customHeight="1">
      <c r="A9" s="30">
        <v>6</v>
      </c>
      <c r="B9" s="15"/>
      <c r="C9" s="16"/>
      <c r="D9" s="73" t="e">
        <f>VLOOKUP(C9,都道府県コード等!A7:B53,2)</f>
        <v>#N/A</v>
      </c>
      <c r="E9" s="16"/>
      <c r="F9" s="15"/>
      <c r="G9" s="157"/>
      <c r="H9" s="157"/>
      <c r="I9" s="158"/>
      <c r="J9" s="157"/>
      <c r="K9" s="157"/>
      <c r="L9" s="157"/>
      <c r="M9" s="157"/>
      <c r="N9" s="157"/>
      <c r="O9" s="159"/>
      <c r="P9" s="160"/>
      <c r="Q9" s="160"/>
      <c r="R9" s="161"/>
      <c r="S9" s="162">
        <f t="shared" si="0"/>
        <v>0</v>
      </c>
      <c r="T9" s="163"/>
      <c r="U9" s="157"/>
      <c r="V9" s="165"/>
      <c r="W9" s="166"/>
      <c r="X9" s="158"/>
      <c r="Y9" s="158"/>
      <c r="Z9" s="167"/>
      <c r="AA9" s="168"/>
    </row>
    <row r="10" spans="1:27" ht="20.25" customHeight="1">
      <c r="A10" s="30">
        <v>7</v>
      </c>
      <c r="B10" s="15"/>
      <c r="C10" s="16"/>
      <c r="D10" s="73" t="e">
        <f>VLOOKUP(C10,都道府県コード等!A8:B54,2)</f>
        <v>#N/A</v>
      </c>
      <c r="E10" s="16"/>
      <c r="F10" s="15"/>
      <c r="G10" s="157"/>
      <c r="H10" s="157"/>
      <c r="I10" s="158"/>
      <c r="J10" s="157"/>
      <c r="K10" s="157"/>
      <c r="L10" s="157"/>
      <c r="M10" s="157"/>
      <c r="N10" s="157"/>
      <c r="O10" s="159"/>
      <c r="P10" s="160"/>
      <c r="Q10" s="160"/>
      <c r="R10" s="161"/>
      <c r="S10" s="162">
        <f t="shared" si="0"/>
        <v>0</v>
      </c>
      <c r="T10" s="163"/>
      <c r="U10" s="157"/>
      <c r="V10" s="165"/>
      <c r="W10" s="166"/>
      <c r="X10" s="158"/>
      <c r="Y10" s="158"/>
      <c r="Z10" s="167"/>
      <c r="AA10" s="168"/>
    </row>
    <row r="11" spans="1:27" ht="20.25" customHeight="1">
      <c r="A11" s="30">
        <v>8</v>
      </c>
      <c r="B11" s="15"/>
      <c r="C11" s="16"/>
      <c r="D11" s="73" t="e">
        <f>VLOOKUP(C11,都道府県コード等!A9:B55,2)</f>
        <v>#N/A</v>
      </c>
      <c r="E11" s="16"/>
      <c r="F11" s="15"/>
      <c r="G11" s="157"/>
      <c r="H11" s="157"/>
      <c r="I11" s="158"/>
      <c r="J11" s="157"/>
      <c r="K11" s="157"/>
      <c r="L11" s="157"/>
      <c r="M11" s="157"/>
      <c r="N11" s="157"/>
      <c r="O11" s="159"/>
      <c r="P11" s="160"/>
      <c r="Q11" s="160"/>
      <c r="R11" s="161"/>
      <c r="S11" s="162">
        <f>ROUNDDOWN(MIN(Q11,R11),0)</f>
        <v>0</v>
      </c>
      <c r="T11" s="163"/>
      <c r="U11" s="157"/>
      <c r="V11" s="165"/>
      <c r="W11" s="166"/>
      <c r="X11" s="158"/>
      <c r="Y11" s="158"/>
      <c r="Z11" s="167"/>
      <c r="AA11" s="168"/>
    </row>
    <row r="12" spans="1:27" ht="20.25" customHeight="1">
      <c r="A12" s="30">
        <v>9</v>
      </c>
      <c r="B12" s="15"/>
      <c r="C12" s="16"/>
      <c r="D12" s="73" t="e">
        <f>VLOOKUP(C12,都道府県コード等!A10:B56,2)</f>
        <v>#N/A</v>
      </c>
      <c r="E12" s="16"/>
      <c r="F12" s="15"/>
      <c r="G12" s="157"/>
      <c r="H12" s="157"/>
      <c r="I12" s="158"/>
      <c r="J12" s="157"/>
      <c r="K12" s="157"/>
      <c r="L12" s="157"/>
      <c r="M12" s="157"/>
      <c r="N12" s="157"/>
      <c r="O12" s="159"/>
      <c r="P12" s="160"/>
      <c r="Q12" s="160"/>
      <c r="R12" s="161"/>
      <c r="S12" s="162">
        <f t="shared" si="0"/>
        <v>0</v>
      </c>
      <c r="T12" s="163"/>
      <c r="U12" s="157"/>
      <c r="V12" s="165"/>
      <c r="W12" s="166"/>
      <c r="X12" s="158"/>
      <c r="Y12" s="158"/>
      <c r="Z12" s="167"/>
      <c r="AA12" s="168"/>
    </row>
    <row r="13" spans="1:27" ht="20.25" customHeight="1">
      <c r="A13" s="30">
        <v>10</v>
      </c>
      <c r="B13" s="15"/>
      <c r="C13" s="16"/>
      <c r="D13" s="73" t="e">
        <f>VLOOKUP(C13,都道府県コード等!A11:B57,2)</f>
        <v>#N/A</v>
      </c>
      <c r="E13" s="16"/>
      <c r="F13" s="15"/>
      <c r="G13" s="157"/>
      <c r="H13" s="157"/>
      <c r="I13" s="158"/>
      <c r="J13" s="157"/>
      <c r="K13" s="157"/>
      <c r="L13" s="157"/>
      <c r="M13" s="157"/>
      <c r="N13" s="157"/>
      <c r="O13" s="159"/>
      <c r="P13" s="160"/>
      <c r="Q13" s="160"/>
      <c r="R13" s="161"/>
      <c r="S13" s="162">
        <f t="shared" si="0"/>
        <v>0</v>
      </c>
      <c r="T13" s="163"/>
      <c r="U13" s="157"/>
      <c r="V13" s="165"/>
      <c r="W13" s="166"/>
      <c r="X13" s="158"/>
      <c r="Y13" s="158"/>
      <c r="Z13" s="167"/>
      <c r="AA13" s="168"/>
    </row>
    <row r="14" spans="1:27" ht="20.25" customHeight="1">
      <c r="A14" s="30">
        <v>11</v>
      </c>
      <c r="B14" s="15"/>
      <c r="C14" s="16"/>
      <c r="D14" s="73" t="e">
        <f>VLOOKUP(C14,都道府県コード等!A12:B58,2)</f>
        <v>#N/A</v>
      </c>
      <c r="E14" s="16"/>
      <c r="F14" s="15"/>
      <c r="G14" s="157"/>
      <c r="H14" s="157"/>
      <c r="I14" s="158"/>
      <c r="J14" s="157"/>
      <c r="K14" s="157"/>
      <c r="L14" s="157"/>
      <c r="M14" s="157"/>
      <c r="N14" s="157"/>
      <c r="O14" s="159"/>
      <c r="P14" s="160"/>
      <c r="Q14" s="160"/>
      <c r="R14" s="161"/>
      <c r="S14" s="162">
        <f t="shared" si="0"/>
        <v>0</v>
      </c>
      <c r="T14" s="163"/>
      <c r="U14" s="157"/>
      <c r="V14" s="165"/>
      <c r="W14" s="166"/>
      <c r="X14" s="158"/>
      <c r="Y14" s="158"/>
      <c r="Z14" s="167"/>
      <c r="AA14" s="168"/>
    </row>
    <row r="15" spans="1:27" ht="20.25" customHeight="1">
      <c r="A15" s="30">
        <v>12</v>
      </c>
      <c r="B15" s="15"/>
      <c r="C15" s="16"/>
      <c r="D15" s="73" t="e">
        <f>VLOOKUP(C15,都道府県コード等!A13:B59,2)</f>
        <v>#N/A</v>
      </c>
      <c r="E15" s="16"/>
      <c r="F15" s="15"/>
      <c r="G15" s="157"/>
      <c r="H15" s="157"/>
      <c r="I15" s="158"/>
      <c r="J15" s="157"/>
      <c r="K15" s="157"/>
      <c r="L15" s="157"/>
      <c r="M15" s="157"/>
      <c r="N15" s="157"/>
      <c r="O15" s="159"/>
      <c r="P15" s="160"/>
      <c r="Q15" s="160"/>
      <c r="R15" s="161"/>
      <c r="S15" s="162">
        <f t="shared" si="0"/>
        <v>0</v>
      </c>
      <c r="T15" s="163"/>
      <c r="U15" s="157"/>
      <c r="V15" s="165"/>
      <c r="W15" s="166"/>
      <c r="X15" s="158"/>
      <c r="Y15" s="158"/>
      <c r="Z15" s="167"/>
      <c r="AA15" s="168"/>
    </row>
    <row r="16" spans="1:27" ht="20.25" customHeight="1">
      <c r="A16" s="30">
        <v>13</v>
      </c>
      <c r="B16" s="15"/>
      <c r="C16" s="16"/>
      <c r="D16" s="73" t="e">
        <f>VLOOKUP(C16,都道府県コード等!A14:B60,2)</f>
        <v>#N/A</v>
      </c>
      <c r="E16" s="16"/>
      <c r="F16" s="15"/>
      <c r="G16" s="157"/>
      <c r="H16" s="157"/>
      <c r="I16" s="158"/>
      <c r="J16" s="157"/>
      <c r="K16" s="157"/>
      <c r="L16" s="157"/>
      <c r="M16" s="157"/>
      <c r="N16" s="157"/>
      <c r="O16" s="159"/>
      <c r="P16" s="160"/>
      <c r="Q16" s="160"/>
      <c r="R16" s="161"/>
      <c r="S16" s="162">
        <f t="shared" si="0"/>
        <v>0</v>
      </c>
      <c r="T16" s="163"/>
      <c r="U16" s="157"/>
      <c r="V16" s="165"/>
      <c r="W16" s="166"/>
      <c r="X16" s="158"/>
      <c r="Y16" s="158"/>
      <c r="Z16" s="167"/>
      <c r="AA16" s="168"/>
    </row>
    <row r="17" spans="1:27" ht="20.25" customHeight="1">
      <c r="A17" s="30">
        <v>14</v>
      </c>
      <c r="B17" s="15"/>
      <c r="C17" s="16"/>
      <c r="D17" s="73" t="e">
        <f>VLOOKUP(C17,都道府県コード等!A15:B61,2)</f>
        <v>#N/A</v>
      </c>
      <c r="E17" s="16"/>
      <c r="F17" s="15"/>
      <c r="G17" s="157"/>
      <c r="H17" s="157"/>
      <c r="I17" s="158"/>
      <c r="J17" s="157"/>
      <c r="K17" s="157"/>
      <c r="L17" s="157"/>
      <c r="M17" s="157"/>
      <c r="N17" s="157"/>
      <c r="O17" s="159"/>
      <c r="P17" s="160"/>
      <c r="Q17" s="160"/>
      <c r="R17" s="161"/>
      <c r="S17" s="162">
        <f t="shared" si="0"/>
        <v>0</v>
      </c>
      <c r="T17" s="163"/>
      <c r="U17" s="157"/>
      <c r="V17" s="165"/>
      <c r="W17" s="166"/>
      <c r="X17" s="158"/>
      <c r="Y17" s="158"/>
      <c r="Z17" s="167"/>
      <c r="AA17" s="168"/>
    </row>
    <row r="18" spans="1:27" ht="20.25" customHeight="1">
      <c r="A18" s="30">
        <v>15</v>
      </c>
      <c r="B18" s="15"/>
      <c r="C18" s="16"/>
      <c r="D18" s="73" t="e">
        <f>VLOOKUP(C18,都道府県コード等!A16:B62,2)</f>
        <v>#N/A</v>
      </c>
      <c r="E18" s="16"/>
      <c r="F18" s="15"/>
      <c r="G18" s="157"/>
      <c r="H18" s="157"/>
      <c r="I18" s="158"/>
      <c r="J18" s="157"/>
      <c r="K18" s="157"/>
      <c r="L18" s="157"/>
      <c r="M18" s="157"/>
      <c r="N18" s="157"/>
      <c r="O18" s="159"/>
      <c r="P18" s="160"/>
      <c r="Q18" s="160"/>
      <c r="R18" s="161"/>
      <c r="S18" s="162">
        <f t="shared" si="0"/>
        <v>0</v>
      </c>
      <c r="T18" s="163"/>
      <c r="U18" s="157"/>
      <c r="V18" s="165"/>
      <c r="W18" s="166"/>
      <c r="X18" s="158"/>
      <c r="Y18" s="158"/>
      <c r="Z18" s="167"/>
      <c r="AA18" s="168"/>
    </row>
    <row r="19" spans="1:27"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27"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27"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7" s="9" customFormat="1" ht="20.100000000000001" customHeight="1">
      <c r="A23" s="12" t="s">
        <v>213</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s="8" customFormat="1" ht="20.25" customHeight="1">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20.25" customHeight="1"/>
    <row r="26" spans="1:27" ht="20.25" customHeight="1"/>
    <row r="27" spans="1:27" ht="19.5" customHeight="1"/>
    <row r="28" spans="1:27" ht="19.5" customHeight="1"/>
    <row r="30" spans="1:27" ht="13.5">
      <c r="C30" s="6"/>
      <c r="D30" s="10"/>
    </row>
    <row r="31" spans="1:27" ht="13.5">
      <c r="C31" s="6"/>
      <c r="D31" s="10"/>
    </row>
    <row r="32" spans="1:27" ht="13.5">
      <c r="C32" s="6"/>
      <c r="D32" s="10"/>
    </row>
    <row r="33" spans="3:22" ht="13.5">
      <c r="C33" s="6"/>
      <c r="D33" s="10"/>
    </row>
    <row r="34" spans="3:22" ht="13.5">
      <c r="C34" s="6"/>
      <c r="D34" s="10"/>
    </row>
    <row r="35" spans="3:22" ht="13.5">
      <c r="C35" s="6"/>
      <c r="D35" s="11"/>
    </row>
    <row r="36" spans="3:22" ht="13.5">
      <c r="C36" s="6"/>
      <c r="D36" s="11"/>
    </row>
    <row r="37" spans="3:22" ht="13.5">
      <c r="C37" s="6"/>
      <c r="D37" s="10"/>
    </row>
    <row r="38" spans="3:22" ht="13.5">
      <c r="C38" s="6"/>
      <c r="D38" s="10"/>
    </row>
    <row r="39" spans="3:22" ht="13.5">
      <c r="C39" s="6"/>
      <c r="D39" s="10"/>
    </row>
    <row r="40" spans="3:22" ht="13.5">
      <c r="C40" s="6"/>
      <c r="D40" s="10"/>
    </row>
    <row r="41" spans="3:22" ht="13.5">
      <c r="C41" s="6"/>
      <c r="D41" s="10"/>
    </row>
    <row r="42" spans="3:22" ht="13.5">
      <c r="C42" s="6"/>
      <c r="D42" s="10"/>
    </row>
    <row r="43" spans="3:22" ht="13.5">
      <c r="C43" s="6"/>
      <c r="D43" s="10"/>
    </row>
    <row r="44" spans="3:22" ht="13.5">
      <c r="C44" s="6"/>
      <c r="D44" s="10"/>
      <c r="U44" s="1"/>
      <c r="V44" s="1"/>
    </row>
    <row r="45" spans="3:22" ht="13.5">
      <c r="C45" s="6"/>
      <c r="D45" s="10"/>
      <c r="U45" s="1"/>
      <c r="V45" s="1"/>
    </row>
    <row r="46" spans="3:22" ht="13.5">
      <c r="C46" s="6"/>
      <c r="D46" s="10"/>
      <c r="U46" s="1"/>
      <c r="V46" s="1"/>
    </row>
    <row r="47" spans="3:22" ht="13.5">
      <c r="C47" s="6"/>
      <c r="D47" s="10"/>
      <c r="U47" s="1"/>
      <c r="V47" s="1"/>
    </row>
    <row r="48" spans="3:22" ht="13.5">
      <c r="C48" s="6"/>
      <c r="D48" s="10"/>
      <c r="U48" s="1"/>
      <c r="V48" s="1"/>
    </row>
    <row r="49" spans="3:22" ht="13.5">
      <c r="C49" s="6"/>
      <c r="D49" s="10"/>
      <c r="U49" s="1"/>
      <c r="V49" s="1"/>
    </row>
    <row r="50" spans="3:22" ht="13.5">
      <c r="C50" s="6"/>
      <c r="D50" s="10"/>
      <c r="U50" s="1"/>
      <c r="V50" s="1"/>
    </row>
    <row r="51" spans="3:22" ht="13.5">
      <c r="C51" s="6"/>
      <c r="D51" s="10"/>
      <c r="U51" s="1"/>
      <c r="V51" s="1"/>
    </row>
    <row r="52" spans="3:22" ht="13.5">
      <c r="C52" s="6"/>
      <c r="D52" s="10"/>
      <c r="U52" s="1"/>
      <c r="V52" s="1"/>
    </row>
    <row r="53" spans="3:22" ht="13.5">
      <c r="C53" s="6"/>
      <c r="D53" s="10"/>
      <c r="U53" s="1"/>
      <c r="V53" s="1"/>
    </row>
    <row r="54" spans="3:22" ht="13.5">
      <c r="C54" s="6"/>
      <c r="D54" s="10"/>
      <c r="U54" s="1"/>
      <c r="V54" s="1"/>
    </row>
    <row r="55" spans="3:22" ht="13.5">
      <c r="C55" s="6"/>
      <c r="D55" s="10"/>
      <c r="U55" s="1"/>
      <c r="V55" s="1"/>
    </row>
    <row r="56" spans="3:22" ht="13.5">
      <c r="C56" s="6"/>
      <c r="D56" s="10"/>
      <c r="U56" s="1"/>
      <c r="V56" s="1"/>
    </row>
    <row r="57" spans="3:22" ht="13.5">
      <c r="C57" s="6"/>
      <c r="D57" s="10"/>
      <c r="U57" s="1"/>
      <c r="V57" s="1"/>
    </row>
    <row r="58" spans="3:22" ht="13.5">
      <c r="C58" s="6"/>
      <c r="D58" s="10"/>
      <c r="U58" s="1"/>
      <c r="V58" s="1"/>
    </row>
    <row r="59" spans="3:22" ht="13.5">
      <c r="C59" s="6"/>
      <c r="D59" s="10"/>
      <c r="U59" s="1"/>
      <c r="V59" s="1"/>
    </row>
    <row r="60" spans="3:22" ht="13.5">
      <c r="C60" s="6"/>
      <c r="D60" s="10"/>
      <c r="U60" s="1"/>
      <c r="V60" s="1"/>
    </row>
    <row r="61" spans="3:22" ht="13.5">
      <c r="C61" s="6"/>
      <c r="D61" s="10"/>
      <c r="U61" s="1"/>
      <c r="V61" s="1"/>
    </row>
    <row r="62" spans="3:22" ht="13.5">
      <c r="C62" s="6"/>
      <c r="D62" s="10"/>
      <c r="U62" s="1"/>
      <c r="V62" s="1"/>
    </row>
    <row r="63" spans="3:22" ht="13.5">
      <c r="C63" s="6"/>
      <c r="D63" s="10"/>
      <c r="U63" s="1"/>
      <c r="V63" s="1"/>
    </row>
    <row r="64" spans="3:22" ht="13.5">
      <c r="C64" s="6"/>
      <c r="D64" s="10"/>
      <c r="U64" s="1"/>
      <c r="V64" s="1"/>
    </row>
    <row r="65" spans="3:22" ht="13.5">
      <c r="C65" s="6"/>
      <c r="D65" s="10"/>
      <c r="U65" s="1"/>
      <c r="V65" s="1"/>
    </row>
    <row r="66" spans="3:22" ht="13.5">
      <c r="C66" s="6"/>
      <c r="D66" s="10"/>
      <c r="U66" s="1"/>
      <c r="V66" s="1"/>
    </row>
    <row r="67" spans="3:22" ht="13.5">
      <c r="C67" s="6"/>
      <c r="D67" s="10"/>
      <c r="U67" s="1"/>
      <c r="V67" s="1"/>
    </row>
    <row r="68" spans="3:22" ht="13.5">
      <c r="C68" s="6"/>
      <c r="D68" s="10"/>
      <c r="U68" s="1"/>
      <c r="V68" s="1"/>
    </row>
    <row r="69" spans="3:22" ht="13.5">
      <c r="C69" s="6"/>
      <c r="D69" s="10"/>
      <c r="U69" s="1"/>
      <c r="V69" s="1"/>
    </row>
    <row r="70" spans="3:22" ht="13.5">
      <c r="C70" s="6"/>
      <c r="D70" s="10"/>
      <c r="U70" s="1"/>
      <c r="V70" s="1"/>
    </row>
    <row r="71" spans="3:22" ht="13.5">
      <c r="C71" s="6"/>
      <c r="D71" s="10"/>
      <c r="U71" s="1"/>
      <c r="V71" s="1"/>
    </row>
    <row r="72" spans="3:22" ht="13.5">
      <c r="C72" s="6"/>
      <c r="D72" s="10"/>
      <c r="U72" s="1"/>
      <c r="V72" s="1"/>
    </row>
    <row r="73" spans="3:22" ht="13.5">
      <c r="C73" s="6"/>
      <c r="D73" s="10"/>
      <c r="U73" s="1"/>
      <c r="V73" s="1"/>
    </row>
    <row r="74" spans="3:22" ht="13.5">
      <c r="C74" s="6"/>
      <c r="D74" s="10"/>
      <c r="U74" s="1"/>
      <c r="V74" s="1"/>
    </row>
    <row r="75" spans="3:22" ht="13.5">
      <c r="C75" s="6"/>
      <c r="D75" s="10"/>
      <c r="U75" s="1"/>
      <c r="V75" s="1"/>
    </row>
    <row r="76" spans="3:22" ht="13.5">
      <c r="C76" s="6"/>
      <c r="D76" s="10"/>
      <c r="U76" s="1"/>
      <c r="V76" s="1"/>
    </row>
    <row r="77" spans="3:22">
      <c r="U77" s="1"/>
      <c r="V77" s="1"/>
    </row>
    <row r="78" spans="3:22">
      <c r="U78" s="1"/>
      <c r="V78" s="1"/>
    </row>
    <row r="79" spans="3:22">
      <c r="U79" s="1"/>
      <c r="V79" s="1"/>
    </row>
    <row r="80" spans="3:22">
      <c r="U80" s="1"/>
      <c r="V80" s="1"/>
    </row>
  </sheetData>
  <sheetProtection password="DDF7" sheet="1" objects="1" scenarios="1"/>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X4:X18">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T4:T1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W4:W18">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allowBlank="1" showErrorMessage="1" promptTitle="年月日を記載してください" prompt="書式設定を変更せずに、年月日を記載してください" sqref="AA4:AA18"/>
    <dataValidation showInputMessage="1" showErrorMessage="1" errorTitle="ドロップダウンリストより選択してください" promptTitle="千円単位（小数点も記載）" prompt="千円単位で小数点も記載してください" sqref="P4:Q18"/>
    <dataValidation showInputMessage="1" showErrorMessage="1" errorTitle="ドロップダウンリストより選択してください" prompt="自動計算。千円未満切捨て。" sqref="S4:S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H18"/>
    <dataValidation allowBlank="1" showInputMessage="1" showErrorMessage="1" promptTitle="年月日を記載してください" prompt="書式設定を変更せずに、年月日を記載してください_x000a_（西暦／月／日）" sqref="V4:V18"/>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R4:R18">
      <formula1>"16600,8330"</formula1>
    </dataValidation>
  </dataValidations>
  <pageMargins left="0.93" right="0.16" top="0.74803149606299213" bottom="0.74803149606299213" header="0.31496062992125984" footer="0.31496062992125984"/>
  <pageSetup paperSize="8" scale="6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14:formula1>
            <xm:f>都道府県コード等!$E$3:$E$18</xm:f>
          </x14:formula1>
          <xm:sqref>I4:I18</xm:sqref>
        </x14:dataValidation>
        <x14:dataValidation type="list" allowBlank="1" showInputMessage="1" showErrorMessage="1">
          <x14:formula1>
            <xm:f>都道府県コード等!$Q$3:$Q$4</xm:f>
          </x14:formula1>
          <xm:sqref>Z4:Z18</xm:sqref>
        </x14:dataValidation>
        <x14:dataValidation type="list" allowBlank="1" showInputMessage="1" showErrorMessage="1" errorTitle="ドロップダウンリストより選択してください">
          <x14:formula1>
            <xm:f>都道府県コード等!$R$3:$R$13</xm:f>
          </x14:formula1>
          <xm:sqref>Y4:Y18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A80"/>
  <sheetViews>
    <sheetView view="pageBreakPreview" zoomScale="80" zoomScaleNormal="100" zoomScaleSheetLayoutView="80" workbookViewId="0">
      <pane ySplit="3" topLeftCell="A4" activePane="bottomLeft" state="frozen"/>
      <selection activeCell="R22" sqref="R22"/>
      <selection pane="bottomLeft" activeCell="G4" sqref="G4"/>
    </sheetView>
  </sheetViews>
  <sheetFormatPr defaultColWidth="4.25" defaultRowHeight="12"/>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8" width="17.125" style="5" customWidth="1"/>
    <col min="9" max="11" width="28.375" style="5" customWidth="1"/>
    <col min="12" max="12" width="5.875" style="5" bestFit="1" customWidth="1"/>
    <col min="13" max="13" width="12.375" style="5" bestFit="1" customWidth="1"/>
    <col min="14" max="14" width="33.25" style="5" bestFit="1" customWidth="1"/>
    <col min="15" max="15" width="43" style="5" customWidth="1"/>
    <col min="16" max="16" width="12.875" style="5" customWidth="1"/>
    <col min="17" max="20" width="12.875" style="5" hidden="1" customWidth="1"/>
    <col min="21" max="21" width="16.125" style="5" hidden="1" customWidth="1"/>
    <col min="22" max="22" width="18.875" style="5" customWidth="1"/>
    <col min="23" max="23" width="10.625" style="5" hidden="1" customWidth="1"/>
    <col min="24" max="25" width="10.625" style="5" customWidth="1"/>
    <col min="26" max="26" width="15.875" style="5" customWidth="1"/>
    <col min="27" max="27" width="11.625" style="5" customWidth="1"/>
    <col min="28" max="16384" width="4.25" style="5"/>
  </cols>
  <sheetData>
    <row r="1" spans="1:27" ht="18.75">
      <c r="S1" s="4"/>
      <c r="T1" s="3"/>
      <c r="AA1" s="38" t="s">
        <v>0</v>
      </c>
    </row>
    <row r="2" spans="1:27" ht="20.100000000000001" customHeight="1">
      <c r="A2" s="88" t="s">
        <v>162</v>
      </c>
      <c r="B2" s="13"/>
      <c r="C2" s="13"/>
      <c r="D2" s="13"/>
      <c r="E2" s="13"/>
      <c r="F2" s="13"/>
      <c r="G2" s="13"/>
      <c r="H2" s="13"/>
      <c r="I2" s="13"/>
      <c r="J2" s="13"/>
      <c r="K2" s="13"/>
      <c r="L2" s="13"/>
      <c r="M2" s="13"/>
      <c r="N2" s="13"/>
      <c r="O2" s="13"/>
      <c r="P2" s="13"/>
      <c r="Q2" s="13"/>
      <c r="R2" s="13"/>
      <c r="S2" s="13"/>
      <c r="T2" s="13"/>
      <c r="U2" s="13"/>
      <c r="V2" s="14"/>
      <c r="W2" s="13"/>
      <c r="X2" s="13"/>
      <c r="Y2" s="13"/>
      <c r="Z2" s="66"/>
      <c r="AA2" s="13"/>
    </row>
    <row r="3" spans="1:27" s="95" customFormat="1" ht="160.5" customHeight="1">
      <c r="A3" s="90"/>
      <c r="B3" s="19" t="s">
        <v>2</v>
      </c>
      <c r="C3" s="19" t="s">
        <v>3</v>
      </c>
      <c r="D3" s="91" t="s">
        <v>4</v>
      </c>
      <c r="E3" s="19" t="s">
        <v>5</v>
      </c>
      <c r="F3" s="19" t="s">
        <v>150</v>
      </c>
      <c r="G3" s="137" t="s">
        <v>294</v>
      </c>
      <c r="H3" s="137" t="s">
        <v>295</v>
      </c>
      <c r="I3" s="92" t="s">
        <v>84</v>
      </c>
      <c r="J3" s="19" t="s">
        <v>6</v>
      </c>
      <c r="K3" s="19" t="s">
        <v>7</v>
      </c>
      <c r="L3" s="42" t="s">
        <v>287</v>
      </c>
      <c r="M3" s="42" t="s">
        <v>288</v>
      </c>
      <c r="N3" s="42" t="s">
        <v>289</v>
      </c>
      <c r="O3" s="19" t="s">
        <v>85</v>
      </c>
      <c r="P3" s="19" t="s">
        <v>86</v>
      </c>
      <c r="Q3" s="19" t="s">
        <v>151</v>
      </c>
      <c r="R3" s="92" t="s">
        <v>152</v>
      </c>
      <c r="S3" s="91" t="s">
        <v>153</v>
      </c>
      <c r="T3" s="19" t="s">
        <v>166</v>
      </c>
      <c r="U3" s="99" t="s">
        <v>209</v>
      </c>
      <c r="V3" s="19" t="s">
        <v>149</v>
      </c>
      <c r="W3" s="92" t="s">
        <v>14</v>
      </c>
      <c r="X3" s="92" t="s">
        <v>92</v>
      </c>
      <c r="Y3" s="92" t="s">
        <v>271</v>
      </c>
      <c r="Z3" s="72" t="s">
        <v>145</v>
      </c>
      <c r="AA3" s="19" t="s">
        <v>16</v>
      </c>
    </row>
    <row r="4" spans="1:27" ht="20.25" customHeight="1">
      <c r="A4" s="30">
        <v>1</v>
      </c>
      <c r="B4" s="15"/>
      <c r="C4" s="16"/>
      <c r="D4" s="73" t="e">
        <f>VLOOKUP(C4,都道府県コード等!A2:B48,2)</f>
        <v>#N/A</v>
      </c>
      <c r="E4" s="16"/>
      <c r="F4" s="15"/>
      <c r="G4" s="157"/>
      <c r="H4" s="157"/>
      <c r="I4" s="158"/>
      <c r="J4" s="157"/>
      <c r="K4" s="157"/>
      <c r="L4" s="157"/>
      <c r="M4" s="157"/>
      <c r="N4" s="157"/>
      <c r="O4" s="159"/>
      <c r="P4" s="160"/>
      <c r="Q4" s="160"/>
      <c r="R4" s="161"/>
      <c r="S4" s="162">
        <f>ROUNDDOWN(MIN(Q4,R4),0)</f>
        <v>0</v>
      </c>
      <c r="T4" s="160"/>
      <c r="U4" s="164"/>
      <c r="V4" s="165"/>
      <c r="W4" s="166"/>
      <c r="X4" s="158"/>
      <c r="Y4" s="158"/>
      <c r="Z4" s="167"/>
      <c r="AA4" s="168"/>
    </row>
    <row r="5" spans="1:27" ht="20.25" customHeight="1">
      <c r="A5" s="30">
        <v>2</v>
      </c>
      <c r="B5" s="15"/>
      <c r="C5" s="16"/>
      <c r="D5" s="73" t="e">
        <f>VLOOKUP(C5,都道府県コード等!A3:B49,2)</f>
        <v>#N/A</v>
      </c>
      <c r="E5" s="16"/>
      <c r="F5" s="15"/>
      <c r="G5" s="157"/>
      <c r="H5" s="157"/>
      <c r="I5" s="158"/>
      <c r="J5" s="157"/>
      <c r="K5" s="157"/>
      <c r="L5" s="157"/>
      <c r="M5" s="157"/>
      <c r="N5" s="157"/>
      <c r="O5" s="159"/>
      <c r="P5" s="160"/>
      <c r="Q5" s="160"/>
      <c r="R5" s="161"/>
      <c r="S5" s="162">
        <f t="shared" ref="S5:S18" si="0">ROUNDDOWN(MIN(Q5,R5),0)</f>
        <v>0</v>
      </c>
      <c r="T5" s="160"/>
      <c r="U5" s="170"/>
      <c r="V5" s="165"/>
      <c r="W5" s="166"/>
      <c r="X5" s="158"/>
      <c r="Y5" s="158"/>
      <c r="Z5" s="167"/>
      <c r="AA5" s="168"/>
    </row>
    <row r="6" spans="1:27" ht="20.25" customHeight="1">
      <c r="A6" s="30">
        <v>3</v>
      </c>
      <c r="B6" s="15"/>
      <c r="C6" s="16"/>
      <c r="D6" s="73" t="e">
        <f>VLOOKUP(C6,都道府県コード等!A4:B50,2)</f>
        <v>#N/A</v>
      </c>
      <c r="E6" s="16"/>
      <c r="F6" s="30"/>
      <c r="G6" s="169"/>
      <c r="H6" s="169"/>
      <c r="I6" s="158"/>
      <c r="J6" s="157"/>
      <c r="K6" s="157"/>
      <c r="L6" s="157"/>
      <c r="M6" s="157"/>
      <c r="N6" s="157"/>
      <c r="O6" s="159"/>
      <c r="P6" s="160"/>
      <c r="Q6" s="160"/>
      <c r="R6" s="161"/>
      <c r="S6" s="162">
        <f t="shared" si="0"/>
        <v>0</v>
      </c>
      <c r="T6" s="160"/>
      <c r="U6" s="170"/>
      <c r="V6" s="165"/>
      <c r="W6" s="166"/>
      <c r="X6" s="158"/>
      <c r="Y6" s="158"/>
      <c r="Z6" s="167"/>
      <c r="AA6" s="168"/>
    </row>
    <row r="7" spans="1:27" ht="20.25" customHeight="1">
      <c r="A7" s="30">
        <v>4</v>
      </c>
      <c r="B7" s="15"/>
      <c r="C7" s="16"/>
      <c r="D7" s="73" t="e">
        <f>VLOOKUP(C7,都道府県コード等!A5:B51,2)</f>
        <v>#N/A</v>
      </c>
      <c r="E7" s="16"/>
      <c r="F7" s="15"/>
      <c r="G7" s="157"/>
      <c r="H7" s="157"/>
      <c r="I7" s="158"/>
      <c r="J7" s="157"/>
      <c r="K7" s="157"/>
      <c r="L7" s="157"/>
      <c r="M7" s="157"/>
      <c r="N7" s="157"/>
      <c r="O7" s="159"/>
      <c r="P7" s="160"/>
      <c r="Q7" s="160"/>
      <c r="R7" s="161"/>
      <c r="S7" s="162">
        <f t="shared" si="0"/>
        <v>0</v>
      </c>
      <c r="T7" s="160"/>
      <c r="U7" s="170"/>
      <c r="V7" s="165"/>
      <c r="W7" s="166"/>
      <c r="X7" s="158"/>
      <c r="Y7" s="158"/>
      <c r="Z7" s="167"/>
      <c r="AA7" s="168"/>
    </row>
    <row r="8" spans="1:27" ht="20.25" customHeight="1">
      <c r="A8" s="30">
        <v>5</v>
      </c>
      <c r="B8" s="15"/>
      <c r="C8" s="16"/>
      <c r="D8" s="73" t="e">
        <f>VLOOKUP(C8,都道府県コード等!A6:B52,2)</f>
        <v>#N/A</v>
      </c>
      <c r="E8" s="16"/>
      <c r="F8" s="15"/>
      <c r="G8" s="157"/>
      <c r="H8" s="157"/>
      <c r="I8" s="158"/>
      <c r="J8" s="157"/>
      <c r="K8" s="157"/>
      <c r="L8" s="157"/>
      <c r="M8" s="157"/>
      <c r="N8" s="157"/>
      <c r="O8" s="159"/>
      <c r="P8" s="160"/>
      <c r="Q8" s="160"/>
      <c r="R8" s="161"/>
      <c r="S8" s="162">
        <f t="shared" si="0"/>
        <v>0</v>
      </c>
      <c r="T8" s="160"/>
      <c r="U8" s="170"/>
      <c r="V8" s="165"/>
      <c r="W8" s="166"/>
      <c r="X8" s="158"/>
      <c r="Y8" s="158"/>
      <c r="Z8" s="167"/>
      <c r="AA8" s="168"/>
    </row>
    <row r="9" spans="1:27" ht="20.25" customHeight="1">
      <c r="A9" s="30">
        <v>6</v>
      </c>
      <c r="B9" s="15"/>
      <c r="C9" s="16"/>
      <c r="D9" s="73" t="e">
        <f>VLOOKUP(C9,都道府県コード等!A7:B53,2)</f>
        <v>#N/A</v>
      </c>
      <c r="E9" s="16"/>
      <c r="F9" s="15"/>
      <c r="G9" s="157"/>
      <c r="H9" s="157"/>
      <c r="I9" s="158"/>
      <c r="J9" s="157"/>
      <c r="K9" s="157"/>
      <c r="L9" s="157"/>
      <c r="M9" s="157"/>
      <c r="N9" s="157"/>
      <c r="O9" s="159"/>
      <c r="P9" s="160"/>
      <c r="Q9" s="160"/>
      <c r="R9" s="161"/>
      <c r="S9" s="162">
        <f t="shared" si="0"/>
        <v>0</v>
      </c>
      <c r="T9" s="160"/>
      <c r="U9" s="170"/>
      <c r="V9" s="165"/>
      <c r="W9" s="166"/>
      <c r="X9" s="158"/>
      <c r="Y9" s="158"/>
      <c r="Z9" s="167"/>
      <c r="AA9" s="168"/>
    </row>
    <row r="10" spans="1:27" ht="20.25" customHeight="1">
      <c r="A10" s="30">
        <v>7</v>
      </c>
      <c r="B10" s="15"/>
      <c r="C10" s="16"/>
      <c r="D10" s="73" t="e">
        <f>VLOOKUP(C10,都道府県コード等!A8:B54,2)</f>
        <v>#N/A</v>
      </c>
      <c r="E10" s="16"/>
      <c r="F10" s="15"/>
      <c r="G10" s="157"/>
      <c r="H10" s="157"/>
      <c r="I10" s="158"/>
      <c r="J10" s="157"/>
      <c r="K10" s="157"/>
      <c r="L10" s="157"/>
      <c r="M10" s="157"/>
      <c r="N10" s="157"/>
      <c r="O10" s="159"/>
      <c r="P10" s="160"/>
      <c r="Q10" s="160"/>
      <c r="R10" s="161"/>
      <c r="S10" s="162">
        <f t="shared" si="0"/>
        <v>0</v>
      </c>
      <c r="T10" s="160"/>
      <c r="U10" s="170"/>
      <c r="V10" s="165"/>
      <c r="W10" s="166"/>
      <c r="X10" s="158"/>
      <c r="Y10" s="158"/>
      <c r="Z10" s="167"/>
      <c r="AA10" s="168"/>
    </row>
    <row r="11" spans="1:27" ht="20.25" customHeight="1">
      <c r="A11" s="30">
        <v>8</v>
      </c>
      <c r="B11" s="15"/>
      <c r="C11" s="16"/>
      <c r="D11" s="73" t="e">
        <f>VLOOKUP(C11,都道府県コード等!A9:B55,2)</f>
        <v>#N/A</v>
      </c>
      <c r="E11" s="16"/>
      <c r="F11" s="15"/>
      <c r="G11" s="157"/>
      <c r="H11" s="157"/>
      <c r="I11" s="158"/>
      <c r="J11" s="157"/>
      <c r="K11" s="157"/>
      <c r="L11" s="157"/>
      <c r="M11" s="157"/>
      <c r="N11" s="157"/>
      <c r="O11" s="159"/>
      <c r="P11" s="160"/>
      <c r="Q11" s="160"/>
      <c r="R11" s="161"/>
      <c r="S11" s="162">
        <f t="shared" si="0"/>
        <v>0</v>
      </c>
      <c r="T11" s="160"/>
      <c r="U11" s="170"/>
      <c r="V11" s="165"/>
      <c r="W11" s="166"/>
      <c r="X11" s="158"/>
      <c r="Y11" s="158"/>
      <c r="Z11" s="167"/>
      <c r="AA11" s="168"/>
    </row>
    <row r="12" spans="1:27" ht="20.25" customHeight="1">
      <c r="A12" s="30">
        <v>9</v>
      </c>
      <c r="B12" s="15"/>
      <c r="C12" s="16"/>
      <c r="D12" s="73" t="e">
        <f>VLOOKUP(C12,都道府県コード等!A10:B56,2)</f>
        <v>#N/A</v>
      </c>
      <c r="E12" s="16"/>
      <c r="F12" s="15"/>
      <c r="G12" s="157"/>
      <c r="H12" s="157"/>
      <c r="I12" s="158"/>
      <c r="J12" s="157"/>
      <c r="K12" s="157"/>
      <c r="L12" s="157"/>
      <c r="M12" s="157"/>
      <c r="N12" s="157"/>
      <c r="O12" s="159"/>
      <c r="P12" s="160"/>
      <c r="Q12" s="160"/>
      <c r="R12" s="161"/>
      <c r="S12" s="162">
        <f t="shared" si="0"/>
        <v>0</v>
      </c>
      <c r="T12" s="160"/>
      <c r="U12" s="170"/>
      <c r="V12" s="165"/>
      <c r="W12" s="166"/>
      <c r="X12" s="158"/>
      <c r="Y12" s="158"/>
      <c r="Z12" s="167"/>
      <c r="AA12" s="168"/>
    </row>
    <row r="13" spans="1:27" ht="20.25" customHeight="1">
      <c r="A13" s="30">
        <v>10</v>
      </c>
      <c r="B13" s="15"/>
      <c r="C13" s="16"/>
      <c r="D13" s="73" t="e">
        <f>VLOOKUP(C13,都道府県コード等!A11:B57,2)</f>
        <v>#N/A</v>
      </c>
      <c r="E13" s="16"/>
      <c r="F13" s="15"/>
      <c r="G13" s="157"/>
      <c r="H13" s="157"/>
      <c r="I13" s="158"/>
      <c r="J13" s="157"/>
      <c r="K13" s="157"/>
      <c r="L13" s="157"/>
      <c r="M13" s="157"/>
      <c r="N13" s="157"/>
      <c r="O13" s="159"/>
      <c r="P13" s="160"/>
      <c r="Q13" s="160"/>
      <c r="R13" s="161"/>
      <c r="S13" s="162">
        <f t="shared" si="0"/>
        <v>0</v>
      </c>
      <c r="T13" s="160"/>
      <c r="U13" s="170"/>
      <c r="V13" s="165"/>
      <c r="W13" s="166"/>
      <c r="X13" s="158"/>
      <c r="Y13" s="158"/>
      <c r="Z13" s="167"/>
      <c r="AA13" s="168"/>
    </row>
    <row r="14" spans="1:27" ht="20.25" customHeight="1">
      <c r="A14" s="30">
        <v>11</v>
      </c>
      <c r="B14" s="15"/>
      <c r="C14" s="16"/>
      <c r="D14" s="73" t="e">
        <f>VLOOKUP(C14,都道府県コード等!A12:B58,2)</f>
        <v>#N/A</v>
      </c>
      <c r="E14" s="16"/>
      <c r="F14" s="15"/>
      <c r="G14" s="157"/>
      <c r="H14" s="157"/>
      <c r="I14" s="158"/>
      <c r="J14" s="157"/>
      <c r="K14" s="157"/>
      <c r="L14" s="157"/>
      <c r="M14" s="157"/>
      <c r="N14" s="157"/>
      <c r="O14" s="159"/>
      <c r="P14" s="160"/>
      <c r="Q14" s="160"/>
      <c r="R14" s="161"/>
      <c r="S14" s="162">
        <f t="shared" si="0"/>
        <v>0</v>
      </c>
      <c r="T14" s="160"/>
      <c r="U14" s="170"/>
      <c r="V14" s="165"/>
      <c r="W14" s="166"/>
      <c r="X14" s="158"/>
      <c r="Y14" s="158"/>
      <c r="Z14" s="167"/>
      <c r="AA14" s="168"/>
    </row>
    <row r="15" spans="1:27" ht="20.25" customHeight="1">
      <c r="A15" s="30">
        <v>12</v>
      </c>
      <c r="B15" s="15"/>
      <c r="C15" s="16"/>
      <c r="D15" s="73" t="e">
        <f>VLOOKUP(C15,都道府県コード等!A13:B59,2)</f>
        <v>#N/A</v>
      </c>
      <c r="E15" s="16"/>
      <c r="F15" s="15"/>
      <c r="G15" s="157"/>
      <c r="H15" s="157"/>
      <c r="I15" s="158"/>
      <c r="J15" s="157"/>
      <c r="K15" s="157"/>
      <c r="L15" s="157"/>
      <c r="M15" s="157"/>
      <c r="N15" s="157"/>
      <c r="O15" s="159"/>
      <c r="P15" s="160"/>
      <c r="Q15" s="160"/>
      <c r="R15" s="161"/>
      <c r="S15" s="162">
        <f t="shared" si="0"/>
        <v>0</v>
      </c>
      <c r="T15" s="160"/>
      <c r="U15" s="170"/>
      <c r="V15" s="165"/>
      <c r="W15" s="166"/>
      <c r="X15" s="158"/>
      <c r="Y15" s="158"/>
      <c r="Z15" s="167"/>
      <c r="AA15" s="168"/>
    </row>
    <row r="16" spans="1:27" ht="20.25" customHeight="1">
      <c r="A16" s="30">
        <v>13</v>
      </c>
      <c r="B16" s="15"/>
      <c r="C16" s="16"/>
      <c r="D16" s="73" t="e">
        <f>VLOOKUP(C16,都道府県コード等!A14:B60,2)</f>
        <v>#N/A</v>
      </c>
      <c r="E16" s="16"/>
      <c r="F16" s="15"/>
      <c r="G16" s="157"/>
      <c r="H16" s="157"/>
      <c r="I16" s="158"/>
      <c r="J16" s="157"/>
      <c r="K16" s="157"/>
      <c r="L16" s="157"/>
      <c r="M16" s="157"/>
      <c r="N16" s="157"/>
      <c r="O16" s="159"/>
      <c r="P16" s="160"/>
      <c r="Q16" s="160"/>
      <c r="R16" s="161"/>
      <c r="S16" s="162">
        <f t="shared" si="0"/>
        <v>0</v>
      </c>
      <c r="T16" s="160"/>
      <c r="U16" s="170"/>
      <c r="V16" s="165"/>
      <c r="W16" s="166"/>
      <c r="X16" s="158"/>
      <c r="Y16" s="158"/>
      <c r="Z16" s="167"/>
      <c r="AA16" s="168"/>
    </row>
    <row r="17" spans="1:27" ht="20.25" customHeight="1">
      <c r="A17" s="30">
        <v>14</v>
      </c>
      <c r="B17" s="15"/>
      <c r="C17" s="16"/>
      <c r="D17" s="73" t="e">
        <f>VLOOKUP(C17,都道府県コード等!A15:B61,2)</f>
        <v>#N/A</v>
      </c>
      <c r="E17" s="16"/>
      <c r="F17" s="15"/>
      <c r="G17" s="157"/>
      <c r="H17" s="157"/>
      <c r="I17" s="158"/>
      <c r="J17" s="157"/>
      <c r="K17" s="157"/>
      <c r="L17" s="157"/>
      <c r="M17" s="157"/>
      <c r="N17" s="157"/>
      <c r="O17" s="159"/>
      <c r="P17" s="160"/>
      <c r="Q17" s="160"/>
      <c r="R17" s="161"/>
      <c r="S17" s="162">
        <f t="shared" si="0"/>
        <v>0</v>
      </c>
      <c r="T17" s="160"/>
      <c r="U17" s="170"/>
      <c r="V17" s="165"/>
      <c r="W17" s="166"/>
      <c r="X17" s="158"/>
      <c r="Y17" s="158"/>
      <c r="Z17" s="167"/>
      <c r="AA17" s="168"/>
    </row>
    <row r="18" spans="1:27" ht="20.25" customHeight="1">
      <c r="A18" s="30">
        <v>15</v>
      </c>
      <c r="B18" s="15"/>
      <c r="C18" s="16"/>
      <c r="D18" s="73" t="e">
        <f>VLOOKUP(C18,都道府県コード等!A16:B62,2)</f>
        <v>#N/A</v>
      </c>
      <c r="E18" s="16"/>
      <c r="F18" s="15"/>
      <c r="G18" s="157"/>
      <c r="H18" s="157"/>
      <c r="I18" s="158"/>
      <c r="J18" s="157"/>
      <c r="K18" s="157"/>
      <c r="L18" s="157"/>
      <c r="M18" s="157"/>
      <c r="N18" s="157"/>
      <c r="O18" s="159"/>
      <c r="P18" s="160"/>
      <c r="Q18" s="160"/>
      <c r="R18" s="161"/>
      <c r="S18" s="162">
        <f t="shared" si="0"/>
        <v>0</v>
      </c>
      <c r="T18" s="160"/>
      <c r="U18" s="170"/>
      <c r="V18" s="165"/>
      <c r="W18" s="166"/>
      <c r="X18" s="158"/>
      <c r="Y18" s="158"/>
      <c r="Z18" s="167"/>
      <c r="AA18" s="168"/>
    </row>
    <row r="19" spans="1:27"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27"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27"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s="9" customFormat="1" ht="20.100000000000001" customHeight="1">
      <c r="A22" s="20" t="s">
        <v>163</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row>
    <row r="23" spans="1:27"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7" s="8" customFormat="1" ht="20.25" customHeight="1">
      <c r="A24" s="12" t="s">
        <v>272</v>
      </c>
      <c r="B24" s="12"/>
      <c r="C24" s="12"/>
      <c r="D24" s="12"/>
      <c r="E24" s="12"/>
      <c r="F24" s="12"/>
      <c r="G24" s="12"/>
      <c r="H24" s="12"/>
      <c r="I24" s="12"/>
      <c r="J24" s="12"/>
      <c r="K24" s="12"/>
      <c r="L24" s="12"/>
      <c r="M24" s="12"/>
      <c r="N24" s="12"/>
      <c r="O24" s="12"/>
      <c r="P24" s="12"/>
      <c r="Q24" s="12"/>
      <c r="R24" s="12"/>
      <c r="S24" s="12"/>
      <c r="T24" s="12"/>
      <c r="U24" s="12"/>
      <c r="V24" s="13"/>
      <c r="W24" s="12"/>
      <c r="X24" s="12"/>
      <c r="Y24" s="12"/>
      <c r="Z24" s="12"/>
      <c r="AA24" s="12"/>
    </row>
    <row r="25" spans="1:27" ht="20.25" customHeight="1"/>
    <row r="26" spans="1:27" ht="20.25" customHeight="1"/>
    <row r="27" spans="1:27" ht="19.5" customHeight="1"/>
    <row r="28" spans="1:27" ht="19.5" customHeight="1"/>
    <row r="30" spans="1:27" ht="13.5">
      <c r="C30" s="6"/>
      <c r="D30" s="10"/>
    </row>
    <row r="31" spans="1:27" ht="13.5">
      <c r="C31" s="6"/>
      <c r="D31" s="10"/>
    </row>
    <row r="32" spans="1:27" ht="13.5">
      <c r="C32" s="6"/>
      <c r="D32" s="10"/>
    </row>
    <row r="33" spans="3:21" ht="13.5">
      <c r="C33" s="6"/>
      <c r="D33" s="10"/>
    </row>
    <row r="34" spans="3:21" ht="13.5">
      <c r="C34" s="6"/>
      <c r="D34" s="10"/>
    </row>
    <row r="35" spans="3:21" ht="13.5">
      <c r="C35" s="6"/>
      <c r="D35" s="11"/>
    </row>
    <row r="36" spans="3:21" ht="13.5">
      <c r="C36" s="6"/>
      <c r="D36" s="11"/>
    </row>
    <row r="37" spans="3:21" ht="13.5">
      <c r="C37" s="6"/>
      <c r="D37" s="10"/>
    </row>
    <row r="38" spans="3:21" ht="13.5">
      <c r="C38" s="6"/>
      <c r="D38" s="10"/>
    </row>
    <row r="39" spans="3:21" ht="13.5">
      <c r="C39" s="6"/>
      <c r="D39" s="10"/>
    </row>
    <row r="40" spans="3:21" ht="13.5">
      <c r="C40" s="6"/>
      <c r="D40" s="10"/>
    </row>
    <row r="41" spans="3:21" ht="13.5">
      <c r="C41" s="6"/>
      <c r="D41" s="10"/>
    </row>
    <row r="42" spans="3:21" ht="13.5">
      <c r="C42" s="6"/>
      <c r="D42" s="10"/>
    </row>
    <row r="43" spans="3:21" ht="13.5">
      <c r="C43" s="6"/>
      <c r="D43" s="10"/>
    </row>
    <row r="44" spans="3:21" ht="13.5">
      <c r="C44" s="6"/>
      <c r="D44" s="10"/>
      <c r="U44" s="1"/>
    </row>
    <row r="45" spans="3:21" ht="13.5">
      <c r="C45" s="6"/>
      <c r="D45" s="10"/>
      <c r="U45" s="1"/>
    </row>
    <row r="46" spans="3:21" ht="13.5">
      <c r="C46" s="6"/>
      <c r="D46" s="10"/>
      <c r="U46" s="1"/>
    </row>
    <row r="47" spans="3:21" ht="13.5">
      <c r="C47" s="6"/>
      <c r="D47" s="10"/>
      <c r="U47" s="1"/>
    </row>
    <row r="48" spans="3:21" ht="13.5">
      <c r="C48" s="6"/>
      <c r="D48" s="10"/>
      <c r="U48" s="1"/>
    </row>
    <row r="49" spans="3:21" ht="13.5">
      <c r="C49" s="6"/>
      <c r="D49" s="10"/>
      <c r="U49" s="1"/>
    </row>
    <row r="50" spans="3:21" ht="13.5">
      <c r="C50" s="6"/>
      <c r="D50" s="10"/>
      <c r="U50" s="1"/>
    </row>
    <row r="51" spans="3:21" ht="13.5">
      <c r="C51" s="6"/>
      <c r="D51" s="10"/>
      <c r="U51" s="1"/>
    </row>
    <row r="52" spans="3:21" ht="13.5">
      <c r="C52" s="6"/>
      <c r="D52" s="10"/>
      <c r="U52" s="1"/>
    </row>
    <row r="53" spans="3:21" ht="13.5">
      <c r="C53" s="6"/>
      <c r="D53" s="10"/>
      <c r="U53" s="1"/>
    </row>
    <row r="54" spans="3:21" ht="13.5">
      <c r="C54" s="6"/>
      <c r="D54" s="10"/>
      <c r="U54" s="1"/>
    </row>
    <row r="55" spans="3:21" ht="13.5">
      <c r="C55" s="6"/>
      <c r="D55" s="10"/>
      <c r="U55" s="1"/>
    </row>
    <row r="56" spans="3:21" ht="13.5">
      <c r="C56" s="6"/>
      <c r="D56" s="10"/>
      <c r="U56" s="1"/>
    </row>
    <row r="57" spans="3:21" ht="13.5">
      <c r="C57" s="6"/>
      <c r="D57" s="10"/>
      <c r="U57" s="1"/>
    </row>
    <row r="58" spans="3:21" ht="13.5">
      <c r="C58" s="6"/>
      <c r="D58" s="10"/>
      <c r="U58" s="1"/>
    </row>
    <row r="59" spans="3:21" ht="13.5">
      <c r="C59" s="6"/>
      <c r="D59" s="10"/>
      <c r="U59" s="1"/>
    </row>
    <row r="60" spans="3:21" ht="13.5">
      <c r="C60" s="6"/>
      <c r="D60" s="10"/>
      <c r="U60" s="1"/>
    </row>
    <row r="61" spans="3:21" ht="13.5">
      <c r="C61" s="6"/>
      <c r="D61" s="10"/>
      <c r="U61" s="1"/>
    </row>
    <row r="62" spans="3:21" ht="13.5">
      <c r="C62" s="6"/>
      <c r="D62" s="10"/>
      <c r="U62" s="1"/>
    </row>
    <row r="63" spans="3:21" ht="13.5">
      <c r="C63" s="6"/>
      <c r="D63" s="10"/>
      <c r="U63" s="1"/>
    </row>
    <row r="64" spans="3:21" ht="13.5">
      <c r="C64" s="6"/>
      <c r="D64" s="10"/>
      <c r="U64" s="1"/>
    </row>
    <row r="65" spans="3:21" ht="13.5">
      <c r="C65" s="6"/>
      <c r="D65" s="10"/>
      <c r="U65" s="1"/>
    </row>
    <row r="66" spans="3:21" ht="13.5">
      <c r="C66" s="6"/>
      <c r="D66" s="10"/>
      <c r="U66" s="1"/>
    </row>
    <row r="67" spans="3:21" ht="13.5">
      <c r="C67" s="6"/>
      <c r="D67" s="10"/>
      <c r="U67" s="1"/>
    </row>
    <row r="68" spans="3:21" ht="13.5">
      <c r="C68" s="6"/>
      <c r="D68" s="10"/>
      <c r="U68" s="1"/>
    </row>
    <row r="69" spans="3:21" ht="13.5">
      <c r="C69" s="6"/>
      <c r="D69" s="10"/>
      <c r="U69" s="1"/>
    </row>
    <row r="70" spans="3:21" ht="13.5">
      <c r="C70" s="6"/>
      <c r="D70" s="10"/>
      <c r="U70" s="1"/>
    </row>
    <row r="71" spans="3:21" ht="13.5">
      <c r="C71" s="6"/>
      <c r="D71" s="10"/>
      <c r="U71" s="1"/>
    </row>
    <row r="72" spans="3:21" ht="13.5">
      <c r="C72" s="6"/>
      <c r="D72" s="10"/>
      <c r="U72" s="1"/>
    </row>
    <row r="73" spans="3:21" ht="13.5">
      <c r="C73" s="6"/>
      <c r="D73" s="10"/>
      <c r="U73" s="1"/>
    </row>
    <row r="74" spans="3:21" ht="13.5">
      <c r="C74" s="6"/>
      <c r="D74" s="10"/>
      <c r="U74" s="1"/>
    </row>
    <row r="75" spans="3:21" ht="13.5">
      <c r="C75" s="6"/>
      <c r="D75" s="10"/>
      <c r="U75" s="1"/>
    </row>
    <row r="76" spans="3:21" ht="13.5">
      <c r="C76" s="6"/>
      <c r="D76" s="10"/>
      <c r="U76" s="1"/>
    </row>
    <row r="77" spans="3:21">
      <c r="U77" s="1"/>
    </row>
    <row r="78" spans="3:21">
      <c r="U78" s="1"/>
    </row>
    <row r="79" spans="3:21">
      <c r="U79" s="1"/>
    </row>
    <row r="80" spans="3:21">
      <c r="U80" s="1"/>
    </row>
  </sheetData>
  <sheetProtection password="DDF7" sheet="1" objects="1" scenarios="1"/>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H18"/>
    <dataValidation allowBlank="1" showErrorMessage="1" promptTitle="年月日を記載してください" prompt="書式設定を変更せずに、年月日を記載してください" sqref="AA4:AA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T4:T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X4:X18">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4:W18">
      <formula1>"有,無"</formula1>
    </dataValidation>
    <dataValidation allowBlank="1" showInputMessage="1" showErrorMessage="1" promptTitle="年月日を記載してください" prompt="書式設定を変更せずに、年月日を記載してください_x000a_（西暦／月／日）" sqref="V4:V18"/>
    <dataValidation showInputMessage="1" showErrorMessage="1" errorTitle="ドロップダウンリストより選択してください" prompt="自動計算。千円未満切捨て。" sqref="S4:S18"/>
    <dataValidation showInputMessage="1" showErrorMessage="1" errorTitle="ドロップダウンリストより選択してください" promptTitle="千円単位（小数点も記載）" prompt="千円単位で小数点も記載してください" sqref="P4:Q18"/>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R4:R18">
      <formula1>"16600,8330"</formula1>
    </dataValidation>
  </dataValidations>
  <pageMargins left="0.93" right="0.16" top="0.74803149606299213" bottom="0.74803149606299213" header="0.31496062992125984" footer="0.31496062992125984"/>
  <pageSetup paperSize="8" scale="67"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14:formula1>
            <xm:f>都道府県コード等!$Q$3:$Q$4</xm:f>
          </x14:formula1>
          <xm:sqref>Z4:Z18</xm:sqref>
        </x14:dataValidation>
        <x14:dataValidation type="list" allowBlank="1" showInputMessage="1" showErrorMessage="1" promptTitle="ドロップダウンリストより選択してください">
          <x14:formula1>
            <xm:f>都道府県コード等!$E$3:$E$18</xm:f>
          </x14:formula1>
          <xm:sqref>I4:I18</xm:sqref>
        </x14:dataValidation>
        <x14:dataValidation type="list" allowBlank="1" showInputMessage="1" showErrorMessage="1" errorTitle="ドロップダウンリストより選択してください">
          <x14:formula1>
            <xm:f>都道府県コード等!$R$3:$R$13</xm:f>
          </x14:formula1>
          <xm:sqref>Y4:Y18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C80"/>
  <sheetViews>
    <sheetView view="pageBreakPreview" zoomScale="80" zoomScaleNormal="100" zoomScaleSheetLayoutView="80" workbookViewId="0">
      <pane ySplit="3" topLeftCell="A4" activePane="bottomLeft" state="frozen"/>
      <selection activeCell="M33" sqref="M33"/>
      <selection pane="bottomLeft" activeCell="G4" sqref="G4"/>
    </sheetView>
  </sheetViews>
  <sheetFormatPr defaultColWidth="4.25" defaultRowHeight="12"/>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8" width="17.125" style="5" customWidth="1"/>
    <col min="9" max="11" width="28.375" style="5" customWidth="1"/>
    <col min="12" max="12" width="5.875" style="5" bestFit="1" customWidth="1"/>
    <col min="13" max="13" width="12.375" style="5" bestFit="1" customWidth="1"/>
    <col min="14" max="14" width="33.25" style="5" bestFit="1" customWidth="1"/>
    <col min="15" max="15" width="43" style="5" customWidth="1"/>
    <col min="16" max="16" width="12.875" style="5" customWidth="1"/>
    <col min="17" max="20" width="12.875" style="5" hidden="1" customWidth="1"/>
    <col min="21" max="21" width="16.125" style="5" hidden="1" customWidth="1"/>
    <col min="22" max="22" width="16.125" style="5" customWidth="1"/>
    <col min="23" max="23" width="21.75" style="5" customWidth="1"/>
    <col min="24" max="24" width="17" style="5" customWidth="1"/>
    <col min="25" max="25" width="10.625" style="5" hidden="1" customWidth="1"/>
    <col min="26" max="27" width="10.625" style="5" customWidth="1"/>
    <col min="28" max="28" width="20.25" style="5" customWidth="1"/>
    <col min="29" max="29" width="11.625" style="5" customWidth="1"/>
    <col min="30" max="16384" width="4.25" style="5"/>
  </cols>
  <sheetData>
    <row r="1" spans="1:29" ht="18.75">
      <c r="S1" s="4"/>
      <c r="T1" s="3"/>
      <c r="AC1" s="38" t="s">
        <v>111</v>
      </c>
    </row>
    <row r="2" spans="1:29" ht="20.100000000000001" customHeight="1">
      <c r="A2" s="88" t="s">
        <v>165</v>
      </c>
      <c r="B2" s="13"/>
      <c r="C2" s="13"/>
      <c r="D2" s="13"/>
      <c r="E2" s="13"/>
      <c r="F2" s="13"/>
      <c r="G2" s="13"/>
      <c r="H2" s="13"/>
      <c r="I2" s="13"/>
      <c r="J2" s="13"/>
      <c r="K2" s="13"/>
      <c r="L2" s="13"/>
      <c r="M2" s="13"/>
      <c r="N2" s="13"/>
      <c r="O2" s="13"/>
      <c r="P2" s="13"/>
      <c r="Q2" s="13"/>
      <c r="R2" s="13"/>
      <c r="S2" s="13"/>
      <c r="T2" s="13"/>
      <c r="U2" s="13"/>
      <c r="V2" s="13"/>
      <c r="W2" s="13"/>
      <c r="X2" s="13"/>
      <c r="Y2" s="13"/>
      <c r="Z2" s="13"/>
      <c r="AA2" s="13"/>
      <c r="AB2" s="67"/>
      <c r="AC2" s="13"/>
    </row>
    <row r="3" spans="1:29" s="7" customFormat="1" ht="141" customHeight="1">
      <c r="A3" s="41" t="s">
        <v>1</v>
      </c>
      <c r="B3" s="42" t="s">
        <v>2</v>
      </c>
      <c r="C3" s="42" t="s">
        <v>3</v>
      </c>
      <c r="D3" s="91" t="s">
        <v>4</v>
      </c>
      <c r="E3" s="42" t="s">
        <v>5</v>
      </c>
      <c r="F3" s="42" t="s">
        <v>83</v>
      </c>
      <c r="G3" s="42" t="s">
        <v>294</v>
      </c>
      <c r="H3" s="42" t="s">
        <v>295</v>
      </c>
      <c r="I3" s="92" t="s">
        <v>84</v>
      </c>
      <c r="J3" s="42" t="s">
        <v>6</v>
      </c>
      <c r="K3" s="42" t="s">
        <v>7</v>
      </c>
      <c r="L3" s="42" t="s">
        <v>287</v>
      </c>
      <c r="M3" s="42" t="s">
        <v>288</v>
      </c>
      <c r="N3" s="42" t="s">
        <v>289</v>
      </c>
      <c r="O3" s="42" t="s">
        <v>85</v>
      </c>
      <c r="P3" s="42" t="s">
        <v>86</v>
      </c>
      <c r="Q3" s="19" t="s">
        <v>151</v>
      </c>
      <c r="R3" s="92" t="s">
        <v>152</v>
      </c>
      <c r="S3" s="91" t="s">
        <v>153</v>
      </c>
      <c r="T3" s="42" t="s">
        <v>112</v>
      </c>
      <c r="U3" s="99" t="s">
        <v>209</v>
      </c>
      <c r="V3" s="55" t="s">
        <v>280</v>
      </c>
      <c r="W3" s="43" t="s">
        <v>281</v>
      </c>
      <c r="X3" s="89" t="s">
        <v>91</v>
      </c>
      <c r="Y3" s="92" t="s">
        <v>14</v>
      </c>
      <c r="Z3" s="92" t="s">
        <v>92</v>
      </c>
      <c r="AA3" s="92" t="s">
        <v>182</v>
      </c>
      <c r="AB3" s="72" t="s">
        <v>145</v>
      </c>
      <c r="AC3" s="42" t="s">
        <v>16</v>
      </c>
    </row>
    <row r="4" spans="1:29" ht="20.25" customHeight="1">
      <c r="A4" s="30">
        <v>1</v>
      </c>
      <c r="B4" s="15"/>
      <c r="C4" s="16"/>
      <c r="D4" s="73" t="e">
        <f>VLOOKUP(C4,都道府県コード等!A2:B48,2)</f>
        <v>#N/A</v>
      </c>
      <c r="E4" s="16"/>
      <c r="F4" s="15"/>
      <c r="G4" s="157"/>
      <c r="H4" s="157"/>
      <c r="I4" s="158"/>
      <c r="J4" s="157"/>
      <c r="K4" s="157"/>
      <c r="L4" s="157"/>
      <c r="M4" s="157"/>
      <c r="N4" s="157"/>
      <c r="O4" s="159"/>
      <c r="P4" s="160"/>
      <c r="Q4" s="160"/>
      <c r="R4" s="161"/>
      <c r="S4" s="162">
        <f>ROUNDDOWN(MIN(Q4,R4),0)</f>
        <v>0</v>
      </c>
      <c r="T4" s="171"/>
      <c r="U4" s="164"/>
      <c r="V4" s="157"/>
      <c r="W4" s="168"/>
      <c r="X4" s="172" t="e">
        <f>W4/V4</f>
        <v>#DIV/0!</v>
      </c>
      <c r="Y4" s="166"/>
      <c r="Z4" s="158"/>
      <c r="AA4" s="158"/>
      <c r="AB4" s="167"/>
      <c r="AC4" s="168"/>
    </row>
    <row r="5" spans="1:29" ht="20.25" customHeight="1">
      <c r="A5" s="30">
        <v>2</v>
      </c>
      <c r="B5" s="15"/>
      <c r="C5" s="16"/>
      <c r="D5" s="73" t="e">
        <f>VLOOKUP(C5,都道府県コード等!A3:B49,2)</f>
        <v>#N/A</v>
      </c>
      <c r="E5" s="16"/>
      <c r="F5" s="15"/>
      <c r="G5" s="157"/>
      <c r="H5" s="157"/>
      <c r="I5" s="158"/>
      <c r="J5" s="157"/>
      <c r="K5" s="157"/>
      <c r="L5" s="157"/>
      <c r="M5" s="157"/>
      <c r="N5" s="157"/>
      <c r="O5" s="159"/>
      <c r="P5" s="160"/>
      <c r="Q5" s="160"/>
      <c r="R5" s="161"/>
      <c r="S5" s="162">
        <f t="shared" ref="S5:S18" si="0">ROUNDDOWN(MIN(Q5,R5),0)</f>
        <v>0</v>
      </c>
      <c r="T5" s="171"/>
      <c r="U5" s="157"/>
      <c r="V5" s="157"/>
      <c r="W5" s="168"/>
      <c r="X5" s="172" t="e">
        <f>W5/V5</f>
        <v>#DIV/0!</v>
      </c>
      <c r="Y5" s="166"/>
      <c r="Z5" s="158"/>
      <c r="AA5" s="158"/>
      <c r="AB5" s="167"/>
      <c r="AC5" s="168"/>
    </row>
    <row r="6" spans="1:29" ht="20.25" customHeight="1">
      <c r="A6" s="30">
        <v>3</v>
      </c>
      <c r="B6" s="15"/>
      <c r="C6" s="16"/>
      <c r="D6" s="73" t="e">
        <f>VLOOKUP(C6,都道府県コード等!A4:B50,2)</f>
        <v>#N/A</v>
      </c>
      <c r="E6" s="16"/>
      <c r="F6" s="30"/>
      <c r="G6" s="169"/>
      <c r="H6" s="169"/>
      <c r="I6" s="158"/>
      <c r="J6" s="157"/>
      <c r="K6" s="157"/>
      <c r="L6" s="157"/>
      <c r="M6" s="157"/>
      <c r="N6" s="157"/>
      <c r="O6" s="159"/>
      <c r="P6" s="160"/>
      <c r="Q6" s="160"/>
      <c r="R6" s="161"/>
      <c r="S6" s="162">
        <f t="shared" si="0"/>
        <v>0</v>
      </c>
      <c r="T6" s="171"/>
      <c r="U6" s="157"/>
      <c r="V6" s="157"/>
      <c r="W6" s="168"/>
      <c r="X6" s="172" t="e">
        <f t="shared" ref="X6:X18" si="1">W6/V6</f>
        <v>#DIV/0!</v>
      </c>
      <c r="Y6" s="166"/>
      <c r="Z6" s="158"/>
      <c r="AA6" s="158"/>
      <c r="AB6" s="167"/>
      <c r="AC6" s="168"/>
    </row>
    <row r="7" spans="1:29" ht="20.25" customHeight="1">
      <c r="A7" s="30">
        <v>4</v>
      </c>
      <c r="B7" s="15"/>
      <c r="C7" s="16"/>
      <c r="D7" s="73" t="e">
        <f>VLOOKUP(C7,都道府県コード等!A5:B51,2)</f>
        <v>#N/A</v>
      </c>
      <c r="E7" s="16"/>
      <c r="F7" s="15"/>
      <c r="G7" s="157"/>
      <c r="H7" s="157"/>
      <c r="I7" s="158"/>
      <c r="J7" s="157"/>
      <c r="K7" s="157"/>
      <c r="L7" s="157"/>
      <c r="M7" s="157"/>
      <c r="N7" s="157"/>
      <c r="O7" s="159"/>
      <c r="P7" s="160"/>
      <c r="Q7" s="160"/>
      <c r="R7" s="161"/>
      <c r="S7" s="162">
        <f t="shared" si="0"/>
        <v>0</v>
      </c>
      <c r="T7" s="171"/>
      <c r="U7" s="157"/>
      <c r="V7" s="157"/>
      <c r="W7" s="168"/>
      <c r="X7" s="172" t="e">
        <f t="shared" si="1"/>
        <v>#DIV/0!</v>
      </c>
      <c r="Y7" s="166"/>
      <c r="Z7" s="158"/>
      <c r="AA7" s="158"/>
      <c r="AB7" s="167"/>
      <c r="AC7" s="168"/>
    </row>
    <row r="8" spans="1:29" ht="20.25" customHeight="1">
      <c r="A8" s="30">
        <v>5</v>
      </c>
      <c r="B8" s="15"/>
      <c r="C8" s="16"/>
      <c r="D8" s="73" t="e">
        <f>VLOOKUP(C8,都道府県コード等!A6:B52,2)</f>
        <v>#N/A</v>
      </c>
      <c r="E8" s="16"/>
      <c r="F8" s="15"/>
      <c r="G8" s="157"/>
      <c r="H8" s="157"/>
      <c r="I8" s="158"/>
      <c r="J8" s="157"/>
      <c r="K8" s="157"/>
      <c r="L8" s="157"/>
      <c r="M8" s="157"/>
      <c r="N8" s="157"/>
      <c r="O8" s="159"/>
      <c r="P8" s="160"/>
      <c r="Q8" s="160"/>
      <c r="R8" s="161"/>
      <c r="S8" s="162">
        <f t="shared" si="0"/>
        <v>0</v>
      </c>
      <c r="T8" s="171"/>
      <c r="U8" s="157"/>
      <c r="V8" s="157"/>
      <c r="W8" s="168"/>
      <c r="X8" s="172" t="e">
        <f t="shared" si="1"/>
        <v>#DIV/0!</v>
      </c>
      <c r="Y8" s="166"/>
      <c r="Z8" s="158"/>
      <c r="AA8" s="158"/>
      <c r="AB8" s="167"/>
      <c r="AC8" s="168"/>
    </row>
    <row r="9" spans="1:29" ht="20.25" customHeight="1">
      <c r="A9" s="30">
        <v>6</v>
      </c>
      <c r="B9" s="15"/>
      <c r="C9" s="16"/>
      <c r="D9" s="73" t="e">
        <f>VLOOKUP(C9,都道府県コード等!A7:B53,2)</f>
        <v>#N/A</v>
      </c>
      <c r="E9" s="16"/>
      <c r="F9" s="15"/>
      <c r="G9" s="157"/>
      <c r="H9" s="157"/>
      <c r="I9" s="158"/>
      <c r="J9" s="157"/>
      <c r="K9" s="157"/>
      <c r="L9" s="157"/>
      <c r="M9" s="157"/>
      <c r="N9" s="157"/>
      <c r="O9" s="159"/>
      <c r="P9" s="160"/>
      <c r="Q9" s="160"/>
      <c r="R9" s="161"/>
      <c r="S9" s="162">
        <f t="shared" si="0"/>
        <v>0</v>
      </c>
      <c r="T9" s="171"/>
      <c r="U9" s="157"/>
      <c r="V9" s="157"/>
      <c r="W9" s="168"/>
      <c r="X9" s="172" t="e">
        <f t="shared" si="1"/>
        <v>#DIV/0!</v>
      </c>
      <c r="Y9" s="166"/>
      <c r="Z9" s="158"/>
      <c r="AA9" s="158"/>
      <c r="AB9" s="167"/>
      <c r="AC9" s="168"/>
    </row>
    <row r="10" spans="1:29" ht="20.25" customHeight="1">
      <c r="A10" s="30">
        <v>7</v>
      </c>
      <c r="B10" s="15"/>
      <c r="C10" s="16"/>
      <c r="D10" s="73" t="e">
        <f>VLOOKUP(C10,都道府県コード等!A8:B54,2)</f>
        <v>#N/A</v>
      </c>
      <c r="E10" s="16"/>
      <c r="F10" s="15"/>
      <c r="G10" s="157"/>
      <c r="H10" s="157"/>
      <c r="I10" s="158"/>
      <c r="J10" s="157"/>
      <c r="K10" s="157"/>
      <c r="L10" s="157"/>
      <c r="M10" s="157"/>
      <c r="N10" s="157"/>
      <c r="O10" s="159"/>
      <c r="P10" s="160"/>
      <c r="Q10" s="160"/>
      <c r="R10" s="161"/>
      <c r="S10" s="162">
        <f t="shared" si="0"/>
        <v>0</v>
      </c>
      <c r="T10" s="171"/>
      <c r="U10" s="157"/>
      <c r="V10" s="157"/>
      <c r="W10" s="168"/>
      <c r="X10" s="172" t="e">
        <f t="shared" si="1"/>
        <v>#DIV/0!</v>
      </c>
      <c r="Y10" s="166"/>
      <c r="Z10" s="158"/>
      <c r="AA10" s="158"/>
      <c r="AB10" s="167"/>
      <c r="AC10" s="168"/>
    </row>
    <row r="11" spans="1:29" ht="20.25" customHeight="1">
      <c r="A11" s="30">
        <v>8</v>
      </c>
      <c r="B11" s="15"/>
      <c r="C11" s="16"/>
      <c r="D11" s="73" t="e">
        <f>VLOOKUP(C11,都道府県コード等!A9:B55,2)</f>
        <v>#N/A</v>
      </c>
      <c r="E11" s="16"/>
      <c r="F11" s="15"/>
      <c r="G11" s="157"/>
      <c r="H11" s="157"/>
      <c r="I11" s="158"/>
      <c r="J11" s="157"/>
      <c r="K11" s="157"/>
      <c r="L11" s="157"/>
      <c r="M11" s="157"/>
      <c r="N11" s="157"/>
      <c r="O11" s="159"/>
      <c r="P11" s="160"/>
      <c r="Q11" s="160"/>
      <c r="R11" s="161"/>
      <c r="S11" s="162">
        <f t="shared" si="0"/>
        <v>0</v>
      </c>
      <c r="T11" s="171"/>
      <c r="U11" s="157"/>
      <c r="V11" s="157"/>
      <c r="W11" s="168"/>
      <c r="X11" s="172" t="e">
        <f t="shared" si="1"/>
        <v>#DIV/0!</v>
      </c>
      <c r="Y11" s="166"/>
      <c r="Z11" s="158"/>
      <c r="AA11" s="158"/>
      <c r="AB11" s="167"/>
      <c r="AC11" s="168"/>
    </row>
    <row r="12" spans="1:29" ht="20.25" customHeight="1">
      <c r="A12" s="30">
        <v>9</v>
      </c>
      <c r="B12" s="15"/>
      <c r="C12" s="16"/>
      <c r="D12" s="73" t="e">
        <f>VLOOKUP(C12,都道府県コード等!A10:B56,2)</f>
        <v>#N/A</v>
      </c>
      <c r="E12" s="16"/>
      <c r="F12" s="15"/>
      <c r="G12" s="157"/>
      <c r="H12" s="157"/>
      <c r="I12" s="158"/>
      <c r="J12" s="157"/>
      <c r="K12" s="157"/>
      <c r="L12" s="157"/>
      <c r="M12" s="157"/>
      <c r="N12" s="157"/>
      <c r="O12" s="159"/>
      <c r="P12" s="160"/>
      <c r="Q12" s="160"/>
      <c r="R12" s="161"/>
      <c r="S12" s="162">
        <f t="shared" si="0"/>
        <v>0</v>
      </c>
      <c r="T12" s="171"/>
      <c r="U12" s="157"/>
      <c r="V12" s="157"/>
      <c r="W12" s="168"/>
      <c r="X12" s="172" t="e">
        <f t="shared" si="1"/>
        <v>#DIV/0!</v>
      </c>
      <c r="Y12" s="166"/>
      <c r="Z12" s="158"/>
      <c r="AA12" s="158"/>
      <c r="AB12" s="167"/>
      <c r="AC12" s="168"/>
    </row>
    <row r="13" spans="1:29" ht="20.25" customHeight="1">
      <c r="A13" s="30">
        <v>10</v>
      </c>
      <c r="B13" s="15"/>
      <c r="C13" s="16"/>
      <c r="D13" s="73" t="e">
        <f>VLOOKUP(C13,都道府県コード等!A11:B57,2)</f>
        <v>#N/A</v>
      </c>
      <c r="E13" s="16"/>
      <c r="F13" s="15"/>
      <c r="G13" s="157"/>
      <c r="H13" s="157"/>
      <c r="I13" s="158"/>
      <c r="J13" s="157"/>
      <c r="K13" s="157"/>
      <c r="L13" s="157"/>
      <c r="M13" s="157"/>
      <c r="N13" s="157"/>
      <c r="O13" s="159"/>
      <c r="P13" s="160"/>
      <c r="Q13" s="160"/>
      <c r="R13" s="161"/>
      <c r="S13" s="162">
        <f t="shared" si="0"/>
        <v>0</v>
      </c>
      <c r="T13" s="171"/>
      <c r="U13" s="157"/>
      <c r="V13" s="157"/>
      <c r="W13" s="168"/>
      <c r="X13" s="172" t="e">
        <f t="shared" si="1"/>
        <v>#DIV/0!</v>
      </c>
      <c r="Y13" s="166"/>
      <c r="Z13" s="158"/>
      <c r="AA13" s="158"/>
      <c r="AB13" s="167"/>
      <c r="AC13" s="168"/>
    </row>
    <row r="14" spans="1:29" ht="20.25" customHeight="1">
      <c r="A14" s="30">
        <v>11</v>
      </c>
      <c r="B14" s="15"/>
      <c r="C14" s="16"/>
      <c r="D14" s="73" t="e">
        <f>VLOOKUP(C14,都道府県コード等!A12:B58,2)</f>
        <v>#N/A</v>
      </c>
      <c r="E14" s="16"/>
      <c r="F14" s="15"/>
      <c r="G14" s="157"/>
      <c r="H14" s="157"/>
      <c r="I14" s="158"/>
      <c r="J14" s="157"/>
      <c r="K14" s="157"/>
      <c r="L14" s="157"/>
      <c r="M14" s="157"/>
      <c r="N14" s="157"/>
      <c r="O14" s="159"/>
      <c r="P14" s="160"/>
      <c r="Q14" s="160"/>
      <c r="R14" s="161"/>
      <c r="S14" s="162">
        <f t="shared" si="0"/>
        <v>0</v>
      </c>
      <c r="T14" s="171"/>
      <c r="U14" s="157"/>
      <c r="V14" s="157"/>
      <c r="W14" s="168"/>
      <c r="X14" s="172" t="e">
        <f t="shared" si="1"/>
        <v>#DIV/0!</v>
      </c>
      <c r="Y14" s="166"/>
      <c r="Z14" s="158"/>
      <c r="AA14" s="158"/>
      <c r="AB14" s="167"/>
      <c r="AC14" s="168"/>
    </row>
    <row r="15" spans="1:29" ht="20.25" customHeight="1">
      <c r="A15" s="30">
        <v>12</v>
      </c>
      <c r="B15" s="15"/>
      <c r="C15" s="16"/>
      <c r="D15" s="73" t="e">
        <f>VLOOKUP(C15,都道府県コード等!A13:B59,2)</f>
        <v>#N/A</v>
      </c>
      <c r="E15" s="16"/>
      <c r="F15" s="15"/>
      <c r="G15" s="157"/>
      <c r="H15" s="157"/>
      <c r="I15" s="158"/>
      <c r="J15" s="157"/>
      <c r="K15" s="157"/>
      <c r="L15" s="157"/>
      <c r="M15" s="157"/>
      <c r="N15" s="157"/>
      <c r="O15" s="159"/>
      <c r="P15" s="160"/>
      <c r="Q15" s="160"/>
      <c r="R15" s="161"/>
      <c r="S15" s="162">
        <f t="shared" si="0"/>
        <v>0</v>
      </c>
      <c r="T15" s="171"/>
      <c r="U15" s="157"/>
      <c r="V15" s="157"/>
      <c r="W15" s="168"/>
      <c r="X15" s="172" t="e">
        <f t="shared" si="1"/>
        <v>#DIV/0!</v>
      </c>
      <c r="Y15" s="166"/>
      <c r="Z15" s="158"/>
      <c r="AA15" s="158"/>
      <c r="AB15" s="167"/>
      <c r="AC15" s="168"/>
    </row>
    <row r="16" spans="1:29" ht="20.25" customHeight="1">
      <c r="A16" s="30">
        <v>13</v>
      </c>
      <c r="B16" s="15"/>
      <c r="C16" s="16"/>
      <c r="D16" s="73" t="e">
        <f>VLOOKUP(C16,都道府県コード等!A14:B60,2)</f>
        <v>#N/A</v>
      </c>
      <c r="E16" s="16"/>
      <c r="F16" s="15"/>
      <c r="G16" s="157"/>
      <c r="H16" s="157"/>
      <c r="I16" s="158"/>
      <c r="J16" s="157"/>
      <c r="K16" s="157"/>
      <c r="L16" s="157"/>
      <c r="M16" s="157"/>
      <c r="N16" s="157"/>
      <c r="O16" s="159"/>
      <c r="P16" s="160"/>
      <c r="Q16" s="160"/>
      <c r="R16" s="161"/>
      <c r="S16" s="162">
        <f t="shared" si="0"/>
        <v>0</v>
      </c>
      <c r="T16" s="171"/>
      <c r="U16" s="157"/>
      <c r="V16" s="157"/>
      <c r="W16" s="168"/>
      <c r="X16" s="172" t="e">
        <f t="shared" si="1"/>
        <v>#DIV/0!</v>
      </c>
      <c r="Y16" s="166"/>
      <c r="Z16" s="158"/>
      <c r="AA16" s="158"/>
      <c r="AB16" s="167"/>
      <c r="AC16" s="168"/>
    </row>
    <row r="17" spans="1:29" ht="20.25" customHeight="1">
      <c r="A17" s="30">
        <v>14</v>
      </c>
      <c r="B17" s="15"/>
      <c r="C17" s="16"/>
      <c r="D17" s="73" t="e">
        <f>VLOOKUP(C17,都道府県コード等!A15:B61,2)</f>
        <v>#N/A</v>
      </c>
      <c r="E17" s="16"/>
      <c r="F17" s="15"/>
      <c r="G17" s="157"/>
      <c r="H17" s="157"/>
      <c r="I17" s="158"/>
      <c r="J17" s="157"/>
      <c r="K17" s="157"/>
      <c r="L17" s="157"/>
      <c r="M17" s="157"/>
      <c r="N17" s="157"/>
      <c r="O17" s="159"/>
      <c r="P17" s="160"/>
      <c r="Q17" s="160"/>
      <c r="R17" s="161"/>
      <c r="S17" s="162">
        <f t="shared" si="0"/>
        <v>0</v>
      </c>
      <c r="T17" s="171"/>
      <c r="U17" s="157"/>
      <c r="V17" s="157"/>
      <c r="W17" s="168"/>
      <c r="X17" s="172" t="e">
        <f t="shared" si="1"/>
        <v>#DIV/0!</v>
      </c>
      <c r="Y17" s="166"/>
      <c r="Z17" s="158"/>
      <c r="AA17" s="158"/>
      <c r="AB17" s="167"/>
      <c r="AC17" s="168"/>
    </row>
    <row r="18" spans="1:29" ht="20.25" customHeight="1">
      <c r="A18" s="30">
        <v>15</v>
      </c>
      <c r="B18" s="15"/>
      <c r="C18" s="16"/>
      <c r="D18" s="73" t="e">
        <f>VLOOKUP(C18,都道府県コード等!A16:B62,2)</f>
        <v>#N/A</v>
      </c>
      <c r="E18" s="16"/>
      <c r="F18" s="15"/>
      <c r="G18" s="157"/>
      <c r="H18" s="157"/>
      <c r="I18" s="158"/>
      <c r="J18" s="157"/>
      <c r="K18" s="157"/>
      <c r="L18" s="157"/>
      <c r="M18" s="157"/>
      <c r="N18" s="157"/>
      <c r="O18" s="159"/>
      <c r="P18" s="160"/>
      <c r="Q18" s="160"/>
      <c r="R18" s="161"/>
      <c r="S18" s="162">
        <f t="shared" si="0"/>
        <v>0</v>
      </c>
      <c r="T18" s="171"/>
      <c r="U18" s="157"/>
      <c r="V18" s="157"/>
      <c r="W18" s="168"/>
      <c r="X18" s="172" t="e">
        <f t="shared" si="1"/>
        <v>#DIV/0!</v>
      </c>
      <c r="Y18" s="166"/>
      <c r="Z18" s="158"/>
      <c r="AA18" s="158"/>
      <c r="AB18" s="167"/>
      <c r="AC18" s="168"/>
    </row>
    <row r="19" spans="1:29"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row>
    <row r="20" spans="1:29"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row>
    <row r="21" spans="1:29"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row>
    <row r="22" spans="1:29"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row>
    <row r="23" spans="1:29"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row>
    <row r="24" spans="1:29"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row>
    <row r="25" spans="1:29" ht="20.25" customHeight="1">
      <c r="A25" s="8"/>
    </row>
    <row r="26" spans="1:29" ht="20.25" customHeight="1"/>
    <row r="27" spans="1:29" ht="19.5" customHeight="1"/>
    <row r="28" spans="1:29" ht="19.5" customHeight="1"/>
    <row r="30" spans="1:29" ht="18.75">
      <c r="C30" s="22">
        <v>1</v>
      </c>
      <c r="D30" s="23" t="s">
        <v>30</v>
      </c>
      <c r="I30" s="13" t="s">
        <v>96</v>
      </c>
    </row>
    <row r="31" spans="1:29" ht="18.75">
      <c r="C31" s="22">
        <v>2</v>
      </c>
      <c r="D31" s="23" t="s">
        <v>31</v>
      </c>
      <c r="I31" s="13" t="s">
        <v>97</v>
      </c>
    </row>
    <row r="32" spans="1:29" ht="18.75">
      <c r="C32" s="22">
        <v>3</v>
      </c>
      <c r="D32" s="23" t="s">
        <v>32</v>
      </c>
      <c r="I32" s="13" t="s">
        <v>98</v>
      </c>
    </row>
    <row r="33" spans="3:22" ht="18.75">
      <c r="C33" s="22">
        <v>4</v>
      </c>
      <c r="D33" s="23" t="s">
        <v>33</v>
      </c>
      <c r="I33" s="13" t="s">
        <v>99</v>
      </c>
    </row>
    <row r="34" spans="3:22" ht="18.75">
      <c r="C34" s="22">
        <v>5</v>
      </c>
      <c r="D34" s="23" t="s">
        <v>34</v>
      </c>
      <c r="I34" s="13" t="s">
        <v>100</v>
      </c>
    </row>
    <row r="35" spans="3:22" ht="18.75">
      <c r="C35" s="22">
        <v>6</v>
      </c>
      <c r="D35" s="25" t="s">
        <v>35</v>
      </c>
      <c r="I35" s="13" t="s">
        <v>101</v>
      </c>
    </row>
    <row r="36" spans="3:22" ht="18.75">
      <c r="C36" s="22">
        <v>7</v>
      </c>
      <c r="D36" s="25" t="s">
        <v>36</v>
      </c>
      <c r="I36" s="13" t="s">
        <v>102</v>
      </c>
    </row>
    <row r="37" spans="3:22" ht="18.75">
      <c r="C37" s="22">
        <v>8</v>
      </c>
      <c r="D37" s="23" t="s">
        <v>37</v>
      </c>
      <c r="I37" s="13" t="s">
        <v>103</v>
      </c>
    </row>
    <row r="38" spans="3:22" ht="18.75">
      <c r="C38" s="22">
        <v>9</v>
      </c>
      <c r="D38" s="23" t="s">
        <v>38</v>
      </c>
      <c r="I38" s="13" t="s">
        <v>104</v>
      </c>
    </row>
    <row r="39" spans="3:22" ht="18.75">
      <c r="C39" s="22">
        <v>10</v>
      </c>
      <c r="D39" s="23" t="s">
        <v>39</v>
      </c>
      <c r="I39" s="13" t="s">
        <v>105</v>
      </c>
    </row>
    <row r="40" spans="3:22" ht="18.75">
      <c r="C40" s="22">
        <v>11</v>
      </c>
      <c r="D40" s="23" t="s">
        <v>41</v>
      </c>
      <c r="I40" s="13" t="s">
        <v>106</v>
      </c>
    </row>
    <row r="41" spans="3:22" ht="18.75">
      <c r="C41" s="22">
        <v>12</v>
      </c>
      <c r="D41" s="23" t="s">
        <v>44</v>
      </c>
      <c r="I41" s="13" t="s">
        <v>107</v>
      </c>
    </row>
    <row r="42" spans="3:22" ht="18.75">
      <c r="C42" s="22">
        <v>13</v>
      </c>
      <c r="D42" s="23" t="s">
        <v>46</v>
      </c>
      <c r="I42" s="13" t="s">
        <v>108</v>
      </c>
    </row>
    <row r="43" spans="3:22" ht="18.75">
      <c r="C43" s="22">
        <v>14</v>
      </c>
      <c r="D43" s="23" t="s">
        <v>47</v>
      </c>
      <c r="I43" s="13" t="s">
        <v>55</v>
      </c>
    </row>
    <row r="44" spans="3:22" ht="18.75">
      <c r="C44" s="22">
        <v>15</v>
      </c>
      <c r="D44" s="23" t="s">
        <v>49</v>
      </c>
      <c r="I44" s="13" t="s">
        <v>109</v>
      </c>
      <c r="U44" s="1"/>
      <c r="V44" s="1"/>
    </row>
    <row r="45" spans="3:22" ht="18.75">
      <c r="C45" s="22">
        <v>16</v>
      </c>
      <c r="D45" s="23" t="s">
        <v>50</v>
      </c>
      <c r="I45" s="13" t="s">
        <v>110</v>
      </c>
      <c r="U45" s="1"/>
      <c r="V45" s="1"/>
    </row>
    <row r="46" spans="3:22" ht="18.75">
      <c r="C46" s="22">
        <v>17</v>
      </c>
      <c r="D46" s="23" t="s">
        <v>51</v>
      </c>
      <c r="U46" s="1"/>
      <c r="V46" s="1"/>
    </row>
    <row r="47" spans="3:22" ht="18.75">
      <c r="C47" s="22">
        <v>18</v>
      </c>
      <c r="D47" s="23" t="s">
        <v>52</v>
      </c>
      <c r="U47" s="1"/>
      <c r="V47" s="1"/>
    </row>
    <row r="48" spans="3:22" ht="18.75">
      <c r="C48" s="22">
        <v>19</v>
      </c>
      <c r="D48" s="23" t="s">
        <v>53</v>
      </c>
      <c r="U48" s="1"/>
      <c r="V48" s="1"/>
    </row>
    <row r="49" spans="3:22" ht="18.75">
      <c r="C49" s="22">
        <v>20</v>
      </c>
      <c r="D49" s="23" t="s">
        <v>54</v>
      </c>
      <c r="U49" s="1"/>
      <c r="V49" s="1"/>
    </row>
    <row r="50" spans="3:22" ht="18.75">
      <c r="C50" s="22">
        <v>21</v>
      </c>
      <c r="D50" s="23" t="s">
        <v>56</v>
      </c>
      <c r="U50" s="1"/>
      <c r="V50" s="1"/>
    </row>
    <row r="51" spans="3:22" ht="18.75">
      <c r="C51" s="22">
        <v>22</v>
      </c>
      <c r="D51" s="23" t="s">
        <v>57</v>
      </c>
      <c r="U51" s="1"/>
      <c r="V51" s="1"/>
    </row>
    <row r="52" spans="3:22" ht="18.75">
      <c r="C52" s="22">
        <v>23</v>
      </c>
      <c r="D52" s="23" t="s">
        <v>58</v>
      </c>
      <c r="U52" s="1"/>
      <c r="V52" s="1"/>
    </row>
    <row r="53" spans="3:22" ht="18.75">
      <c r="C53" s="22">
        <v>24</v>
      </c>
      <c r="D53" s="23" t="s">
        <v>59</v>
      </c>
      <c r="U53" s="1"/>
      <c r="V53" s="1"/>
    </row>
    <row r="54" spans="3:22" ht="18.75">
      <c r="C54" s="22">
        <v>25</v>
      </c>
      <c r="D54" s="23" t="s">
        <v>60</v>
      </c>
      <c r="U54" s="1"/>
      <c r="V54" s="1"/>
    </row>
    <row r="55" spans="3:22" ht="18.75">
      <c r="C55" s="22">
        <v>26</v>
      </c>
      <c r="D55" s="23" t="s">
        <v>61</v>
      </c>
      <c r="U55" s="1"/>
      <c r="V55" s="1"/>
    </row>
    <row r="56" spans="3:22" ht="18.75">
      <c r="C56" s="22">
        <v>27</v>
      </c>
      <c r="D56" s="23" t="s">
        <v>62</v>
      </c>
      <c r="U56" s="1"/>
      <c r="V56" s="1"/>
    </row>
    <row r="57" spans="3:22" ht="18.75">
      <c r="C57" s="22">
        <v>28</v>
      </c>
      <c r="D57" s="23" t="s">
        <v>63</v>
      </c>
      <c r="U57" s="1"/>
      <c r="V57" s="1"/>
    </row>
    <row r="58" spans="3:22" ht="18.75">
      <c r="C58" s="22">
        <v>29</v>
      </c>
      <c r="D58" s="23" t="s">
        <v>64</v>
      </c>
      <c r="U58" s="1"/>
      <c r="V58" s="1"/>
    </row>
    <row r="59" spans="3:22" ht="18.75">
      <c r="C59" s="22">
        <v>30</v>
      </c>
      <c r="D59" s="23" t="s">
        <v>65</v>
      </c>
      <c r="U59" s="1"/>
      <c r="V59" s="1"/>
    </row>
    <row r="60" spans="3:22" ht="18.75">
      <c r="C60" s="22">
        <v>31</v>
      </c>
      <c r="D60" s="23" t="s">
        <v>66</v>
      </c>
      <c r="U60" s="1"/>
      <c r="V60" s="1"/>
    </row>
    <row r="61" spans="3:22" ht="18.75">
      <c r="C61" s="22">
        <v>32</v>
      </c>
      <c r="D61" s="23" t="s">
        <v>67</v>
      </c>
      <c r="U61" s="1"/>
      <c r="V61" s="1"/>
    </row>
    <row r="62" spans="3:22" ht="18.75">
      <c r="C62" s="22">
        <v>33</v>
      </c>
      <c r="D62" s="23" t="s">
        <v>68</v>
      </c>
      <c r="U62" s="1"/>
      <c r="V62" s="1"/>
    </row>
    <row r="63" spans="3:22" ht="18.75">
      <c r="C63" s="22">
        <v>34</v>
      </c>
      <c r="D63" s="23" t="s">
        <v>69</v>
      </c>
      <c r="U63" s="1"/>
      <c r="V63" s="1"/>
    </row>
    <row r="64" spans="3:22" ht="18.75">
      <c r="C64" s="22">
        <v>35</v>
      </c>
      <c r="D64" s="23" t="s">
        <v>70</v>
      </c>
      <c r="U64" s="1"/>
      <c r="V64" s="1"/>
    </row>
    <row r="65" spans="3:22" ht="18.75">
      <c r="C65" s="22">
        <v>36</v>
      </c>
      <c r="D65" s="23" t="s">
        <v>71</v>
      </c>
      <c r="U65" s="1"/>
      <c r="V65" s="1"/>
    </row>
    <row r="66" spans="3:22" ht="18.75">
      <c r="C66" s="22">
        <v>37</v>
      </c>
      <c r="D66" s="23" t="s">
        <v>72</v>
      </c>
      <c r="U66" s="1"/>
      <c r="V66" s="1"/>
    </row>
    <row r="67" spans="3:22" ht="18.75">
      <c r="C67" s="22">
        <v>38</v>
      </c>
      <c r="D67" s="23" t="s">
        <v>73</v>
      </c>
      <c r="U67" s="1"/>
      <c r="V67" s="1"/>
    </row>
    <row r="68" spans="3:22" ht="18.75">
      <c r="C68" s="22">
        <v>39</v>
      </c>
      <c r="D68" s="23" t="s">
        <v>74</v>
      </c>
      <c r="U68" s="1"/>
      <c r="V68" s="1"/>
    </row>
    <row r="69" spans="3:22" ht="18.75">
      <c r="C69" s="22">
        <v>40</v>
      </c>
      <c r="D69" s="23" t="s">
        <v>75</v>
      </c>
      <c r="U69" s="1"/>
      <c r="V69" s="1"/>
    </row>
    <row r="70" spans="3:22" ht="18.75">
      <c r="C70" s="22">
        <v>41</v>
      </c>
      <c r="D70" s="23" t="s">
        <v>76</v>
      </c>
      <c r="U70" s="1"/>
      <c r="V70" s="1"/>
    </row>
    <row r="71" spans="3:22" ht="18.75">
      <c r="C71" s="22">
        <v>42</v>
      </c>
      <c r="D71" s="23" t="s">
        <v>77</v>
      </c>
      <c r="U71" s="1"/>
      <c r="V71" s="1"/>
    </row>
    <row r="72" spans="3:22" ht="18.75">
      <c r="C72" s="22">
        <v>43</v>
      </c>
      <c r="D72" s="23" t="s">
        <v>78</v>
      </c>
      <c r="U72" s="1"/>
      <c r="V72" s="1"/>
    </row>
    <row r="73" spans="3:22" ht="18.75">
      <c r="C73" s="22">
        <v>44</v>
      </c>
      <c r="D73" s="23" t="s">
        <v>79</v>
      </c>
      <c r="U73" s="1"/>
      <c r="V73" s="1"/>
    </row>
    <row r="74" spans="3:22" ht="18.75">
      <c r="C74" s="22">
        <v>45</v>
      </c>
      <c r="D74" s="23" t="s">
        <v>80</v>
      </c>
      <c r="U74" s="1"/>
      <c r="V74" s="1"/>
    </row>
    <row r="75" spans="3:22" ht="18.75">
      <c r="C75" s="22">
        <v>46</v>
      </c>
      <c r="D75" s="23" t="s">
        <v>81</v>
      </c>
      <c r="U75" s="1"/>
      <c r="V75" s="1"/>
    </row>
    <row r="76" spans="3:22" ht="18.75">
      <c r="C76" s="22">
        <v>47</v>
      </c>
      <c r="D76" s="23" t="s">
        <v>82</v>
      </c>
      <c r="U76" s="1"/>
      <c r="V76" s="1"/>
    </row>
    <row r="77" spans="3:22">
      <c r="U77" s="1"/>
      <c r="V77" s="1"/>
    </row>
    <row r="78" spans="3:22">
      <c r="U78" s="1"/>
      <c r="V78" s="1"/>
    </row>
    <row r="79" spans="3:22">
      <c r="U79" s="1"/>
      <c r="V79" s="1"/>
    </row>
    <row r="80" spans="3:22">
      <c r="U80" s="1"/>
      <c r="V80" s="1"/>
    </row>
  </sheetData>
  <sheetProtection password="DDF7" sheet="1" objects="1" scenarios="1"/>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H18"/>
    <dataValidation allowBlank="1" showErrorMessage="1" promptTitle="年月日を記載してください" prompt="書式設定を変更せずに、年月日を記載してください" sqref="AC4:AC18 W4:X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T4:T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Z4:Z18">
      <formula1>"有,無"</formula1>
    </dataValidation>
    <dataValidation showInputMessage="1" showErrorMessage="1" errorTitle="ドロップダウンリストより選択してください" promptTitle="千円単位（小数点も記載）" prompt="千円単位で小数点も記載してください" sqref="P4:Q18"/>
    <dataValidation showInputMessage="1" showErrorMessage="1" errorTitle="ドロップダウンリストより選択してください" prompt="自動計算。千円未満切捨て。" sqref="S4:S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Y4:Y18">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R4:R18">
      <formula1>"16600,8330"</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14:formula1>
            <xm:f>都道府県コード等!$E$3:$E$18</xm:f>
          </x14:formula1>
          <xm:sqref>I4:I18</xm:sqref>
        </x14:dataValidation>
        <x14:dataValidation type="list" allowBlank="1" showInputMessage="1" showErrorMessage="1">
          <x14:formula1>
            <xm:f>都道府県コード等!$Q$3:$Q$4</xm:f>
          </x14:formula1>
          <xm:sqref>AB4:AB18</xm:sqref>
        </x14:dataValidation>
        <x14:dataValidation type="list" allowBlank="1" showInputMessage="1" showErrorMessage="1" errorTitle="ドロップダウンリストより選択してください">
          <x14:formula1>
            <xm:f>都道府県コード等!$R$3:$R$13</xm:f>
          </x14:formula1>
          <xm:sqref>AA4:AA18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O74"/>
  <sheetViews>
    <sheetView view="pageBreakPreview" zoomScale="80" zoomScaleNormal="100" zoomScaleSheetLayoutView="80" workbookViewId="0">
      <pane ySplit="3" topLeftCell="A4" activePane="bottomLeft" state="frozen"/>
      <selection activeCell="M35" sqref="M35"/>
      <selection pane="bottomLeft" activeCell="G4" sqref="G4"/>
    </sheetView>
  </sheetViews>
  <sheetFormatPr defaultColWidth="4.25" defaultRowHeight="16.5"/>
  <cols>
    <col min="1" max="1" width="6.625" style="13" customWidth="1"/>
    <col min="2" max="2" width="17" style="13" hidden="1" customWidth="1"/>
    <col min="3" max="3" width="9.75" style="13" hidden="1" customWidth="1"/>
    <col min="4" max="5" width="12.375" style="13" hidden="1" customWidth="1"/>
    <col min="6" max="6" width="17" style="13" hidden="1" customWidth="1"/>
    <col min="7" max="8" width="17" style="13" customWidth="1"/>
    <col min="9" max="9" width="28.375" style="13" customWidth="1"/>
    <col min="10" max="10" width="28.625" style="13" customWidth="1"/>
    <col min="11" max="11" width="35.625" style="13" customWidth="1"/>
    <col min="12" max="12" width="5.875" style="13" bestFit="1" customWidth="1"/>
    <col min="13" max="13" width="12.375" style="13" bestFit="1" customWidth="1"/>
    <col min="14" max="14" width="33.25" style="13" customWidth="1"/>
    <col min="15" max="15" width="25.625" style="13" customWidth="1"/>
    <col min="16" max="16" width="41.25" style="13" customWidth="1"/>
    <col min="17" max="17" width="16" style="13" customWidth="1"/>
    <col min="18" max="22" width="16" style="13" hidden="1" customWidth="1"/>
    <col min="23" max="23" width="16" style="13" customWidth="1"/>
    <col min="24" max="25" width="16.875" style="13" customWidth="1"/>
    <col min="26" max="28" width="20" style="13" customWidth="1"/>
    <col min="29" max="29" width="15.75" style="13" customWidth="1"/>
    <col min="30" max="31" width="16.875" style="13" customWidth="1"/>
    <col min="32" max="32" width="16" style="13" customWidth="1"/>
    <col min="33" max="33" width="16.875" style="13" customWidth="1"/>
    <col min="34" max="36" width="15.125" style="13" customWidth="1"/>
    <col min="37" max="37" width="15.125" style="13" hidden="1" customWidth="1"/>
    <col min="38" max="39" width="15.125" style="13" customWidth="1"/>
    <col min="40" max="40" width="20.375" style="13" customWidth="1"/>
    <col min="41" max="41" width="17.625" style="13" customWidth="1"/>
    <col min="42" max="16384" width="4.25" style="13"/>
  </cols>
  <sheetData>
    <row r="1" spans="1:41" ht="30">
      <c r="U1" s="21"/>
      <c r="AO1" s="113" t="s">
        <v>206</v>
      </c>
    </row>
    <row r="2" spans="1:41" s="14" customFormat="1" ht="36" customHeight="1">
      <c r="A2" s="88" t="s">
        <v>193</v>
      </c>
      <c r="T2" s="21"/>
      <c r="U2" s="21"/>
      <c r="AO2" s="38"/>
    </row>
    <row r="3" spans="1:41" s="14" customFormat="1" ht="120.75" customHeight="1">
      <c r="A3" s="41" t="s">
        <v>1</v>
      </c>
      <c r="B3" s="42" t="s">
        <v>2</v>
      </c>
      <c r="C3" s="42" t="s">
        <v>3</v>
      </c>
      <c r="D3" s="107" t="s">
        <v>4</v>
      </c>
      <c r="E3" s="42" t="s">
        <v>5</v>
      </c>
      <c r="F3" s="42" t="s">
        <v>83</v>
      </c>
      <c r="G3" s="138" t="s">
        <v>294</v>
      </c>
      <c r="H3" s="138" t="s">
        <v>295</v>
      </c>
      <c r="I3" s="108" t="s">
        <v>84</v>
      </c>
      <c r="J3" s="42" t="s">
        <v>6</v>
      </c>
      <c r="K3" s="42" t="s">
        <v>7</v>
      </c>
      <c r="L3" s="42" t="s">
        <v>287</v>
      </c>
      <c r="M3" s="42" t="s">
        <v>288</v>
      </c>
      <c r="N3" s="42" t="s">
        <v>289</v>
      </c>
      <c r="O3" s="109" t="s">
        <v>113</v>
      </c>
      <c r="P3" s="42" t="s">
        <v>114</v>
      </c>
      <c r="Q3" s="42" t="s">
        <v>86</v>
      </c>
      <c r="R3" s="42" t="s">
        <v>87</v>
      </c>
      <c r="S3" s="109" t="s">
        <v>88</v>
      </c>
      <c r="T3" s="110" t="s">
        <v>89</v>
      </c>
      <c r="U3" s="111" t="s">
        <v>166</v>
      </c>
      <c r="V3" s="99" t="s">
        <v>209</v>
      </c>
      <c r="W3" s="112" t="s">
        <v>115</v>
      </c>
      <c r="X3" s="112" t="s">
        <v>194</v>
      </c>
      <c r="Y3" s="109" t="s">
        <v>195</v>
      </c>
      <c r="Z3" s="109" t="s">
        <v>196</v>
      </c>
      <c r="AA3" s="109" t="s">
        <v>197</v>
      </c>
      <c r="AB3" s="112" t="s">
        <v>198</v>
      </c>
      <c r="AC3" s="112" t="s">
        <v>199</v>
      </c>
      <c r="AD3" s="112" t="s">
        <v>200</v>
      </c>
      <c r="AE3" s="112" t="s">
        <v>201</v>
      </c>
      <c r="AF3" s="112" t="s">
        <v>202</v>
      </c>
      <c r="AG3" s="112" t="s">
        <v>203</v>
      </c>
      <c r="AH3" s="112" t="s">
        <v>265</v>
      </c>
      <c r="AI3" s="55" t="s">
        <v>282</v>
      </c>
      <c r="AJ3" s="98" t="s">
        <v>149</v>
      </c>
      <c r="AK3" s="101" t="s">
        <v>14</v>
      </c>
      <c r="AL3" s="101" t="s">
        <v>92</v>
      </c>
      <c r="AM3" s="101" t="s">
        <v>182</v>
      </c>
      <c r="AN3" s="72" t="s">
        <v>145</v>
      </c>
      <c r="AO3" s="42" t="s">
        <v>16</v>
      </c>
    </row>
    <row r="4" spans="1:41" ht="23.25" customHeight="1">
      <c r="A4" s="30">
        <v>1</v>
      </c>
      <c r="B4" s="15"/>
      <c r="C4" s="16"/>
      <c r="D4" s="96" t="e">
        <f>VLOOKUP(C4,都道府県コード等!A4:B50,2)</f>
        <v>#N/A</v>
      </c>
      <c r="E4" s="16"/>
      <c r="F4" s="15"/>
      <c r="G4" s="157"/>
      <c r="H4" s="157"/>
      <c r="I4" s="158"/>
      <c r="J4" s="157"/>
      <c r="K4" s="157"/>
      <c r="L4" s="157"/>
      <c r="M4" s="157"/>
      <c r="N4" s="157"/>
      <c r="O4" s="173"/>
      <c r="P4" s="159"/>
      <c r="Q4" s="160"/>
      <c r="R4" s="160"/>
      <c r="S4" s="161"/>
      <c r="T4" s="162">
        <f>ROUNDDOWN(MIN(R4,S4),0)</f>
        <v>0</v>
      </c>
      <c r="U4" s="174"/>
      <c r="V4" s="164"/>
      <c r="W4" s="166"/>
      <c r="X4" s="166"/>
      <c r="Y4" s="166"/>
      <c r="Z4" s="166"/>
      <c r="AA4" s="166"/>
      <c r="AB4" s="166"/>
      <c r="AC4" s="166"/>
      <c r="AD4" s="166"/>
      <c r="AE4" s="166"/>
      <c r="AF4" s="166"/>
      <c r="AG4" s="166"/>
      <c r="AH4" s="166"/>
      <c r="AI4" s="175"/>
      <c r="AJ4" s="165"/>
      <c r="AK4" s="166"/>
      <c r="AL4" s="158"/>
      <c r="AM4" s="158"/>
      <c r="AN4" s="167"/>
      <c r="AO4" s="168"/>
    </row>
    <row r="5" spans="1:41" ht="23.25" customHeight="1">
      <c r="A5" s="30">
        <v>2</v>
      </c>
      <c r="B5" s="15"/>
      <c r="C5" s="16"/>
      <c r="D5" s="96" t="e">
        <f>VLOOKUP(C5,都道府県コード等!A5:B51,2)</f>
        <v>#N/A</v>
      </c>
      <c r="E5" s="16"/>
      <c r="F5" s="15"/>
      <c r="G5" s="157"/>
      <c r="H5" s="157"/>
      <c r="I5" s="158"/>
      <c r="J5" s="157"/>
      <c r="K5" s="157"/>
      <c r="L5" s="157"/>
      <c r="M5" s="157"/>
      <c r="N5" s="157"/>
      <c r="O5" s="173"/>
      <c r="P5" s="159"/>
      <c r="Q5" s="160"/>
      <c r="R5" s="160"/>
      <c r="S5" s="161"/>
      <c r="T5" s="162">
        <f t="shared" ref="T5:T18" si="0">ROUNDDOWN(MIN(R5,S5),0)</f>
        <v>0</v>
      </c>
      <c r="U5" s="174"/>
      <c r="V5" s="170"/>
      <c r="W5" s="166"/>
      <c r="X5" s="166"/>
      <c r="Y5" s="166"/>
      <c r="Z5" s="166"/>
      <c r="AA5" s="166"/>
      <c r="AB5" s="166"/>
      <c r="AC5" s="166"/>
      <c r="AD5" s="166"/>
      <c r="AE5" s="166"/>
      <c r="AF5" s="166"/>
      <c r="AG5" s="166"/>
      <c r="AH5" s="166"/>
      <c r="AI5" s="165"/>
      <c r="AJ5" s="165"/>
      <c r="AK5" s="166"/>
      <c r="AL5" s="158"/>
      <c r="AM5" s="158"/>
      <c r="AN5" s="167"/>
      <c r="AO5" s="168"/>
    </row>
    <row r="6" spans="1:41" ht="23.25" customHeight="1">
      <c r="A6" s="30">
        <v>3</v>
      </c>
      <c r="B6" s="15"/>
      <c r="C6" s="16"/>
      <c r="D6" s="96" t="e">
        <f>VLOOKUP(C6,都道府県コード等!A6:B52,2)</f>
        <v>#N/A</v>
      </c>
      <c r="E6" s="16"/>
      <c r="F6" s="15"/>
      <c r="G6" s="157"/>
      <c r="H6" s="157"/>
      <c r="I6" s="158"/>
      <c r="J6" s="157"/>
      <c r="K6" s="157"/>
      <c r="L6" s="157"/>
      <c r="M6" s="157"/>
      <c r="N6" s="157"/>
      <c r="O6" s="173"/>
      <c r="P6" s="159"/>
      <c r="Q6" s="160"/>
      <c r="R6" s="160"/>
      <c r="S6" s="161"/>
      <c r="T6" s="162">
        <f t="shared" si="0"/>
        <v>0</v>
      </c>
      <c r="U6" s="174"/>
      <c r="V6" s="170"/>
      <c r="W6" s="166"/>
      <c r="X6" s="166"/>
      <c r="Y6" s="166"/>
      <c r="Z6" s="166"/>
      <c r="AA6" s="166"/>
      <c r="AB6" s="166"/>
      <c r="AC6" s="166"/>
      <c r="AD6" s="166"/>
      <c r="AE6" s="166"/>
      <c r="AF6" s="166"/>
      <c r="AG6" s="166"/>
      <c r="AH6" s="166"/>
      <c r="AI6" s="165"/>
      <c r="AJ6" s="165"/>
      <c r="AK6" s="166"/>
      <c r="AL6" s="158"/>
      <c r="AM6" s="158"/>
      <c r="AN6" s="167"/>
      <c r="AO6" s="168"/>
    </row>
    <row r="7" spans="1:41" ht="23.25" customHeight="1">
      <c r="A7" s="30">
        <v>4</v>
      </c>
      <c r="B7" s="15"/>
      <c r="C7" s="16"/>
      <c r="D7" s="96" t="e">
        <f>VLOOKUP(C7,都道府県コード等!A7:B53,2)</f>
        <v>#N/A</v>
      </c>
      <c r="E7" s="16"/>
      <c r="F7" s="15"/>
      <c r="G7" s="157"/>
      <c r="H7" s="157"/>
      <c r="I7" s="158"/>
      <c r="J7" s="157"/>
      <c r="K7" s="157"/>
      <c r="L7" s="157"/>
      <c r="M7" s="157"/>
      <c r="N7" s="157"/>
      <c r="O7" s="173"/>
      <c r="P7" s="159"/>
      <c r="Q7" s="160"/>
      <c r="R7" s="160"/>
      <c r="S7" s="161"/>
      <c r="T7" s="162">
        <f t="shared" si="0"/>
        <v>0</v>
      </c>
      <c r="U7" s="174"/>
      <c r="V7" s="170"/>
      <c r="W7" s="166"/>
      <c r="X7" s="166"/>
      <c r="Y7" s="166"/>
      <c r="Z7" s="166"/>
      <c r="AA7" s="166"/>
      <c r="AB7" s="166"/>
      <c r="AC7" s="166"/>
      <c r="AD7" s="166"/>
      <c r="AE7" s="166"/>
      <c r="AF7" s="166"/>
      <c r="AG7" s="166"/>
      <c r="AH7" s="166"/>
      <c r="AI7" s="165"/>
      <c r="AJ7" s="165"/>
      <c r="AK7" s="166"/>
      <c r="AL7" s="158"/>
      <c r="AM7" s="158"/>
      <c r="AN7" s="167"/>
      <c r="AO7" s="168"/>
    </row>
    <row r="8" spans="1:41" ht="23.25" customHeight="1">
      <c r="A8" s="30">
        <v>5</v>
      </c>
      <c r="B8" s="15"/>
      <c r="C8" s="16"/>
      <c r="D8" s="96" t="e">
        <f>VLOOKUP(C8,都道府県コード等!A8:B54,2)</f>
        <v>#N/A</v>
      </c>
      <c r="E8" s="16"/>
      <c r="F8" s="15"/>
      <c r="G8" s="157"/>
      <c r="H8" s="157"/>
      <c r="I8" s="158"/>
      <c r="J8" s="157"/>
      <c r="K8" s="157"/>
      <c r="L8" s="157"/>
      <c r="M8" s="157"/>
      <c r="N8" s="157"/>
      <c r="O8" s="173"/>
      <c r="P8" s="159"/>
      <c r="Q8" s="160"/>
      <c r="R8" s="160"/>
      <c r="S8" s="161"/>
      <c r="T8" s="162">
        <f t="shared" si="0"/>
        <v>0</v>
      </c>
      <c r="U8" s="174"/>
      <c r="V8" s="170"/>
      <c r="W8" s="166"/>
      <c r="X8" s="166"/>
      <c r="Y8" s="166"/>
      <c r="Z8" s="166"/>
      <c r="AA8" s="166"/>
      <c r="AB8" s="166"/>
      <c r="AC8" s="166"/>
      <c r="AD8" s="166"/>
      <c r="AE8" s="166"/>
      <c r="AF8" s="166"/>
      <c r="AG8" s="166"/>
      <c r="AH8" s="166"/>
      <c r="AI8" s="165"/>
      <c r="AJ8" s="165"/>
      <c r="AK8" s="166"/>
      <c r="AL8" s="158"/>
      <c r="AM8" s="158"/>
      <c r="AN8" s="167"/>
      <c r="AO8" s="168"/>
    </row>
    <row r="9" spans="1:41" ht="23.25" customHeight="1">
      <c r="A9" s="30">
        <v>6</v>
      </c>
      <c r="B9" s="15"/>
      <c r="C9" s="16"/>
      <c r="D9" s="96" t="e">
        <f>VLOOKUP(C9,都道府県コード等!A9:B55,2)</f>
        <v>#N/A</v>
      </c>
      <c r="E9" s="16"/>
      <c r="F9" s="15"/>
      <c r="G9" s="157"/>
      <c r="H9" s="157"/>
      <c r="I9" s="158"/>
      <c r="J9" s="157"/>
      <c r="K9" s="157"/>
      <c r="L9" s="157"/>
      <c r="M9" s="157"/>
      <c r="N9" s="157"/>
      <c r="O9" s="173"/>
      <c r="P9" s="159"/>
      <c r="Q9" s="160"/>
      <c r="R9" s="160"/>
      <c r="S9" s="161"/>
      <c r="T9" s="162">
        <f t="shared" si="0"/>
        <v>0</v>
      </c>
      <c r="U9" s="174"/>
      <c r="V9" s="170"/>
      <c r="W9" s="166"/>
      <c r="X9" s="166"/>
      <c r="Y9" s="166"/>
      <c r="Z9" s="166"/>
      <c r="AA9" s="166"/>
      <c r="AB9" s="166"/>
      <c r="AC9" s="166"/>
      <c r="AD9" s="166"/>
      <c r="AE9" s="166"/>
      <c r="AF9" s="166"/>
      <c r="AG9" s="166"/>
      <c r="AH9" s="166"/>
      <c r="AI9" s="165"/>
      <c r="AJ9" s="165"/>
      <c r="AK9" s="166"/>
      <c r="AL9" s="158"/>
      <c r="AM9" s="158"/>
      <c r="AN9" s="167"/>
      <c r="AO9" s="168"/>
    </row>
    <row r="10" spans="1:41" ht="23.25" customHeight="1">
      <c r="A10" s="30">
        <v>7</v>
      </c>
      <c r="B10" s="15"/>
      <c r="C10" s="16"/>
      <c r="D10" s="96" t="e">
        <f>VLOOKUP(C10,都道府県コード等!A10:B56,2)</f>
        <v>#N/A</v>
      </c>
      <c r="E10" s="16"/>
      <c r="F10" s="15"/>
      <c r="G10" s="157"/>
      <c r="H10" s="157"/>
      <c r="I10" s="158"/>
      <c r="J10" s="157"/>
      <c r="K10" s="157"/>
      <c r="L10" s="157"/>
      <c r="M10" s="157"/>
      <c r="N10" s="157"/>
      <c r="O10" s="173"/>
      <c r="P10" s="159"/>
      <c r="Q10" s="160"/>
      <c r="R10" s="160"/>
      <c r="S10" s="161"/>
      <c r="T10" s="162">
        <f t="shared" si="0"/>
        <v>0</v>
      </c>
      <c r="U10" s="174"/>
      <c r="V10" s="170"/>
      <c r="W10" s="166"/>
      <c r="X10" s="166"/>
      <c r="Y10" s="166"/>
      <c r="Z10" s="166"/>
      <c r="AA10" s="166"/>
      <c r="AB10" s="166"/>
      <c r="AC10" s="166"/>
      <c r="AD10" s="166"/>
      <c r="AE10" s="166"/>
      <c r="AF10" s="166"/>
      <c r="AG10" s="166"/>
      <c r="AH10" s="166"/>
      <c r="AI10" s="165"/>
      <c r="AJ10" s="165"/>
      <c r="AK10" s="166"/>
      <c r="AL10" s="158"/>
      <c r="AM10" s="158"/>
      <c r="AN10" s="167"/>
      <c r="AO10" s="168"/>
    </row>
    <row r="11" spans="1:41" ht="23.25" customHeight="1">
      <c r="A11" s="30">
        <v>8</v>
      </c>
      <c r="B11" s="15"/>
      <c r="C11" s="16"/>
      <c r="D11" s="96" t="e">
        <f>VLOOKUP(C11,都道府県コード等!A11:B57,2)</f>
        <v>#N/A</v>
      </c>
      <c r="E11" s="16"/>
      <c r="F11" s="15"/>
      <c r="G11" s="157"/>
      <c r="H11" s="157"/>
      <c r="I11" s="158"/>
      <c r="J11" s="157"/>
      <c r="K11" s="157"/>
      <c r="L11" s="157"/>
      <c r="M11" s="157"/>
      <c r="N11" s="157"/>
      <c r="O11" s="173"/>
      <c r="P11" s="159"/>
      <c r="Q11" s="160"/>
      <c r="R11" s="160"/>
      <c r="S11" s="161"/>
      <c r="T11" s="162">
        <f t="shared" si="0"/>
        <v>0</v>
      </c>
      <c r="U11" s="174"/>
      <c r="V11" s="170"/>
      <c r="W11" s="166"/>
      <c r="X11" s="166"/>
      <c r="Y11" s="166"/>
      <c r="Z11" s="166"/>
      <c r="AA11" s="166"/>
      <c r="AB11" s="166"/>
      <c r="AC11" s="166"/>
      <c r="AD11" s="166"/>
      <c r="AE11" s="166"/>
      <c r="AF11" s="166"/>
      <c r="AG11" s="166"/>
      <c r="AH11" s="166"/>
      <c r="AI11" s="165"/>
      <c r="AJ11" s="165"/>
      <c r="AK11" s="166"/>
      <c r="AL11" s="158"/>
      <c r="AM11" s="158"/>
      <c r="AN11" s="167"/>
      <c r="AO11" s="168"/>
    </row>
    <row r="12" spans="1:41" ht="23.25" customHeight="1">
      <c r="A12" s="30">
        <v>9</v>
      </c>
      <c r="B12" s="15"/>
      <c r="C12" s="16"/>
      <c r="D12" s="96" t="e">
        <f>VLOOKUP(C12,都道府県コード等!A12:B58,2)</f>
        <v>#N/A</v>
      </c>
      <c r="E12" s="16"/>
      <c r="F12" s="15"/>
      <c r="G12" s="157"/>
      <c r="H12" s="157"/>
      <c r="I12" s="158"/>
      <c r="J12" s="157"/>
      <c r="K12" s="157"/>
      <c r="L12" s="157"/>
      <c r="M12" s="157"/>
      <c r="N12" s="157"/>
      <c r="O12" s="173"/>
      <c r="P12" s="159"/>
      <c r="Q12" s="160"/>
      <c r="R12" s="160"/>
      <c r="S12" s="161"/>
      <c r="T12" s="162">
        <f t="shared" si="0"/>
        <v>0</v>
      </c>
      <c r="U12" s="174"/>
      <c r="V12" s="170"/>
      <c r="W12" s="166"/>
      <c r="X12" s="166"/>
      <c r="Y12" s="166"/>
      <c r="Z12" s="166"/>
      <c r="AA12" s="166"/>
      <c r="AB12" s="166"/>
      <c r="AC12" s="166"/>
      <c r="AD12" s="166"/>
      <c r="AE12" s="166"/>
      <c r="AF12" s="166"/>
      <c r="AG12" s="166"/>
      <c r="AH12" s="166"/>
      <c r="AI12" s="165"/>
      <c r="AJ12" s="165"/>
      <c r="AK12" s="166"/>
      <c r="AL12" s="158"/>
      <c r="AM12" s="158"/>
      <c r="AN12" s="167"/>
      <c r="AO12" s="168"/>
    </row>
    <row r="13" spans="1:41" ht="23.25" customHeight="1">
      <c r="A13" s="30">
        <v>10</v>
      </c>
      <c r="B13" s="15"/>
      <c r="C13" s="16"/>
      <c r="D13" s="96" t="e">
        <f>VLOOKUP(C13,都道府県コード等!A13:B59,2)</f>
        <v>#N/A</v>
      </c>
      <c r="E13" s="16"/>
      <c r="F13" s="15"/>
      <c r="G13" s="157"/>
      <c r="H13" s="157"/>
      <c r="I13" s="158"/>
      <c r="J13" s="157"/>
      <c r="K13" s="157"/>
      <c r="L13" s="157"/>
      <c r="M13" s="157"/>
      <c r="N13" s="157"/>
      <c r="O13" s="173"/>
      <c r="P13" s="159"/>
      <c r="Q13" s="160"/>
      <c r="R13" s="160"/>
      <c r="S13" s="161"/>
      <c r="T13" s="162">
        <f t="shared" si="0"/>
        <v>0</v>
      </c>
      <c r="U13" s="174"/>
      <c r="V13" s="170"/>
      <c r="W13" s="166"/>
      <c r="X13" s="166"/>
      <c r="Y13" s="166"/>
      <c r="Z13" s="166"/>
      <c r="AA13" s="166"/>
      <c r="AB13" s="166"/>
      <c r="AC13" s="166"/>
      <c r="AD13" s="166"/>
      <c r="AE13" s="166"/>
      <c r="AF13" s="166"/>
      <c r="AG13" s="166"/>
      <c r="AH13" s="166"/>
      <c r="AI13" s="165"/>
      <c r="AJ13" s="165"/>
      <c r="AK13" s="166"/>
      <c r="AL13" s="158"/>
      <c r="AM13" s="158"/>
      <c r="AN13" s="167"/>
      <c r="AO13" s="168"/>
    </row>
    <row r="14" spans="1:41" ht="23.25" customHeight="1">
      <c r="A14" s="30">
        <v>11</v>
      </c>
      <c r="B14" s="15"/>
      <c r="C14" s="16"/>
      <c r="D14" s="96" t="e">
        <f>VLOOKUP(C14,都道府県コード等!A14:B60,2)</f>
        <v>#N/A</v>
      </c>
      <c r="E14" s="16"/>
      <c r="F14" s="15"/>
      <c r="G14" s="157"/>
      <c r="H14" s="157"/>
      <c r="I14" s="158"/>
      <c r="J14" s="157"/>
      <c r="K14" s="157"/>
      <c r="L14" s="157"/>
      <c r="M14" s="157"/>
      <c r="N14" s="157"/>
      <c r="O14" s="173"/>
      <c r="P14" s="159"/>
      <c r="Q14" s="160"/>
      <c r="R14" s="160"/>
      <c r="S14" s="161"/>
      <c r="T14" s="162">
        <f t="shared" si="0"/>
        <v>0</v>
      </c>
      <c r="U14" s="174"/>
      <c r="V14" s="170"/>
      <c r="W14" s="166"/>
      <c r="X14" s="166"/>
      <c r="Y14" s="166"/>
      <c r="Z14" s="166"/>
      <c r="AA14" s="166"/>
      <c r="AB14" s="166"/>
      <c r="AC14" s="166"/>
      <c r="AD14" s="166"/>
      <c r="AE14" s="166"/>
      <c r="AF14" s="166"/>
      <c r="AG14" s="166"/>
      <c r="AH14" s="166"/>
      <c r="AI14" s="165"/>
      <c r="AJ14" s="165"/>
      <c r="AK14" s="166"/>
      <c r="AL14" s="158"/>
      <c r="AM14" s="158"/>
      <c r="AN14" s="167"/>
      <c r="AO14" s="168"/>
    </row>
    <row r="15" spans="1:41" ht="23.25" customHeight="1">
      <c r="A15" s="30">
        <v>12</v>
      </c>
      <c r="B15" s="15"/>
      <c r="C15" s="16"/>
      <c r="D15" s="96" t="e">
        <f>VLOOKUP(C15,都道府県コード等!A15:B61,2)</f>
        <v>#N/A</v>
      </c>
      <c r="E15" s="16"/>
      <c r="F15" s="15"/>
      <c r="G15" s="157"/>
      <c r="H15" s="157"/>
      <c r="I15" s="158"/>
      <c r="J15" s="157"/>
      <c r="K15" s="157"/>
      <c r="L15" s="157"/>
      <c r="M15" s="157"/>
      <c r="N15" s="157"/>
      <c r="O15" s="173"/>
      <c r="P15" s="159"/>
      <c r="Q15" s="160"/>
      <c r="R15" s="160"/>
      <c r="S15" s="161"/>
      <c r="T15" s="162">
        <f t="shared" si="0"/>
        <v>0</v>
      </c>
      <c r="U15" s="174"/>
      <c r="V15" s="170"/>
      <c r="W15" s="166"/>
      <c r="X15" s="166"/>
      <c r="Y15" s="166"/>
      <c r="Z15" s="166"/>
      <c r="AA15" s="166"/>
      <c r="AB15" s="166"/>
      <c r="AC15" s="166"/>
      <c r="AD15" s="166"/>
      <c r="AE15" s="166"/>
      <c r="AF15" s="166"/>
      <c r="AG15" s="166"/>
      <c r="AH15" s="166"/>
      <c r="AI15" s="165"/>
      <c r="AJ15" s="165"/>
      <c r="AK15" s="166"/>
      <c r="AL15" s="158"/>
      <c r="AM15" s="158"/>
      <c r="AN15" s="167"/>
      <c r="AO15" s="168"/>
    </row>
    <row r="16" spans="1:41" ht="23.25" customHeight="1">
      <c r="A16" s="30">
        <v>13</v>
      </c>
      <c r="B16" s="15"/>
      <c r="C16" s="16"/>
      <c r="D16" s="96" t="e">
        <f>VLOOKUP(C16,都道府県コード等!A16:B62,2)</f>
        <v>#N/A</v>
      </c>
      <c r="E16" s="16"/>
      <c r="F16" s="15"/>
      <c r="G16" s="157"/>
      <c r="H16" s="157"/>
      <c r="I16" s="158"/>
      <c r="J16" s="157"/>
      <c r="K16" s="157"/>
      <c r="L16" s="157"/>
      <c r="M16" s="157"/>
      <c r="N16" s="157"/>
      <c r="O16" s="173"/>
      <c r="P16" s="159"/>
      <c r="Q16" s="160"/>
      <c r="R16" s="160"/>
      <c r="S16" s="161"/>
      <c r="T16" s="162">
        <f t="shared" si="0"/>
        <v>0</v>
      </c>
      <c r="U16" s="174"/>
      <c r="V16" s="170"/>
      <c r="W16" s="166"/>
      <c r="X16" s="166"/>
      <c r="Y16" s="166"/>
      <c r="Z16" s="166"/>
      <c r="AA16" s="166"/>
      <c r="AB16" s="166"/>
      <c r="AC16" s="166"/>
      <c r="AD16" s="166"/>
      <c r="AE16" s="166"/>
      <c r="AF16" s="166"/>
      <c r="AG16" s="166"/>
      <c r="AH16" s="166"/>
      <c r="AI16" s="165"/>
      <c r="AJ16" s="165"/>
      <c r="AK16" s="166"/>
      <c r="AL16" s="158"/>
      <c r="AM16" s="158"/>
      <c r="AN16" s="167"/>
      <c r="AO16" s="168"/>
    </row>
    <row r="17" spans="1:41" ht="23.25" customHeight="1">
      <c r="A17" s="30">
        <v>14</v>
      </c>
      <c r="B17" s="15"/>
      <c r="C17" s="16"/>
      <c r="D17" s="96" t="e">
        <f>VLOOKUP(C17,都道府県コード等!A17:B63,2)</f>
        <v>#N/A</v>
      </c>
      <c r="E17" s="16"/>
      <c r="F17" s="15"/>
      <c r="G17" s="157"/>
      <c r="H17" s="157"/>
      <c r="I17" s="158"/>
      <c r="J17" s="157"/>
      <c r="K17" s="157"/>
      <c r="L17" s="157"/>
      <c r="M17" s="157"/>
      <c r="N17" s="157"/>
      <c r="O17" s="173"/>
      <c r="P17" s="159"/>
      <c r="Q17" s="160"/>
      <c r="R17" s="160"/>
      <c r="S17" s="161"/>
      <c r="T17" s="162">
        <f t="shared" si="0"/>
        <v>0</v>
      </c>
      <c r="U17" s="174"/>
      <c r="V17" s="170"/>
      <c r="W17" s="166"/>
      <c r="X17" s="166"/>
      <c r="Y17" s="166"/>
      <c r="Z17" s="166"/>
      <c r="AA17" s="166"/>
      <c r="AB17" s="166"/>
      <c r="AC17" s="166"/>
      <c r="AD17" s="166"/>
      <c r="AE17" s="166"/>
      <c r="AF17" s="166"/>
      <c r="AG17" s="166"/>
      <c r="AH17" s="166"/>
      <c r="AI17" s="165"/>
      <c r="AJ17" s="165"/>
      <c r="AK17" s="166"/>
      <c r="AL17" s="158"/>
      <c r="AM17" s="158"/>
      <c r="AN17" s="167"/>
      <c r="AO17" s="168"/>
    </row>
    <row r="18" spans="1:41" ht="23.25" customHeight="1">
      <c r="A18" s="30">
        <v>15</v>
      </c>
      <c r="B18" s="15"/>
      <c r="C18" s="16"/>
      <c r="D18" s="96" t="e">
        <f>VLOOKUP(C18,都道府県コード等!A18:B64,2)</f>
        <v>#N/A</v>
      </c>
      <c r="E18" s="16"/>
      <c r="F18" s="15"/>
      <c r="G18" s="157"/>
      <c r="H18" s="157"/>
      <c r="I18" s="158"/>
      <c r="J18" s="157"/>
      <c r="K18" s="157"/>
      <c r="L18" s="157"/>
      <c r="M18" s="157"/>
      <c r="N18" s="157"/>
      <c r="O18" s="173"/>
      <c r="P18" s="159"/>
      <c r="Q18" s="160"/>
      <c r="R18" s="160"/>
      <c r="S18" s="161"/>
      <c r="T18" s="162">
        <f t="shared" si="0"/>
        <v>0</v>
      </c>
      <c r="U18" s="174"/>
      <c r="V18" s="170"/>
      <c r="W18" s="166"/>
      <c r="X18" s="166"/>
      <c r="Y18" s="166"/>
      <c r="Z18" s="166"/>
      <c r="AA18" s="166"/>
      <c r="AB18" s="166"/>
      <c r="AC18" s="166"/>
      <c r="AD18" s="166"/>
      <c r="AE18" s="166"/>
      <c r="AF18" s="166"/>
      <c r="AG18" s="166"/>
      <c r="AH18" s="166"/>
      <c r="AI18" s="165"/>
      <c r="AJ18" s="165"/>
      <c r="AK18" s="166"/>
      <c r="AL18" s="158"/>
      <c r="AM18" s="158"/>
      <c r="AN18" s="167"/>
      <c r="AO18" s="168"/>
    </row>
    <row r="19" spans="1:41" s="12" customFormat="1" ht="20.25" customHeight="1">
      <c r="A19" s="12" t="s">
        <v>93</v>
      </c>
    </row>
    <row r="20" spans="1:41" s="12" customFormat="1" ht="20.25" customHeight="1">
      <c r="A20" s="12" t="s">
        <v>23</v>
      </c>
    </row>
    <row r="21" spans="1:41" s="12" customFormat="1" ht="20.25" customHeight="1">
      <c r="A21" s="20" t="s">
        <v>94</v>
      </c>
    </row>
    <row r="22" spans="1:41" s="12" customFormat="1" ht="20.25" customHeight="1">
      <c r="A22" s="12" t="s">
        <v>208</v>
      </c>
    </row>
    <row r="23" spans="1:41" s="12" customFormat="1" ht="20.25" customHeight="1">
      <c r="A23" s="12" t="s">
        <v>210</v>
      </c>
    </row>
    <row r="24" spans="1:41" ht="24">
      <c r="A24" s="12" t="s">
        <v>211</v>
      </c>
    </row>
    <row r="28" spans="1:41" ht="18.75">
      <c r="C28" s="22"/>
      <c r="D28" s="23"/>
      <c r="I28" s="24"/>
    </row>
    <row r="29" spans="1:41" ht="18.75">
      <c r="C29" s="22"/>
      <c r="D29" s="23"/>
      <c r="I29" s="24"/>
    </row>
    <row r="30" spans="1:41" ht="18.75">
      <c r="C30" s="22"/>
      <c r="D30" s="23"/>
      <c r="I30" s="24"/>
    </row>
    <row r="31" spans="1:41" ht="18.75">
      <c r="C31" s="22"/>
      <c r="D31" s="23"/>
      <c r="I31" s="24"/>
    </row>
    <row r="32" spans="1:41" ht="18.75">
      <c r="C32" s="22"/>
      <c r="D32" s="23"/>
      <c r="I32" s="24"/>
    </row>
    <row r="33" spans="3:14" ht="18.75">
      <c r="C33" s="22"/>
      <c r="D33" s="25"/>
      <c r="I33" s="46"/>
      <c r="K33" s="26"/>
      <c r="L33" s="26"/>
      <c r="M33" s="26"/>
      <c r="N33" s="26"/>
    </row>
    <row r="34" spans="3:14" ht="18.75">
      <c r="C34" s="22"/>
      <c r="D34" s="25"/>
      <c r="I34" s="47"/>
      <c r="K34" s="26"/>
      <c r="L34" s="26"/>
      <c r="M34" s="26"/>
      <c r="N34" s="26"/>
    </row>
    <row r="35" spans="3:14" ht="18.75">
      <c r="C35" s="22"/>
      <c r="D35" s="23"/>
      <c r="I35" s="47"/>
      <c r="K35" s="26"/>
      <c r="L35" s="26"/>
      <c r="M35" s="26"/>
      <c r="N35" s="26"/>
    </row>
    <row r="36" spans="3:14" ht="18.75">
      <c r="C36" s="22"/>
      <c r="D36" s="23"/>
      <c r="I36" s="47"/>
      <c r="K36" s="26"/>
      <c r="L36" s="26"/>
      <c r="M36" s="26"/>
      <c r="N36" s="26"/>
    </row>
    <row r="37" spans="3:14" ht="18.75">
      <c r="C37" s="22"/>
      <c r="D37" s="23"/>
      <c r="I37" s="47"/>
      <c r="K37" s="27"/>
      <c r="L37" s="27"/>
      <c r="M37" s="27"/>
      <c r="N37" s="27"/>
    </row>
    <row r="38" spans="3:14" ht="18.75">
      <c r="C38" s="22"/>
      <c r="D38" s="23"/>
      <c r="I38" s="47"/>
      <c r="K38" s="27"/>
      <c r="L38" s="27"/>
      <c r="M38" s="27"/>
      <c r="N38" s="27"/>
    </row>
    <row r="39" spans="3:14" ht="18.75">
      <c r="C39" s="22"/>
      <c r="D39" s="23"/>
      <c r="I39" s="47"/>
    </row>
    <row r="40" spans="3:14" ht="18.75">
      <c r="C40" s="22"/>
      <c r="D40" s="23"/>
      <c r="I40" s="47"/>
    </row>
    <row r="41" spans="3:14" ht="18.75">
      <c r="C41" s="22"/>
      <c r="D41" s="23"/>
      <c r="I41" s="47"/>
    </row>
    <row r="42" spans="3:14" ht="18.75">
      <c r="C42" s="22"/>
      <c r="D42" s="23"/>
      <c r="I42" s="47"/>
    </row>
    <row r="43" spans="3:14" ht="18.75">
      <c r="C43" s="22"/>
      <c r="D43" s="23"/>
      <c r="I43" s="47"/>
    </row>
    <row r="44" spans="3:14" ht="18.75">
      <c r="C44" s="22"/>
      <c r="D44" s="23"/>
      <c r="I44" s="47"/>
    </row>
    <row r="45" spans="3:14" ht="18.75">
      <c r="C45" s="22"/>
      <c r="D45" s="23"/>
      <c r="I45" s="47"/>
    </row>
    <row r="46" spans="3:14" ht="18.75">
      <c r="C46" s="22"/>
      <c r="D46" s="23"/>
      <c r="I46" s="47"/>
    </row>
    <row r="47" spans="3:14" ht="18.75">
      <c r="C47" s="22"/>
      <c r="D47" s="23"/>
      <c r="I47" s="47"/>
    </row>
    <row r="48" spans="3:14" ht="18.75">
      <c r="C48" s="22"/>
      <c r="D48" s="23"/>
      <c r="I48" s="47"/>
    </row>
    <row r="49" spans="3:4" ht="18.75">
      <c r="C49" s="22"/>
      <c r="D49" s="23"/>
    </row>
    <row r="50" spans="3:4" ht="18.75">
      <c r="C50" s="22"/>
      <c r="D50" s="23"/>
    </row>
    <row r="51" spans="3:4" ht="18.75">
      <c r="C51" s="22"/>
      <c r="D51" s="23"/>
    </row>
    <row r="52" spans="3:4" ht="18.75">
      <c r="C52" s="22"/>
      <c r="D52" s="23"/>
    </row>
    <row r="53" spans="3:4" ht="18.75">
      <c r="C53" s="22"/>
      <c r="D53" s="23"/>
    </row>
    <row r="54" spans="3:4" ht="18.75">
      <c r="C54" s="22"/>
      <c r="D54" s="23"/>
    </row>
    <row r="55" spans="3:4" ht="18.75">
      <c r="C55" s="22"/>
      <c r="D55" s="23"/>
    </row>
    <row r="56" spans="3:4" ht="18.75">
      <c r="C56" s="22"/>
      <c r="D56" s="23"/>
    </row>
    <row r="57" spans="3:4" ht="18.75">
      <c r="C57" s="22"/>
      <c r="D57" s="23"/>
    </row>
    <row r="58" spans="3:4" ht="18.75">
      <c r="C58" s="22"/>
      <c r="D58" s="23"/>
    </row>
    <row r="59" spans="3:4" ht="18.75">
      <c r="C59" s="22"/>
      <c r="D59" s="23"/>
    </row>
    <row r="60" spans="3:4" ht="18.75">
      <c r="C60" s="22"/>
      <c r="D60" s="23"/>
    </row>
    <row r="61" spans="3:4" ht="18.75">
      <c r="C61" s="22"/>
      <c r="D61" s="23"/>
    </row>
    <row r="62" spans="3:4" ht="18.75">
      <c r="C62" s="22"/>
      <c r="D62" s="23"/>
    </row>
    <row r="63" spans="3:4" ht="18.75">
      <c r="C63" s="22"/>
      <c r="D63" s="23"/>
    </row>
    <row r="64" spans="3:4" ht="18.75">
      <c r="C64" s="22"/>
      <c r="D64" s="23"/>
    </row>
    <row r="65" spans="3:4" ht="18.75">
      <c r="C65" s="22"/>
      <c r="D65" s="23"/>
    </row>
    <row r="66" spans="3:4" ht="18.75">
      <c r="C66" s="22"/>
      <c r="D66" s="23"/>
    </row>
    <row r="67" spans="3:4" ht="18.75">
      <c r="C67" s="22"/>
      <c r="D67" s="23"/>
    </row>
    <row r="68" spans="3:4" ht="18.75">
      <c r="C68" s="22"/>
      <c r="D68" s="23"/>
    </row>
    <row r="69" spans="3:4" ht="18.75">
      <c r="C69" s="22"/>
      <c r="D69" s="23"/>
    </row>
    <row r="70" spans="3:4" ht="18.75">
      <c r="C70" s="22"/>
      <c r="D70" s="23"/>
    </row>
    <row r="71" spans="3:4" ht="18.75">
      <c r="C71" s="22"/>
      <c r="D71" s="23"/>
    </row>
    <row r="72" spans="3:4" ht="18.75">
      <c r="C72" s="22"/>
      <c r="D72" s="23"/>
    </row>
    <row r="73" spans="3:4" ht="18.75">
      <c r="C73" s="22"/>
      <c r="D73" s="23"/>
    </row>
    <row r="74" spans="3:4" ht="18.75">
      <c r="C74" s="22"/>
      <c r="D74" s="23"/>
    </row>
  </sheetData>
  <sheetProtection password="DDF7" sheet="1" objects="1" scenarios="1"/>
  <dataConsolidate/>
  <phoneticPr fontId="1"/>
  <dataValidations xWindow="875" yWindow="677" count="9">
    <dataValidation allowBlank="1" showInputMessage="1" showErrorMessage="1" promptTitle="内示を受ける自治体名" sqref="F4:H18"/>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U4:U18"/>
    <dataValidation allowBlank="1" showErrorMessage="1" promptTitle="年月日を記載してください" prompt="書式設定を変更せずに、年月日を記載してください" sqref="AO4:AO18"/>
    <dataValidation showInputMessage="1" showErrorMessage="1" errorTitle="ドロップダウンリストより選択してください" prompt="自動計算。千円未満切捨て。" sqref="T4:T18"/>
    <dataValidation showInputMessage="1" showErrorMessage="1" errorTitle="ドロップダウンリストより選択してください" promptTitle="千円単位（小数点も記載）" prompt="千円単位で小数点も記載してください" sqref="Q4:R18"/>
    <dataValidation allowBlank="1" showInputMessage="1" showErrorMessage="1" promptTitle="年月日を記載してください" prompt="書式設定を変更せずに、年月日を記載してください_x000a_（西暦／月／日）" sqref="AJ4:AJ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K4:AK18">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L4:AL18">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S4:S18">
      <formula1>"16600,8330"</formula1>
    </dataValidation>
  </dataValidations>
  <pageMargins left="0.93" right="0.16" top="0.74803149606299213" bottom="0.74803149606299213" header="0.31496062992125984" footer="0.31496062992125984"/>
  <pageSetup paperSize="8" scale="35" fitToHeight="0" orientation="landscape" r:id="rId1"/>
  <colBreaks count="1" manualBreakCount="1">
    <brk id="22"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14:formula1>
            <xm:f>都道府県コード等!$F$3:$F$11</xm:f>
          </x14:formula1>
          <xm:sqref>O4:O8</xm:sqref>
        </x14:dataValidation>
        <x14:dataValidation type="list" allowBlank="1" showInputMessage="1" showErrorMessage="1" promptTitle="ドロップダウンリストより選択してください">
          <x14:formula1>
            <xm:f>都道府県コード等!$E$3:$E$18</xm:f>
          </x14:formula1>
          <xm:sqref>I4:I18</xm:sqref>
        </x14:dataValidation>
        <x14:dataValidation type="list" showInputMessage="1" showErrorMessage="1" errorTitle="ドロップダウンリストより選択してください" prompt="複数の工事を実施する場合は、事業費の最も高いものを記載ください。">
          <x14:formula1>
            <xm:f>都道府県コード等!$F$3:$F$11</xm:f>
          </x14:formula1>
          <xm:sqref>O9:O18</xm:sqref>
        </x14:dataValidation>
        <x14:dataValidation type="list" showInputMessage="1" showErrorMessage="1">
          <x14:formula1>
            <xm:f>都道府県コード等!$S$3:$S$4</xm:f>
          </x14:formula1>
          <xm:sqref>W4:AH18</xm:sqref>
        </x14:dataValidation>
        <x14:dataValidation type="list" allowBlank="1" showInputMessage="1" showErrorMessage="1" errorTitle="ドロップダウンリストより選択してください">
          <x14:formula1>
            <xm:f>都道府県コード等!$R$3:$R$13</xm:f>
          </x14:formula1>
          <xm:sqref>AM4:AM18</xm:sqref>
        </x14:dataValidation>
        <x14:dataValidation type="list" allowBlank="1" showInputMessage="1" showErrorMessage="1">
          <x14:formula1>
            <xm:f>都道府県コード等!$Q$3:$Q$4</xm:f>
          </x14:formula1>
          <xm:sqref>AN4:AN18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80"/>
  <sheetViews>
    <sheetView view="pageBreakPreview" zoomScale="80" zoomScaleNormal="100" zoomScaleSheetLayoutView="80" workbookViewId="0">
      <pane ySplit="3" topLeftCell="A4" activePane="bottomLeft" state="frozen"/>
      <selection activeCell="L40" activeCellId="1" sqref="R20 L40"/>
      <selection pane="bottomLeft" activeCell="G4" sqref="G4"/>
    </sheetView>
  </sheetViews>
  <sheetFormatPr defaultColWidth="4.25" defaultRowHeight="16.5"/>
  <cols>
    <col min="1" max="1" width="4.125" style="13" bestFit="1" customWidth="1"/>
    <col min="2" max="2" width="14.375" style="13" hidden="1" customWidth="1"/>
    <col min="3" max="3" width="9.75" style="13" hidden="1" customWidth="1"/>
    <col min="4" max="5" width="12.375" style="13" hidden="1" customWidth="1"/>
    <col min="6" max="6" width="17.125" style="13" hidden="1" customWidth="1"/>
    <col min="7" max="8" width="17.125" style="13" customWidth="1"/>
    <col min="9" max="11" width="28.375" style="13" customWidth="1"/>
    <col min="12" max="12" width="5.875" style="13" bestFit="1" customWidth="1"/>
    <col min="13" max="13" width="12.375" style="13" bestFit="1" customWidth="1"/>
    <col min="14" max="14" width="33.25" style="13" customWidth="1"/>
    <col min="15" max="15" width="43" style="13" customWidth="1"/>
    <col min="16" max="16" width="12.875" style="13" customWidth="1"/>
    <col min="17" max="20" width="12.875" style="13" hidden="1" customWidth="1"/>
    <col min="21" max="21" width="16.125" style="13" hidden="1" customWidth="1"/>
    <col min="22" max="22" width="16.125" style="13" customWidth="1"/>
    <col min="23" max="23" width="10.625" style="13" hidden="1" customWidth="1"/>
    <col min="24" max="24" width="10.625" style="13" customWidth="1"/>
    <col min="25" max="25" width="15.125" style="13" customWidth="1"/>
    <col min="26" max="26" width="11.625" style="13" customWidth="1"/>
    <col min="27" max="16384" width="4.25" style="13"/>
  </cols>
  <sheetData>
    <row r="1" spans="1:26" ht="24">
      <c r="S1" s="61"/>
      <c r="T1" s="62"/>
      <c r="Z1" s="38" t="s">
        <v>0</v>
      </c>
    </row>
    <row r="2" spans="1:26" ht="20.100000000000001" customHeight="1">
      <c r="A2" s="88" t="s">
        <v>223</v>
      </c>
      <c r="Y2" s="68"/>
    </row>
    <row r="3" spans="1:26" s="14" customFormat="1" ht="155.25" customHeight="1">
      <c r="A3" s="97" t="s">
        <v>1</v>
      </c>
      <c r="B3" s="98" t="s">
        <v>2</v>
      </c>
      <c r="C3" s="98" t="s">
        <v>3</v>
      </c>
      <c r="D3" s="116" t="s">
        <v>4</v>
      </c>
      <c r="E3" s="98" t="s">
        <v>5</v>
      </c>
      <c r="F3" s="98" t="s">
        <v>225</v>
      </c>
      <c r="G3" s="137" t="s">
        <v>294</v>
      </c>
      <c r="H3" s="137" t="s">
        <v>295</v>
      </c>
      <c r="I3" s="101" t="s">
        <v>84</v>
      </c>
      <c r="J3" s="98" t="s">
        <v>6</v>
      </c>
      <c r="K3" s="98" t="s">
        <v>7</v>
      </c>
      <c r="L3" s="42" t="s">
        <v>287</v>
      </c>
      <c r="M3" s="42" t="s">
        <v>288</v>
      </c>
      <c r="N3" s="42" t="s">
        <v>289</v>
      </c>
      <c r="O3" s="98" t="s">
        <v>85</v>
      </c>
      <c r="P3" s="98" t="s">
        <v>273</v>
      </c>
      <c r="Q3" s="98" t="s">
        <v>274</v>
      </c>
      <c r="R3" s="100" t="s">
        <v>275</v>
      </c>
      <c r="S3" s="100" t="s">
        <v>276</v>
      </c>
      <c r="T3" s="98" t="s">
        <v>117</v>
      </c>
      <c r="U3" s="99" t="s">
        <v>209</v>
      </c>
      <c r="V3" s="55" t="s">
        <v>283</v>
      </c>
      <c r="W3" s="101" t="s">
        <v>14</v>
      </c>
      <c r="X3" s="101" t="s">
        <v>92</v>
      </c>
      <c r="Y3" s="72" t="s">
        <v>145</v>
      </c>
      <c r="Z3" s="98" t="s">
        <v>16</v>
      </c>
    </row>
    <row r="4" spans="1:26" ht="20.25" customHeight="1">
      <c r="A4" s="30">
        <v>1</v>
      </c>
      <c r="B4" s="15"/>
      <c r="C4" s="15"/>
      <c r="D4" s="115" t="e">
        <f>VLOOKUP(C4,都道府県コード等!A4:B50,2)</f>
        <v>#N/A</v>
      </c>
      <c r="E4" s="15"/>
      <c r="F4" s="15"/>
      <c r="G4" s="157"/>
      <c r="H4" s="157"/>
      <c r="I4" s="158"/>
      <c r="J4" s="157"/>
      <c r="K4" s="157"/>
      <c r="L4" s="157"/>
      <c r="M4" s="157"/>
      <c r="N4" s="157"/>
      <c r="O4" s="159"/>
      <c r="P4" s="160"/>
      <c r="Q4" s="160"/>
      <c r="R4" s="162">
        <f>ROUNDDOWN(MIN(P4,Q4),0)</f>
        <v>0</v>
      </c>
      <c r="S4" s="162">
        <f>ROUNDDOWN(R4*1/2,0)</f>
        <v>0</v>
      </c>
      <c r="T4" s="171"/>
      <c r="U4" s="170"/>
      <c r="V4" s="157"/>
      <c r="W4" s="176"/>
      <c r="X4" s="158"/>
      <c r="Y4" s="167"/>
      <c r="Z4" s="168"/>
    </row>
    <row r="5" spans="1:26" ht="20.25" customHeight="1">
      <c r="A5" s="30">
        <v>2</v>
      </c>
      <c r="B5" s="15"/>
      <c r="C5" s="15"/>
      <c r="D5" s="115" t="e">
        <f>VLOOKUP(C5,都道府県コード等!A5:B51,2)</f>
        <v>#N/A</v>
      </c>
      <c r="E5" s="15"/>
      <c r="F5" s="15"/>
      <c r="G5" s="157"/>
      <c r="H5" s="157"/>
      <c r="I5" s="158"/>
      <c r="J5" s="157"/>
      <c r="K5" s="157"/>
      <c r="L5" s="157"/>
      <c r="M5" s="157"/>
      <c r="N5" s="157"/>
      <c r="O5" s="159"/>
      <c r="P5" s="160"/>
      <c r="Q5" s="160"/>
      <c r="R5" s="162">
        <f t="shared" ref="R5:R18" si="0">ROUNDDOWN(MIN(P5,Q5),0)</f>
        <v>0</v>
      </c>
      <c r="S5" s="162">
        <f t="shared" ref="S5:S18" si="1">ROUNDDOWN(R5*1/2,0)</f>
        <v>0</v>
      </c>
      <c r="T5" s="171"/>
      <c r="U5" s="170"/>
      <c r="V5" s="157"/>
      <c r="W5" s="176"/>
      <c r="X5" s="158"/>
      <c r="Y5" s="167"/>
      <c r="Z5" s="168"/>
    </row>
    <row r="6" spans="1:26" ht="20.25" customHeight="1">
      <c r="A6" s="30">
        <v>3</v>
      </c>
      <c r="B6" s="15"/>
      <c r="C6" s="15"/>
      <c r="D6" s="115" t="e">
        <f>VLOOKUP(C6,都道府県コード等!A6:B52,2)</f>
        <v>#N/A</v>
      </c>
      <c r="E6" s="15"/>
      <c r="F6" s="30"/>
      <c r="G6" s="169"/>
      <c r="H6" s="169"/>
      <c r="I6" s="158"/>
      <c r="J6" s="157"/>
      <c r="K6" s="157"/>
      <c r="L6" s="157"/>
      <c r="M6" s="157"/>
      <c r="N6" s="157"/>
      <c r="O6" s="159"/>
      <c r="P6" s="160"/>
      <c r="Q6" s="160"/>
      <c r="R6" s="162">
        <f t="shared" si="0"/>
        <v>0</v>
      </c>
      <c r="S6" s="162">
        <f t="shared" si="1"/>
        <v>0</v>
      </c>
      <c r="T6" s="171"/>
      <c r="U6" s="170"/>
      <c r="V6" s="157"/>
      <c r="W6" s="176"/>
      <c r="X6" s="158"/>
      <c r="Y6" s="167"/>
      <c r="Z6" s="168"/>
    </row>
    <row r="7" spans="1:26" ht="20.25" customHeight="1">
      <c r="A7" s="30">
        <v>4</v>
      </c>
      <c r="B7" s="15"/>
      <c r="C7" s="15"/>
      <c r="D7" s="115" t="e">
        <f>VLOOKUP(C7,都道府県コード等!A7:B53,2)</f>
        <v>#N/A</v>
      </c>
      <c r="E7" s="15"/>
      <c r="F7" s="15"/>
      <c r="G7" s="157"/>
      <c r="H7" s="157"/>
      <c r="I7" s="158"/>
      <c r="J7" s="157"/>
      <c r="K7" s="157"/>
      <c r="L7" s="157"/>
      <c r="M7" s="157"/>
      <c r="N7" s="157"/>
      <c r="O7" s="159"/>
      <c r="P7" s="160"/>
      <c r="Q7" s="160"/>
      <c r="R7" s="162">
        <f t="shared" si="0"/>
        <v>0</v>
      </c>
      <c r="S7" s="162">
        <f t="shared" si="1"/>
        <v>0</v>
      </c>
      <c r="T7" s="171"/>
      <c r="U7" s="170"/>
      <c r="V7" s="157"/>
      <c r="W7" s="176"/>
      <c r="X7" s="158"/>
      <c r="Y7" s="167"/>
      <c r="Z7" s="168"/>
    </row>
    <row r="8" spans="1:26" ht="20.25" customHeight="1">
      <c r="A8" s="30">
        <v>5</v>
      </c>
      <c r="B8" s="15"/>
      <c r="C8" s="15"/>
      <c r="D8" s="115" t="e">
        <f>VLOOKUP(C8,都道府県コード等!A8:B54,2)</f>
        <v>#N/A</v>
      </c>
      <c r="E8" s="15"/>
      <c r="F8" s="15"/>
      <c r="G8" s="157"/>
      <c r="H8" s="157"/>
      <c r="I8" s="158"/>
      <c r="J8" s="157"/>
      <c r="K8" s="157"/>
      <c r="L8" s="157"/>
      <c r="M8" s="157"/>
      <c r="N8" s="157"/>
      <c r="O8" s="159"/>
      <c r="P8" s="160"/>
      <c r="Q8" s="160"/>
      <c r="R8" s="162">
        <f t="shared" si="0"/>
        <v>0</v>
      </c>
      <c r="S8" s="162">
        <f t="shared" si="1"/>
        <v>0</v>
      </c>
      <c r="T8" s="171"/>
      <c r="U8" s="170"/>
      <c r="V8" s="157"/>
      <c r="W8" s="176"/>
      <c r="X8" s="158"/>
      <c r="Y8" s="167"/>
      <c r="Z8" s="168"/>
    </row>
    <row r="9" spans="1:26" ht="20.25" customHeight="1">
      <c r="A9" s="30">
        <v>6</v>
      </c>
      <c r="B9" s="15"/>
      <c r="C9" s="15"/>
      <c r="D9" s="115" t="e">
        <f>VLOOKUP(C9,都道府県コード等!A9:B55,2)</f>
        <v>#N/A</v>
      </c>
      <c r="E9" s="15"/>
      <c r="F9" s="15"/>
      <c r="G9" s="157"/>
      <c r="H9" s="157"/>
      <c r="I9" s="158"/>
      <c r="J9" s="157"/>
      <c r="K9" s="157"/>
      <c r="L9" s="157"/>
      <c r="M9" s="157"/>
      <c r="N9" s="157"/>
      <c r="O9" s="159"/>
      <c r="P9" s="160"/>
      <c r="Q9" s="160"/>
      <c r="R9" s="162">
        <f t="shared" si="0"/>
        <v>0</v>
      </c>
      <c r="S9" s="162">
        <f t="shared" si="1"/>
        <v>0</v>
      </c>
      <c r="T9" s="171"/>
      <c r="U9" s="170"/>
      <c r="V9" s="157"/>
      <c r="W9" s="176"/>
      <c r="X9" s="158"/>
      <c r="Y9" s="167"/>
      <c r="Z9" s="168"/>
    </row>
    <row r="10" spans="1:26" ht="20.25" customHeight="1">
      <c r="A10" s="30">
        <v>7</v>
      </c>
      <c r="B10" s="15"/>
      <c r="C10" s="15"/>
      <c r="D10" s="115" t="e">
        <f>VLOOKUP(C10,都道府県コード等!A10:B56,2)</f>
        <v>#N/A</v>
      </c>
      <c r="E10" s="15"/>
      <c r="F10" s="15"/>
      <c r="G10" s="157"/>
      <c r="H10" s="157"/>
      <c r="I10" s="158"/>
      <c r="J10" s="157"/>
      <c r="K10" s="157"/>
      <c r="L10" s="157"/>
      <c r="M10" s="157"/>
      <c r="N10" s="157"/>
      <c r="O10" s="159"/>
      <c r="P10" s="160"/>
      <c r="Q10" s="160"/>
      <c r="R10" s="162">
        <f t="shared" si="0"/>
        <v>0</v>
      </c>
      <c r="S10" s="162">
        <f t="shared" si="1"/>
        <v>0</v>
      </c>
      <c r="T10" s="171"/>
      <c r="U10" s="170"/>
      <c r="V10" s="157"/>
      <c r="W10" s="176"/>
      <c r="X10" s="158"/>
      <c r="Y10" s="167"/>
      <c r="Z10" s="168"/>
    </row>
    <row r="11" spans="1:26" ht="20.25" customHeight="1">
      <c r="A11" s="30">
        <v>8</v>
      </c>
      <c r="B11" s="15"/>
      <c r="C11" s="15"/>
      <c r="D11" s="115" t="e">
        <f>VLOOKUP(C11,都道府県コード等!A11:B57,2)</f>
        <v>#N/A</v>
      </c>
      <c r="E11" s="15"/>
      <c r="F11" s="15"/>
      <c r="G11" s="157"/>
      <c r="H11" s="157"/>
      <c r="I11" s="158"/>
      <c r="J11" s="157"/>
      <c r="K11" s="157"/>
      <c r="L11" s="157"/>
      <c r="M11" s="157"/>
      <c r="N11" s="157"/>
      <c r="O11" s="159"/>
      <c r="P11" s="160"/>
      <c r="Q11" s="160"/>
      <c r="R11" s="162">
        <f t="shared" si="0"/>
        <v>0</v>
      </c>
      <c r="S11" s="162">
        <f t="shared" si="1"/>
        <v>0</v>
      </c>
      <c r="T11" s="171"/>
      <c r="U11" s="170"/>
      <c r="V11" s="157"/>
      <c r="W11" s="176"/>
      <c r="X11" s="158"/>
      <c r="Y11" s="167"/>
      <c r="Z11" s="168"/>
    </row>
    <row r="12" spans="1:26" ht="20.25" customHeight="1">
      <c r="A12" s="30">
        <v>9</v>
      </c>
      <c r="B12" s="15"/>
      <c r="C12" s="15"/>
      <c r="D12" s="115" t="e">
        <f>VLOOKUP(C12,都道府県コード等!A12:B58,2)</f>
        <v>#N/A</v>
      </c>
      <c r="E12" s="15"/>
      <c r="F12" s="15"/>
      <c r="G12" s="157"/>
      <c r="H12" s="157"/>
      <c r="I12" s="158"/>
      <c r="J12" s="157"/>
      <c r="K12" s="157"/>
      <c r="L12" s="157"/>
      <c r="M12" s="157"/>
      <c r="N12" s="157"/>
      <c r="O12" s="159"/>
      <c r="P12" s="160"/>
      <c r="Q12" s="160"/>
      <c r="R12" s="162">
        <f t="shared" si="0"/>
        <v>0</v>
      </c>
      <c r="S12" s="162">
        <f t="shared" si="1"/>
        <v>0</v>
      </c>
      <c r="T12" s="171"/>
      <c r="U12" s="170"/>
      <c r="V12" s="157"/>
      <c r="W12" s="176"/>
      <c r="X12" s="158"/>
      <c r="Y12" s="167"/>
      <c r="Z12" s="168"/>
    </row>
    <row r="13" spans="1:26" ht="20.25" customHeight="1">
      <c r="A13" s="30">
        <v>10</v>
      </c>
      <c r="B13" s="15"/>
      <c r="C13" s="15"/>
      <c r="D13" s="115" t="e">
        <f>VLOOKUP(C13,都道府県コード等!A13:B59,2)</f>
        <v>#N/A</v>
      </c>
      <c r="E13" s="15"/>
      <c r="F13" s="15"/>
      <c r="G13" s="157"/>
      <c r="H13" s="157"/>
      <c r="I13" s="158"/>
      <c r="J13" s="157"/>
      <c r="K13" s="157"/>
      <c r="L13" s="157"/>
      <c r="M13" s="157"/>
      <c r="N13" s="157"/>
      <c r="O13" s="159"/>
      <c r="P13" s="160"/>
      <c r="Q13" s="160"/>
      <c r="R13" s="162">
        <f t="shared" si="0"/>
        <v>0</v>
      </c>
      <c r="S13" s="162">
        <f t="shared" si="1"/>
        <v>0</v>
      </c>
      <c r="T13" s="171"/>
      <c r="U13" s="170"/>
      <c r="V13" s="157"/>
      <c r="W13" s="176"/>
      <c r="X13" s="158"/>
      <c r="Y13" s="167"/>
      <c r="Z13" s="168"/>
    </row>
    <row r="14" spans="1:26" ht="20.25" customHeight="1">
      <c r="A14" s="30">
        <v>11</v>
      </c>
      <c r="B14" s="15"/>
      <c r="C14" s="15"/>
      <c r="D14" s="115" t="e">
        <f>VLOOKUP(C14,都道府県コード等!A14:B60,2)</f>
        <v>#N/A</v>
      </c>
      <c r="E14" s="15"/>
      <c r="F14" s="15"/>
      <c r="G14" s="157"/>
      <c r="H14" s="157"/>
      <c r="I14" s="158"/>
      <c r="J14" s="157"/>
      <c r="K14" s="157"/>
      <c r="L14" s="157"/>
      <c r="M14" s="157"/>
      <c r="N14" s="157"/>
      <c r="O14" s="159"/>
      <c r="P14" s="160"/>
      <c r="Q14" s="160"/>
      <c r="R14" s="162">
        <f t="shared" si="0"/>
        <v>0</v>
      </c>
      <c r="S14" s="162">
        <f t="shared" si="1"/>
        <v>0</v>
      </c>
      <c r="T14" s="171"/>
      <c r="U14" s="170"/>
      <c r="V14" s="157"/>
      <c r="W14" s="176"/>
      <c r="X14" s="158"/>
      <c r="Y14" s="167"/>
      <c r="Z14" s="168"/>
    </row>
    <row r="15" spans="1:26" ht="20.25" customHeight="1">
      <c r="A15" s="30">
        <v>12</v>
      </c>
      <c r="B15" s="15"/>
      <c r="C15" s="15"/>
      <c r="D15" s="115" t="e">
        <f>VLOOKUP(C15,都道府県コード等!A15:B61,2)</f>
        <v>#N/A</v>
      </c>
      <c r="E15" s="15"/>
      <c r="F15" s="15"/>
      <c r="G15" s="157"/>
      <c r="H15" s="157"/>
      <c r="I15" s="158"/>
      <c r="J15" s="157"/>
      <c r="K15" s="157"/>
      <c r="L15" s="157"/>
      <c r="M15" s="157"/>
      <c r="N15" s="157"/>
      <c r="O15" s="159"/>
      <c r="P15" s="160"/>
      <c r="Q15" s="160"/>
      <c r="R15" s="162">
        <f t="shared" si="0"/>
        <v>0</v>
      </c>
      <c r="S15" s="162">
        <f t="shared" si="1"/>
        <v>0</v>
      </c>
      <c r="T15" s="171"/>
      <c r="U15" s="170"/>
      <c r="V15" s="157"/>
      <c r="W15" s="176"/>
      <c r="X15" s="158"/>
      <c r="Y15" s="167"/>
      <c r="Z15" s="168"/>
    </row>
    <row r="16" spans="1:26" ht="20.25" customHeight="1">
      <c r="A16" s="30">
        <v>13</v>
      </c>
      <c r="B16" s="15"/>
      <c r="C16" s="15"/>
      <c r="D16" s="115" t="e">
        <f>VLOOKUP(C16,都道府県コード等!A16:B62,2)</f>
        <v>#N/A</v>
      </c>
      <c r="E16" s="15"/>
      <c r="F16" s="15"/>
      <c r="G16" s="157"/>
      <c r="H16" s="157"/>
      <c r="I16" s="158"/>
      <c r="J16" s="157"/>
      <c r="K16" s="157"/>
      <c r="L16" s="157"/>
      <c r="M16" s="157"/>
      <c r="N16" s="157"/>
      <c r="O16" s="159"/>
      <c r="P16" s="160"/>
      <c r="Q16" s="160"/>
      <c r="R16" s="162">
        <f t="shared" si="0"/>
        <v>0</v>
      </c>
      <c r="S16" s="162">
        <f t="shared" si="1"/>
        <v>0</v>
      </c>
      <c r="T16" s="171"/>
      <c r="U16" s="170"/>
      <c r="V16" s="157"/>
      <c r="W16" s="176"/>
      <c r="X16" s="158"/>
      <c r="Y16" s="167"/>
      <c r="Z16" s="168"/>
    </row>
    <row r="17" spans="1:26" ht="20.25" customHeight="1">
      <c r="A17" s="30">
        <v>14</v>
      </c>
      <c r="B17" s="15"/>
      <c r="C17" s="15"/>
      <c r="D17" s="115" t="e">
        <f>VLOOKUP(C17,都道府県コード等!A17:B63,2)</f>
        <v>#N/A</v>
      </c>
      <c r="E17" s="15"/>
      <c r="F17" s="15"/>
      <c r="G17" s="157"/>
      <c r="H17" s="157"/>
      <c r="I17" s="158"/>
      <c r="J17" s="157"/>
      <c r="K17" s="157"/>
      <c r="L17" s="157"/>
      <c r="M17" s="157"/>
      <c r="N17" s="157"/>
      <c r="O17" s="159"/>
      <c r="P17" s="160"/>
      <c r="Q17" s="160"/>
      <c r="R17" s="162">
        <f t="shared" si="0"/>
        <v>0</v>
      </c>
      <c r="S17" s="162">
        <f t="shared" si="1"/>
        <v>0</v>
      </c>
      <c r="T17" s="171"/>
      <c r="U17" s="170"/>
      <c r="V17" s="157"/>
      <c r="W17" s="176"/>
      <c r="X17" s="158"/>
      <c r="Y17" s="167"/>
      <c r="Z17" s="168"/>
    </row>
    <row r="18" spans="1:26" ht="20.25" customHeight="1">
      <c r="A18" s="30">
        <v>15</v>
      </c>
      <c r="B18" s="15"/>
      <c r="C18" s="15"/>
      <c r="D18" s="115" t="e">
        <f>VLOOKUP(C18,都道府県コード等!A18:B64,2)</f>
        <v>#N/A</v>
      </c>
      <c r="E18" s="15"/>
      <c r="F18" s="15"/>
      <c r="G18" s="157"/>
      <c r="H18" s="157"/>
      <c r="I18" s="158"/>
      <c r="J18" s="157"/>
      <c r="K18" s="157"/>
      <c r="L18" s="157"/>
      <c r="M18" s="157"/>
      <c r="N18" s="157"/>
      <c r="O18" s="159"/>
      <c r="P18" s="160"/>
      <c r="Q18" s="160"/>
      <c r="R18" s="162">
        <f t="shared" si="0"/>
        <v>0</v>
      </c>
      <c r="S18" s="162">
        <f t="shared" si="1"/>
        <v>0</v>
      </c>
      <c r="T18" s="171"/>
      <c r="U18" s="170"/>
      <c r="V18" s="157"/>
      <c r="W18" s="176"/>
      <c r="X18" s="158"/>
      <c r="Y18" s="167"/>
      <c r="Z18" s="168"/>
    </row>
    <row r="19" spans="1:26" s="12" customFormat="1" ht="20.25" customHeight="1">
      <c r="A19" s="12" t="s">
        <v>93</v>
      </c>
    </row>
    <row r="20" spans="1:26" s="12" customFormat="1" ht="20.25" customHeight="1">
      <c r="A20" s="12" t="s">
        <v>23</v>
      </c>
      <c r="R20" s="136"/>
    </row>
    <row r="21" spans="1:26" s="12" customFormat="1" ht="20.100000000000001" customHeight="1">
      <c r="A21" s="20" t="s">
        <v>94</v>
      </c>
    </row>
    <row r="22" spans="1:26" s="12" customFormat="1" ht="20.25" customHeight="1">
      <c r="A22" s="12" t="s">
        <v>224</v>
      </c>
    </row>
    <row r="23" spans="1:26" s="12" customFormat="1" ht="20.100000000000001" customHeight="1"/>
    <row r="24" spans="1:26" s="12" customFormat="1" ht="20.25" customHeight="1"/>
    <row r="25" spans="1:26" ht="20.25" customHeight="1"/>
    <row r="26" spans="1:26" ht="20.25" customHeight="1"/>
    <row r="27" spans="1:26" ht="19.5" customHeight="1"/>
    <row r="28" spans="1:26" ht="19.5" customHeight="1"/>
    <row r="30" spans="1:26" ht="18.75">
      <c r="C30" s="22"/>
      <c r="D30" s="23"/>
      <c r="R30" s="64"/>
    </row>
    <row r="31" spans="1:26" ht="18.75">
      <c r="C31" s="22"/>
      <c r="D31" s="23"/>
    </row>
    <row r="32" spans="1:26" ht="18.75">
      <c r="C32" s="22"/>
      <c r="D32" s="23"/>
    </row>
    <row r="33" spans="3:22" ht="18.75">
      <c r="C33" s="22"/>
      <c r="D33" s="23"/>
    </row>
    <row r="34" spans="3:22" ht="18.75">
      <c r="C34" s="22"/>
      <c r="D34" s="23"/>
    </row>
    <row r="35" spans="3:22" ht="18.75">
      <c r="C35" s="22"/>
      <c r="D35" s="25"/>
    </row>
    <row r="36" spans="3:22" ht="18.75">
      <c r="C36" s="22"/>
      <c r="D36" s="25"/>
    </row>
    <row r="37" spans="3:22" ht="18.75">
      <c r="C37" s="22"/>
      <c r="D37" s="23"/>
    </row>
    <row r="38" spans="3:22" ht="18.75">
      <c r="C38" s="22"/>
      <c r="D38" s="23"/>
    </row>
    <row r="39" spans="3:22" ht="18.75">
      <c r="C39" s="22"/>
      <c r="D39" s="23"/>
    </row>
    <row r="40" spans="3:22" ht="18.75">
      <c r="C40" s="22"/>
      <c r="D40" s="23"/>
    </row>
    <row r="41" spans="3:22" ht="18.75">
      <c r="C41" s="22"/>
      <c r="D41" s="23"/>
    </row>
    <row r="42" spans="3:22" ht="18.75">
      <c r="C42" s="22"/>
      <c r="D42" s="23"/>
    </row>
    <row r="43" spans="3:22" ht="18.75">
      <c r="C43" s="22"/>
      <c r="D43" s="23"/>
    </row>
    <row r="44" spans="3:22" ht="18.75">
      <c r="C44" s="22"/>
      <c r="D44" s="23"/>
      <c r="U44" s="65"/>
      <c r="V44" s="65"/>
    </row>
    <row r="45" spans="3:22" ht="18.75">
      <c r="C45" s="22"/>
      <c r="D45" s="23"/>
      <c r="U45" s="65"/>
      <c r="V45" s="65"/>
    </row>
    <row r="46" spans="3:22" ht="18.75">
      <c r="C46" s="22"/>
      <c r="D46" s="23"/>
      <c r="U46" s="65"/>
      <c r="V46" s="65"/>
    </row>
    <row r="47" spans="3:22" ht="18.75">
      <c r="C47" s="22"/>
      <c r="D47" s="23"/>
      <c r="U47" s="65"/>
      <c r="V47" s="65"/>
    </row>
    <row r="48" spans="3:22" ht="18.75">
      <c r="C48" s="22"/>
      <c r="D48" s="23"/>
      <c r="U48" s="65"/>
      <c r="V48" s="65"/>
    </row>
    <row r="49" spans="3:22" ht="18.75">
      <c r="C49" s="22"/>
      <c r="D49" s="23"/>
      <c r="U49" s="65"/>
      <c r="V49" s="65"/>
    </row>
    <row r="50" spans="3:22" ht="18.75">
      <c r="C50" s="22"/>
      <c r="D50" s="23"/>
      <c r="U50" s="65"/>
      <c r="V50" s="65"/>
    </row>
    <row r="51" spans="3:22" ht="18.75">
      <c r="C51" s="22"/>
      <c r="D51" s="23"/>
      <c r="U51" s="65"/>
      <c r="V51" s="65"/>
    </row>
    <row r="52" spans="3:22" ht="18.75">
      <c r="C52" s="22"/>
      <c r="D52" s="23"/>
      <c r="U52" s="65"/>
      <c r="V52" s="65"/>
    </row>
    <row r="53" spans="3:22" ht="18.75">
      <c r="C53" s="22"/>
      <c r="D53" s="23"/>
      <c r="U53" s="65"/>
      <c r="V53" s="65"/>
    </row>
    <row r="54" spans="3:22" ht="18.75">
      <c r="C54" s="22"/>
      <c r="D54" s="23"/>
      <c r="U54" s="65"/>
      <c r="V54" s="65"/>
    </row>
    <row r="55" spans="3:22" ht="18.75">
      <c r="C55" s="22"/>
      <c r="D55" s="23"/>
      <c r="U55" s="65"/>
      <c r="V55" s="65"/>
    </row>
    <row r="56" spans="3:22" ht="18.75">
      <c r="C56" s="22"/>
      <c r="D56" s="23"/>
      <c r="U56" s="65"/>
      <c r="V56" s="65"/>
    </row>
    <row r="57" spans="3:22" ht="18.75">
      <c r="C57" s="22"/>
      <c r="D57" s="23"/>
      <c r="U57" s="65"/>
      <c r="V57" s="65"/>
    </row>
    <row r="58" spans="3:22" ht="18.75">
      <c r="C58" s="22"/>
      <c r="D58" s="23"/>
      <c r="U58" s="65"/>
      <c r="V58" s="65"/>
    </row>
    <row r="59" spans="3:22" ht="18.75">
      <c r="C59" s="22"/>
      <c r="D59" s="23"/>
      <c r="U59" s="65"/>
      <c r="V59" s="65"/>
    </row>
    <row r="60" spans="3:22" ht="18.75">
      <c r="C60" s="22"/>
      <c r="D60" s="23"/>
      <c r="U60" s="65"/>
      <c r="V60" s="65"/>
    </row>
    <row r="61" spans="3:22" ht="18.75">
      <c r="C61" s="22"/>
      <c r="D61" s="23"/>
      <c r="U61" s="65"/>
      <c r="V61" s="65"/>
    </row>
    <row r="62" spans="3:22" ht="18.75">
      <c r="C62" s="22"/>
      <c r="D62" s="23"/>
      <c r="U62" s="65"/>
      <c r="V62" s="65"/>
    </row>
    <row r="63" spans="3:22" ht="18.75">
      <c r="C63" s="22"/>
      <c r="D63" s="23"/>
      <c r="U63" s="65"/>
      <c r="V63" s="65"/>
    </row>
    <row r="64" spans="3:22" ht="18.75">
      <c r="C64" s="22"/>
      <c r="D64" s="23"/>
      <c r="U64" s="65"/>
      <c r="V64" s="65"/>
    </row>
    <row r="65" spans="3:22" ht="18.75">
      <c r="C65" s="22"/>
      <c r="D65" s="23"/>
      <c r="U65" s="65"/>
      <c r="V65" s="65"/>
    </row>
    <row r="66" spans="3:22" ht="18.75">
      <c r="C66" s="22"/>
      <c r="D66" s="23"/>
      <c r="U66" s="65"/>
      <c r="V66" s="65"/>
    </row>
    <row r="67" spans="3:22" ht="18.75">
      <c r="C67" s="22"/>
      <c r="D67" s="23"/>
      <c r="U67" s="65"/>
      <c r="V67" s="65"/>
    </row>
    <row r="68" spans="3:22" ht="18.75">
      <c r="C68" s="22"/>
      <c r="D68" s="23"/>
      <c r="U68" s="65"/>
      <c r="V68" s="65"/>
    </row>
    <row r="69" spans="3:22" ht="18.75">
      <c r="C69" s="22"/>
      <c r="D69" s="23"/>
      <c r="U69" s="65"/>
      <c r="V69" s="65"/>
    </row>
    <row r="70" spans="3:22" ht="18.75">
      <c r="C70" s="22"/>
      <c r="D70" s="23"/>
      <c r="U70" s="65"/>
      <c r="V70" s="65"/>
    </row>
    <row r="71" spans="3:22" ht="18.75">
      <c r="C71" s="22"/>
      <c r="D71" s="23"/>
      <c r="U71" s="65"/>
      <c r="V71" s="65"/>
    </row>
    <row r="72" spans="3:22" ht="18.75">
      <c r="C72" s="22"/>
      <c r="D72" s="23"/>
      <c r="U72" s="65"/>
      <c r="V72" s="65"/>
    </row>
    <row r="73" spans="3:22" ht="18.75">
      <c r="C73" s="22"/>
      <c r="D73" s="23"/>
      <c r="U73" s="65"/>
      <c r="V73" s="65"/>
    </row>
    <row r="74" spans="3:22" ht="18.75">
      <c r="C74" s="22"/>
      <c r="D74" s="23"/>
      <c r="U74" s="65"/>
      <c r="V74" s="65"/>
    </row>
    <row r="75" spans="3:22" ht="18.75">
      <c r="C75" s="22"/>
      <c r="D75" s="23"/>
      <c r="U75" s="65"/>
      <c r="V75" s="65"/>
    </row>
    <row r="76" spans="3:22" ht="18.75">
      <c r="C76" s="22"/>
      <c r="D76" s="23"/>
      <c r="U76" s="65"/>
      <c r="V76" s="65"/>
    </row>
    <row r="77" spans="3:22">
      <c r="U77" s="65"/>
      <c r="V77" s="65"/>
    </row>
    <row r="78" spans="3:22">
      <c r="U78" s="65"/>
      <c r="V78" s="65"/>
    </row>
    <row r="79" spans="3:22">
      <c r="U79" s="65"/>
      <c r="V79" s="65"/>
    </row>
    <row r="80" spans="3:22">
      <c r="U80" s="65"/>
      <c r="V80" s="65"/>
    </row>
  </sheetData>
  <sheetProtection password="DDF7" sheet="1" objects="1" scenarios="1"/>
  <dataConsolidate/>
  <phoneticPr fontId="1"/>
  <dataValidations xWindow="1501" yWindow="491" count="9">
    <dataValidation showInputMessage="1" showErrorMessage="1" errorTitle="ドロップダウンリストより選択してください" promptTitle="千円未満切捨て" prompt="自動計算" sqref="R4:R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T4:T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allowBlank="1" showErrorMessage="1" promptTitle="年月日を記載してください" prompt="書式設定を変更せずに、年月日を記載してください" sqref="Z4:Z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H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4:W18">
      <formula1>"有,無"</formula1>
    </dataValidation>
    <dataValidation showInputMessage="1" showErrorMessage="1" errorTitle="ドロップダウンリストより選択してください" promptTitle="千円単位（小数点も記載）" prompt="千円単位で小数点も記載してください" sqref="P4:Q18"/>
    <dataValidation showInputMessage="1" showErrorMessage="1" errorTitle="ドロップダウンリストより選択してください" prompt="自動計算。千円未満切捨て。" sqref="S4:S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X4:X18">
      <formula1>"有,無"</formula1>
    </dataValidation>
  </dataValidations>
  <pageMargins left="0.93" right="0.16" top="0.74803149606299213" bottom="0.74803149606299213" header="0.31496062992125984" footer="0.31496062992125984"/>
  <pageSetup paperSize="8" scale="70"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14:formula1>
            <xm:f>都道府県コード等!$G$3:$G$23</xm:f>
          </x14:formula1>
          <xm:sqref>I4:I18</xm:sqref>
        </x14:dataValidation>
        <x14:dataValidation type="list" allowBlank="1" showInputMessage="1" showErrorMessage="1">
          <x14:formula1>
            <xm:f>都道府県コード等!$Q$3:$Q$4</xm:f>
          </x14:formula1>
          <xm:sqref>Y4:Y18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U79"/>
  <sheetViews>
    <sheetView view="pageBreakPreview" zoomScale="80" zoomScaleNormal="100" zoomScaleSheetLayoutView="80" workbookViewId="0">
      <pane ySplit="3" topLeftCell="A4" activePane="bottomLeft" state="frozen"/>
      <selection activeCell="M35" sqref="M35"/>
      <selection pane="bottomLeft" activeCell="B1" sqref="B1:B1048576"/>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8" t="s">
        <v>0</v>
      </c>
    </row>
    <row r="2" spans="1:21" ht="20.100000000000001" customHeight="1">
      <c r="A2" s="88" t="s">
        <v>226</v>
      </c>
      <c r="B2" s="13"/>
      <c r="C2" s="13"/>
      <c r="D2" s="13"/>
      <c r="E2" s="13"/>
      <c r="F2" s="13"/>
      <c r="G2" s="13"/>
      <c r="H2" s="13"/>
      <c r="I2" s="13"/>
      <c r="J2" s="13"/>
      <c r="K2" s="13"/>
      <c r="L2" s="13"/>
      <c r="M2" s="13"/>
      <c r="N2" s="13"/>
      <c r="O2" s="13"/>
      <c r="P2" s="13"/>
      <c r="Q2" s="13"/>
      <c r="R2" s="13"/>
      <c r="S2" s="13"/>
      <c r="T2" s="66"/>
      <c r="U2" s="13"/>
    </row>
    <row r="3" spans="1:21" s="7" customFormat="1" ht="119.25" customHeight="1">
      <c r="A3" s="41" t="s">
        <v>1</v>
      </c>
      <c r="B3" s="42" t="s">
        <v>2</v>
      </c>
      <c r="C3" s="42" t="s">
        <v>3</v>
      </c>
      <c r="D3" s="116" t="s">
        <v>4</v>
      </c>
      <c r="E3" s="42" t="s">
        <v>5</v>
      </c>
      <c r="F3" s="42" t="s">
        <v>120</v>
      </c>
      <c r="G3" s="101" t="s">
        <v>84</v>
      </c>
      <c r="H3" s="42" t="s">
        <v>6</v>
      </c>
      <c r="I3" s="42" t="s">
        <v>7</v>
      </c>
      <c r="J3" s="42" t="s">
        <v>85</v>
      </c>
      <c r="K3" s="134" t="s">
        <v>273</v>
      </c>
      <c r="L3" s="134" t="s">
        <v>274</v>
      </c>
      <c r="M3" s="135" t="s">
        <v>275</v>
      </c>
      <c r="N3" s="135" t="s">
        <v>276</v>
      </c>
      <c r="O3" s="42" t="s">
        <v>117</v>
      </c>
      <c r="P3" s="99" t="s">
        <v>209</v>
      </c>
      <c r="Q3" s="132" t="s">
        <v>261</v>
      </c>
      <c r="R3" s="101" t="s">
        <v>14</v>
      </c>
      <c r="S3" s="101" t="s">
        <v>92</v>
      </c>
      <c r="T3" s="72" t="s">
        <v>145</v>
      </c>
      <c r="U3" s="42" t="s">
        <v>16</v>
      </c>
    </row>
    <row r="4" spans="1:21" ht="20.25" customHeight="1">
      <c r="A4" s="30">
        <v>1</v>
      </c>
      <c r="B4" s="15"/>
      <c r="C4" s="16"/>
      <c r="D4" s="115" t="e">
        <f>VLOOKUP(C4,都道府県コード等!A4:B50,2)</f>
        <v>#N/A</v>
      </c>
      <c r="E4" s="16"/>
      <c r="F4" s="15"/>
      <c r="G4" s="74"/>
      <c r="H4" s="15"/>
      <c r="I4" s="15"/>
      <c r="J4" s="44"/>
      <c r="K4" s="17"/>
      <c r="L4" s="17"/>
      <c r="M4" s="81">
        <f>ROUNDDOWN(MIN(K4,L4),0)</f>
        <v>0</v>
      </c>
      <c r="N4" s="81">
        <f>ROUNDDOWN(M4*1/2,0)</f>
        <v>0</v>
      </c>
      <c r="O4" s="18"/>
      <c r="P4" s="37"/>
      <c r="Q4" s="133"/>
      <c r="R4" s="94"/>
      <c r="S4" s="74"/>
      <c r="T4" s="86"/>
      <c r="U4" s="45"/>
    </row>
    <row r="5" spans="1:21" ht="20.25" customHeight="1">
      <c r="A5" s="30">
        <v>2</v>
      </c>
      <c r="B5" s="15"/>
      <c r="C5" s="16"/>
      <c r="D5" s="115" t="e">
        <f>VLOOKUP(C5,都道府県コード等!A5:B51,2)</f>
        <v>#N/A</v>
      </c>
      <c r="E5" s="16"/>
      <c r="F5" s="15"/>
      <c r="G5" s="74"/>
      <c r="H5" s="15"/>
      <c r="I5" s="15"/>
      <c r="J5" s="44"/>
      <c r="K5" s="17"/>
      <c r="L5" s="17"/>
      <c r="M5" s="81">
        <f t="shared" ref="M5:M18" si="0">ROUNDDOWN(MIN(K5,L5),0)</f>
        <v>0</v>
      </c>
      <c r="N5" s="81">
        <f t="shared" ref="N5:N18" si="1">ROUNDDOWN(M5*1/2,0)</f>
        <v>0</v>
      </c>
      <c r="O5" s="18"/>
      <c r="P5" s="37"/>
      <c r="Q5" s="133"/>
      <c r="R5" s="94"/>
      <c r="S5" s="74"/>
      <c r="T5" s="86"/>
      <c r="U5" s="45"/>
    </row>
    <row r="6" spans="1:21" ht="20.25" customHeight="1">
      <c r="A6" s="30">
        <v>3</v>
      </c>
      <c r="B6" s="15"/>
      <c r="C6" s="16"/>
      <c r="D6" s="115" t="e">
        <f>VLOOKUP(C6,都道府県コード等!A6:B52,2)</f>
        <v>#N/A</v>
      </c>
      <c r="E6" s="16"/>
      <c r="F6" s="30"/>
      <c r="G6" s="74"/>
      <c r="H6" s="15"/>
      <c r="I6" s="15"/>
      <c r="J6" s="44"/>
      <c r="K6" s="17"/>
      <c r="L6" s="17"/>
      <c r="M6" s="81">
        <f t="shared" si="0"/>
        <v>0</v>
      </c>
      <c r="N6" s="81">
        <f t="shared" si="1"/>
        <v>0</v>
      </c>
      <c r="O6" s="18"/>
      <c r="P6" s="37"/>
      <c r="Q6" s="133"/>
      <c r="R6" s="94"/>
      <c r="S6" s="74"/>
      <c r="T6" s="86"/>
      <c r="U6" s="45"/>
    </row>
    <row r="7" spans="1:21" ht="20.25" customHeight="1">
      <c r="A7" s="30">
        <v>4</v>
      </c>
      <c r="B7" s="15"/>
      <c r="C7" s="16"/>
      <c r="D7" s="115" t="e">
        <f>VLOOKUP(C7,都道府県コード等!A7:B53,2)</f>
        <v>#N/A</v>
      </c>
      <c r="E7" s="16"/>
      <c r="F7" s="15"/>
      <c r="G7" s="74"/>
      <c r="H7" s="15"/>
      <c r="I7" s="15"/>
      <c r="J7" s="44"/>
      <c r="K7" s="17"/>
      <c r="L7" s="17"/>
      <c r="M7" s="81">
        <f t="shared" si="0"/>
        <v>0</v>
      </c>
      <c r="N7" s="81">
        <f t="shared" si="1"/>
        <v>0</v>
      </c>
      <c r="O7" s="18"/>
      <c r="P7" s="37"/>
      <c r="Q7" s="133"/>
      <c r="R7" s="94"/>
      <c r="S7" s="74"/>
      <c r="T7" s="86"/>
      <c r="U7" s="45"/>
    </row>
    <row r="8" spans="1:21" ht="20.25" customHeight="1">
      <c r="A8" s="30">
        <v>5</v>
      </c>
      <c r="B8" s="15"/>
      <c r="C8" s="16"/>
      <c r="D8" s="115" t="e">
        <f>VLOOKUP(C8,都道府県コード等!A8:B54,2)</f>
        <v>#N/A</v>
      </c>
      <c r="E8" s="16"/>
      <c r="F8" s="15"/>
      <c r="G8" s="74"/>
      <c r="H8" s="15"/>
      <c r="I8" s="15"/>
      <c r="J8" s="44"/>
      <c r="K8" s="17"/>
      <c r="L8" s="17"/>
      <c r="M8" s="81">
        <f t="shared" si="0"/>
        <v>0</v>
      </c>
      <c r="N8" s="81">
        <f t="shared" si="1"/>
        <v>0</v>
      </c>
      <c r="O8" s="18"/>
      <c r="P8" s="37"/>
      <c r="Q8" s="133"/>
      <c r="R8" s="94"/>
      <c r="S8" s="74"/>
      <c r="T8" s="86"/>
      <c r="U8" s="45"/>
    </row>
    <row r="9" spans="1:21" ht="20.25" customHeight="1">
      <c r="A9" s="30">
        <v>6</v>
      </c>
      <c r="B9" s="15"/>
      <c r="C9" s="16"/>
      <c r="D9" s="115" t="e">
        <f>VLOOKUP(C9,都道府県コード等!A9:B55,2)</f>
        <v>#N/A</v>
      </c>
      <c r="E9" s="16"/>
      <c r="F9" s="15"/>
      <c r="G9" s="74"/>
      <c r="H9" s="15"/>
      <c r="I9" s="15"/>
      <c r="J9" s="44"/>
      <c r="K9" s="17"/>
      <c r="L9" s="17"/>
      <c r="M9" s="81">
        <f t="shared" si="0"/>
        <v>0</v>
      </c>
      <c r="N9" s="81">
        <f t="shared" si="1"/>
        <v>0</v>
      </c>
      <c r="O9" s="18"/>
      <c r="P9" s="37"/>
      <c r="Q9" s="133"/>
      <c r="R9" s="94"/>
      <c r="S9" s="74"/>
      <c r="T9" s="86"/>
      <c r="U9" s="45"/>
    </row>
    <row r="10" spans="1:21" ht="20.25" customHeight="1">
      <c r="A10" s="30">
        <v>7</v>
      </c>
      <c r="B10" s="15"/>
      <c r="C10" s="16"/>
      <c r="D10" s="115" t="e">
        <f>VLOOKUP(C10,都道府県コード等!A10:B56,2)</f>
        <v>#N/A</v>
      </c>
      <c r="E10" s="16"/>
      <c r="F10" s="15"/>
      <c r="G10" s="74"/>
      <c r="H10" s="15"/>
      <c r="I10" s="15"/>
      <c r="J10" s="44"/>
      <c r="K10" s="17"/>
      <c r="L10" s="17"/>
      <c r="M10" s="81">
        <f t="shared" si="0"/>
        <v>0</v>
      </c>
      <c r="N10" s="81">
        <f t="shared" si="1"/>
        <v>0</v>
      </c>
      <c r="O10" s="18"/>
      <c r="P10" s="37"/>
      <c r="Q10" s="133"/>
      <c r="R10" s="94"/>
      <c r="S10" s="74"/>
      <c r="T10" s="86"/>
      <c r="U10" s="45"/>
    </row>
    <row r="11" spans="1:21" ht="20.25" customHeight="1">
      <c r="A11" s="30">
        <v>8</v>
      </c>
      <c r="B11" s="15"/>
      <c r="C11" s="16"/>
      <c r="D11" s="115" t="e">
        <f>VLOOKUP(C11,都道府県コード等!A11:B57,2)</f>
        <v>#N/A</v>
      </c>
      <c r="E11" s="16"/>
      <c r="F11" s="15"/>
      <c r="G11" s="74"/>
      <c r="H11" s="15"/>
      <c r="I11" s="15"/>
      <c r="J11" s="44"/>
      <c r="K11" s="17"/>
      <c r="L11" s="17"/>
      <c r="M11" s="81">
        <f t="shared" si="0"/>
        <v>0</v>
      </c>
      <c r="N11" s="81">
        <f t="shared" si="1"/>
        <v>0</v>
      </c>
      <c r="O11" s="18"/>
      <c r="P11" s="37"/>
      <c r="Q11" s="133"/>
      <c r="R11" s="94"/>
      <c r="S11" s="74"/>
      <c r="T11" s="86"/>
      <c r="U11" s="45"/>
    </row>
    <row r="12" spans="1:21" ht="20.25" customHeight="1">
      <c r="A12" s="30">
        <v>9</v>
      </c>
      <c r="B12" s="15"/>
      <c r="C12" s="16"/>
      <c r="D12" s="115" t="e">
        <f>VLOOKUP(C12,都道府県コード等!A12:B58,2)</f>
        <v>#N/A</v>
      </c>
      <c r="E12" s="16"/>
      <c r="F12" s="15"/>
      <c r="G12" s="74"/>
      <c r="H12" s="15"/>
      <c r="I12" s="15"/>
      <c r="J12" s="44"/>
      <c r="K12" s="17"/>
      <c r="L12" s="17"/>
      <c r="M12" s="81">
        <f t="shared" si="0"/>
        <v>0</v>
      </c>
      <c r="N12" s="81">
        <f t="shared" si="1"/>
        <v>0</v>
      </c>
      <c r="O12" s="18"/>
      <c r="P12" s="37"/>
      <c r="Q12" s="133"/>
      <c r="R12" s="94"/>
      <c r="S12" s="74"/>
      <c r="T12" s="86"/>
      <c r="U12" s="45"/>
    </row>
    <row r="13" spans="1:21" ht="20.25" customHeight="1">
      <c r="A13" s="30">
        <v>10</v>
      </c>
      <c r="B13" s="15"/>
      <c r="C13" s="16"/>
      <c r="D13" s="115" t="e">
        <f>VLOOKUP(C13,都道府県コード等!A13:B59,2)</f>
        <v>#N/A</v>
      </c>
      <c r="E13" s="16"/>
      <c r="F13" s="15"/>
      <c r="G13" s="74"/>
      <c r="H13" s="15"/>
      <c r="I13" s="15"/>
      <c r="J13" s="44"/>
      <c r="K13" s="17"/>
      <c r="L13" s="17"/>
      <c r="M13" s="81">
        <f t="shared" si="0"/>
        <v>0</v>
      </c>
      <c r="N13" s="81">
        <f t="shared" si="1"/>
        <v>0</v>
      </c>
      <c r="O13" s="18"/>
      <c r="P13" s="37"/>
      <c r="Q13" s="133"/>
      <c r="R13" s="94"/>
      <c r="S13" s="74"/>
      <c r="T13" s="86"/>
      <c r="U13" s="45"/>
    </row>
    <row r="14" spans="1:21" ht="20.25" customHeight="1">
      <c r="A14" s="30">
        <v>11</v>
      </c>
      <c r="B14" s="15"/>
      <c r="C14" s="16"/>
      <c r="D14" s="115" t="e">
        <f>VLOOKUP(C14,都道府県コード等!A14:B60,2)</f>
        <v>#N/A</v>
      </c>
      <c r="E14" s="16"/>
      <c r="F14" s="15"/>
      <c r="G14" s="74"/>
      <c r="H14" s="15"/>
      <c r="I14" s="15"/>
      <c r="J14" s="44"/>
      <c r="K14" s="17"/>
      <c r="L14" s="17"/>
      <c r="M14" s="81">
        <f t="shared" si="0"/>
        <v>0</v>
      </c>
      <c r="N14" s="81">
        <f t="shared" si="1"/>
        <v>0</v>
      </c>
      <c r="O14" s="18"/>
      <c r="P14" s="37"/>
      <c r="Q14" s="133"/>
      <c r="R14" s="94"/>
      <c r="S14" s="74"/>
      <c r="T14" s="86"/>
      <c r="U14" s="45"/>
    </row>
    <row r="15" spans="1:21" ht="20.25" customHeight="1">
      <c r="A15" s="30">
        <v>12</v>
      </c>
      <c r="B15" s="15"/>
      <c r="C15" s="16"/>
      <c r="D15" s="115" t="e">
        <f>VLOOKUP(C15,都道府県コード等!A15:B61,2)</f>
        <v>#N/A</v>
      </c>
      <c r="E15" s="16"/>
      <c r="F15" s="15"/>
      <c r="G15" s="74"/>
      <c r="H15" s="15"/>
      <c r="I15" s="15"/>
      <c r="J15" s="44"/>
      <c r="K15" s="17"/>
      <c r="L15" s="17"/>
      <c r="M15" s="81">
        <f t="shared" si="0"/>
        <v>0</v>
      </c>
      <c r="N15" s="81">
        <f t="shared" si="1"/>
        <v>0</v>
      </c>
      <c r="O15" s="18"/>
      <c r="P15" s="37"/>
      <c r="Q15" s="133"/>
      <c r="R15" s="94"/>
      <c r="S15" s="74"/>
      <c r="T15" s="86"/>
      <c r="U15" s="45"/>
    </row>
    <row r="16" spans="1:21" ht="20.25" customHeight="1">
      <c r="A16" s="30">
        <v>13</v>
      </c>
      <c r="B16" s="15"/>
      <c r="C16" s="16"/>
      <c r="D16" s="115" t="e">
        <f>VLOOKUP(C16,都道府県コード等!A16:B62,2)</f>
        <v>#N/A</v>
      </c>
      <c r="E16" s="16"/>
      <c r="F16" s="15"/>
      <c r="G16" s="74"/>
      <c r="H16" s="15"/>
      <c r="I16" s="15"/>
      <c r="J16" s="44"/>
      <c r="K16" s="17"/>
      <c r="L16" s="17"/>
      <c r="M16" s="81">
        <f t="shared" si="0"/>
        <v>0</v>
      </c>
      <c r="N16" s="81">
        <f t="shared" si="1"/>
        <v>0</v>
      </c>
      <c r="O16" s="18"/>
      <c r="P16" s="37"/>
      <c r="Q16" s="133"/>
      <c r="R16" s="94"/>
      <c r="S16" s="74"/>
      <c r="T16" s="86"/>
      <c r="U16" s="45"/>
    </row>
    <row r="17" spans="1:21" ht="20.25" customHeight="1">
      <c r="A17" s="30">
        <v>14</v>
      </c>
      <c r="B17" s="15"/>
      <c r="C17" s="16"/>
      <c r="D17" s="115" t="e">
        <f>VLOOKUP(C17,都道府県コード等!A17:B63,2)</f>
        <v>#N/A</v>
      </c>
      <c r="E17" s="16"/>
      <c r="F17" s="15"/>
      <c r="G17" s="74"/>
      <c r="H17" s="15"/>
      <c r="I17" s="15"/>
      <c r="J17" s="44"/>
      <c r="K17" s="17"/>
      <c r="L17" s="17"/>
      <c r="M17" s="81">
        <f t="shared" si="0"/>
        <v>0</v>
      </c>
      <c r="N17" s="81">
        <f t="shared" si="1"/>
        <v>0</v>
      </c>
      <c r="O17" s="18"/>
      <c r="P17" s="37"/>
      <c r="Q17" s="133"/>
      <c r="R17" s="94"/>
      <c r="S17" s="74"/>
      <c r="T17" s="86"/>
      <c r="U17" s="45"/>
    </row>
    <row r="18" spans="1:21" ht="20.25" customHeight="1">
      <c r="A18" s="30">
        <v>15</v>
      </c>
      <c r="B18" s="15"/>
      <c r="C18" s="16"/>
      <c r="D18" s="115" t="e">
        <f>VLOOKUP(C18,都道府県コード等!A18:B64,2)</f>
        <v>#N/A</v>
      </c>
      <c r="E18" s="16"/>
      <c r="F18" s="15"/>
      <c r="G18" s="74"/>
      <c r="H18" s="15"/>
      <c r="I18" s="15"/>
      <c r="J18" s="44"/>
      <c r="K18" s="17"/>
      <c r="L18" s="17"/>
      <c r="M18" s="81">
        <f t="shared" si="0"/>
        <v>0</v>
      </c>
      <c r="N18" s="81">
        <f t="shared" si="1"/>
        <v>0</v>
      </c>
      <c r="O18" s="18"/>
      <c r="P18" s="37"/>
      <c r="Q18" s="133"/>
      <c r="R18" s="94"/>
      <c r="S18" s="74"/>
      <c r="T18" s="86"/>
      <c r="U18" s="45"/>
    </row>
    <row r="19" spans="1:21" s="8" customFormat="1" ht="20.25" customHeight="1">
      <c r="A19" s="29"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29"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29"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29" t="s">
        <v>262</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6"/>
      <c r="D28" s="46"/>
      <c r="E28" s="46"/>
      <c r="F28" s="46"/>
      <c r="G28" s="46"/>
      <c r="H28" s="46"/>
    </row>
    <row r="29" spans="1:21" ht="18">
      <c r="C29" s="48"/>
      <c r="D29" s="49"/>
      <c r="E29" s="52"/>
      <c r="F29" s="48"/>
      <c r="G29" s="53"/>
      <c r="H29" s="46"/>
      <c r="M29" s="2"/>
    </row>
    <row r="30" spans="1:21" ht="18">
      <c r="C30" s="48"/>
      <c r="D30" s="49"/>
      <c r="E30" s="52"/>
      <c r="F30" s="48"/>
      <c r="G30" s="53"/>
      <c r="H30" s="46"/>
    </row>
    <row r="31" spans="1:21" ht="18">
      <c r="C31" s="48"/>
      <c r="D31" s="49"/>
      <c r="E31" s="52"/>
      <c r="F31" s="48"/>
      <c r="G31" s="53"/>
      <c r="H31" s="46"/>
    </row>
    <row r="32" spans="1:21" ht="18">
      <c r="C32" s="48"/>
      <c r="D32" s="49"/>
      <c r="E32" s="52"/>
      <c r="F32" s="48"/>
      <c r="G32" s="53"/>
      <c r="H32" s="46"/>
    </row>
    <row r="33" spans="3:17" ht="18">
      <c r="C33" s="48"/>
      <c r="D33" s="49"/>
      <c r="E33" s="52"/>
      <c r="F33" s="48"/>
      <c r="G33" s="53"/>
      <c r="H33" s="46"/>
    </row>
    <row r="34" spans="3:17" ht="18">
      <c r="C34" s="48"/>
      <c r="D34" s="50"/>
      <c r="E34" s="52"/>
      <c r="F34" s="48"/>
      <c r="G34" s="53"/>
      <c r="H34" s="46"/>
    </row>
    <row r="35" spans="3:17" ht="18">
      <c r="C35" s="48"/>
      <c r="D35" s="50"/>
      <c r="E35" s="52"/>
      <c r="F35" s="48"/>
      <c r="G35" s="53"/>
      <c r="H35" s="46"/>
    </row>
    <row r="36" spans="3:17" ht="18">
      <c r="C36" s="48"/>
      <c r="D36" s="49"/>
      <c r="E36" s="52"/>
      <c r="F36" s="48"/>
      <c r="G36" s="52"/>
      <c r="H36" s="46"/>
    </row>
    <row r="37" spans="3:17" ht="18">
      <c r="C37" s="48"/>
      <c r="D37" s="49"/>
      <c r="E37" s="52"/>
      <c r="F37" s="48"/>
      <c r="G37" s="52"/>
      <c r="H37" s="46"/>
    </row>
    <row r="38" spans="3:17" ht="18">
      <c r="C38" s="48"/>
      <c r="D38" s="49"/>
      <c r="E38" s="52"/>
      <c r="F38" s="48"/>
      <c r="G38" s="52"/>
      <c r="H38" s="46"/>
    </row>
    <row r="39" spans="3:17" ht="18">
      <c r="C39" s="48"/>
      <c r="D39" s="49"/>
      <c r="E39" s="52"/>
      <c r="F39" s="48"/>
      <c r="G39" s="52"/>
      <c r="H39" s="46"/>
    </row>
    <row r="40" spans="3:17" ht="18">
      <c r="C40" s="48"/>
      <c r="D40" s="49"/>
      <c r="E40" s="52"/>
      <c r="F40" s="48"/>
      <c r="G40" s="52"/>
      <c r="H40" s="46"/>
    </row>
    <row r="41" spans="3:17" ht="18">
      <c r="C41" s="48"/>
      <c r="D41" s="49"/>
      <c r="E41" s="52"/>
      <c r="F41" s="48"/>
      <c r="G41" s="52"/>
      <c r="H41" s="46"/>
    </row>
    <row r="42" spans="3:17" ht="18">
      <c r="C42" s="48"/>
      <c r="D42" s="49"/>
      <c r="E42" s="52"/>
      <c r="F42" s="48"/>
      <c r="G42" s="52"/>
      <c r="H42" s="46"/>
    </row>
    <row r="43" spans="3:17" ht="18">
      <c r="C43" s="48"/>
      <c r="D43" s="49"/>
      <c r="E43" s="52"/>
      <c r="F43" s="48"/>
      <c r="G43" s="52"/>
      <c r="H43" s="46"/>
      <c r="P43" s="1"/>
      <c r="Q43" s="1"/>
    </row>
    <row r="44" spans="3:17" ht="18">
      <c r="C44" s="48"/>
      <c r="D44" s="49"/>
      <c r="E44" s="52"/>
      <c r="F44" s="48"/>
      <c r="G44" s="52"/>
      <c r="H44" s="46"/>
      <c r="P44" s="1"/>
      <c r="Q44" s="1"/>
    </row>
    <row r="45" spans="3:17" ht="18">
      <c r="C45" s="48"/>
      <c r="D45" s="49"/>
      <c r="E45" s="52"/>
      <c r="F45" s="48"/>
      <c r="G45" s="52"/>
      <c r="H45" s="46"/>
      <c r="P45" s="1"/>
      <c r="Q45" s="1"/>
    </row>
    <row r="46" spans="3:17" ht="18">
      <c r="C46" s="48"/>
      <c r="D46" s="49"/>
      <c r="E46" s="52"/>
      <c r="F46" s="48"/>
      <c r="G46" s="52"/>
      <c r="H46" s="46"/>
      <c r="P46" s="1"/>
      <c r="Q46" s="1"/>
    </row>
    <row r="47" spans="3:17" ht="18">
      <c r="C47" s="48"/>
      <c r="D47" s="49"/>
      <c r="E47" s="52"/>
      <c r="F47" s="48"/>
      <c r="G47" s="52"/>
      <c r="H47" s="46"/>
      <c r="P47" s="1"/>
      <c r="Q47" s="1"/>
    </row>
    <row r="48" spans="3:17" ht="18">
      <c r="C48" s="48"/>
      <c r="D48" s="49"/>
      <c r="E48" s="52"/>
      <c r="F48" s="48"/>
      <c r="G48" s="52"/>
      <c r="H48" s="46"/>
      <c r="P48" s="1"/>
      <c r="Q48" s="1"/>
    </row>
    <row r="49" spans="3:17" ht="18">
      <c r="C49" s="48"/>
      <c r="D49" s="49"/>
      <c r="E49" s="52"/>
      <c r="F49" s="48"/>
      <c r="G49" s="52"/>
      <c r="H49" s="46"/>
      <c r="P49" s="1"/>
      <c r="Q49" s="1"/>
    </row>
    <row r="50" spans="3:17" ht="18">
      <c r="C50" s="48"/>
      <c r="D50" s="49"/>
      <c r="E50" s="52"/>
      <c r="F50" s="48"/>
      <c r="G50" s="52"/>
      <c r="H50" s="46"/>
      <c r="P50" s="1"/>
      <c r="Q50" s="1"/>
    </row>
    <row r="51" spans="3:17" ht="18">
      <c r="C51" s="48"/>
      <c r="D51" s="49"/>
      <c r="E51" s="52"/>
      <c r="F51" s="48"/>
      <c r="G51" s="52"/>
      <c r="H51" s="46"/>
      <c r="P51" s="1"/>
      <c r="Q51" s="1"/>
    </row>
    <row r="52" spans="3:17" ht="18">
      <c r="C52" s="48"/>
      <c r="D52" s="49"/>
      <c r="E52" s="52"/>
      <c r="F52" s="48"/>
      <c r="G52" s="52"/>
      <c r="H52" s="46"/>
      <c r="P52" s="1"/>
      <c r="Q52" s="1"/>
    </row>
    <row r="53" spans="3:17" ht="18">
      <c r="C53" s="48"/>
      <c r="D53" s="49"/>
      <c r="E53" s="52"/>
      <c r="F53" s="48"/>
      <c r="G53" s="52"/>
      <c r="H53" s="46"/>
      <c r="P53" s="1"/>
      <c r="Q53" s="1"/>
    </row>
    <row r="54" spans="3:17" ht="18">
      <c r="C54" s="48"/>
      <c r="D54" s="49"/>
      <c r="E54" s="52"/>
      <c r="F54" s="48"/>
      <c r="G54" s="52"/>
      <c r="H54" s="46"/>
      <c r="P54" s="1"/>
      <c r="Q54" s="1"/>
    </row>
    <row r="55" spans="3:17" ht="18">
      <c r="C55" s="48"/>
      <c r="D55" s="49"/>
      <c r="E55" s="52"/>
      <c r="F55" s="48"/>
      <c r="G55" s="52"/>
      <c r="H55" s="46"/>
      <c r="P55" s="1"/>
      <c r="Q55" s="1"/>
    </row>
    <row r="56" spans="3:17" ht="18">
      <c r="C56" s="48"/>
      <c r="D56" s="49"/>
      <c r="E56" s="52"/>
      <c r="F56" s="48"/>
      <c r="G56" s="52"/>
      <c r="H56" s="46"/>
      <c r="P56" s="1"/>
      <c r="Q56" s="1"/>
    </row>
    <row r="57" spans="3:17" ht="18">
      <c r="C57" s="48"/>
      <c r="D57" s="49"/>
      <c r="E57" s="52"/>
      <c r="F57" s="48"/>
      <c r="G57" s="52"/>
      <c r="H57" s="46"/>
      <c r="P57" s="1"/>
      <c r="Q57" s="1"/>
    </row>
    <row r="58" spans="3:17" ht="18">
      <c r="C58" s="48"/>
      <c r="D58" s="49"/>
      <c r="E58" s="52"/>
      <c r="F58" s="48"/>
      <c r="G58" s="52"/>
      <c r="H58" s="46"/>
      <c r="P58" s="1"/>
      <c r="Q58" s="1"/>
    </row>
    <row r="59" spans="3:17" ht="18">
      <c r="C59" s="48"/>
      <c r="D59" s="49"/>
      <c r="E59" s="52"/>
      <c r="F59" s="48"/>
      <c r="G59" s="52"/>
      <c r="H59" s="46"/>
      <c r="P59" s="1"/>
      <c r="Q59" s="1"/>
    </row>
    <row r="60" spans="3:17" ht="18">
      <c r="C60" s="48"/>
      <c r="D60" s="49"/>
      <c r="E60" s="52"/>
      <c r="F60" s="48"/>
      <c r="G60" s="52"/>
      <c r="H60" s="46"/>
      <c r="P60" s="1"/>
      <c r="Q60" s="1"/>
    </row>
    <row r="61" spans="3:17" ht="18">
      <c r="C61" s="48"/>
      <c r="D61" s="49"/>
      <c r="E61" s="52"/>
      <c r="F61" s="48"/>
      <c r="G61" s="52"/>
      <c r="H61" s="46"/>
      <c r="P61" s="1"/>
      <c r="Q61" s="1"/>
    </row>
    <row r="62" spans="3:17" ht="18">
      <c r="C62" s="48"/>
      <c r="D62" s="49"/>
      <c r="E62" s="52"/>
      <c r="F62" s="48"/>
      <c r="G62" s="52"/>
      <c r="H62" s="46"/>
      <c r="P62" s="1"/>
      <c r="Q62" s="1"/>
    </row>
    <row r="63" spans="3:17" ht="18">
      <c r="C63" s="48"/>
      <c r="D63" s="49"/>
      <c r="E63" s="52"/>
      <c r="F63" s="48"/>
      <c r="G63" s="52"/>
      <c r="H63" s="46"/>
      <c r="P63" s="1"/>
      <c r="Q63" s="1"/>
    </row>
    <row r="64" spans="3:17" ht="18">
      <c r="C64" s="48"/>
      <c r="D64" s="49"/>
      <c r="E64" s="52"/>
      <c r="F64" s="48"/>
      <c r="G64" s="52"/>
      <c r="H64" s="46"/>
      <c r="P64" s="1"/>
      <c r="Q64" s="1"/>
    </row>
    <row r="65" spans="3:17" ht="18">
      <c r="C65" s="48"/>
      <c r="D65" s="49"/>
      <c r="E65" s="52"/>
      <c r="F65" s="52"/>
      <c r="G65" s="52"/>
      <c r="H65" s="46"/>
      <c r="P65" s="1"/>
      <c r="Q65" s="1"/>
    </row>
    <row r="66" spans="3:17" ht="18">
      <c r="C66" s="48"/>
      <c r="D66" s="49"/>
      <c r="E66" s="52"/>
      <c r="F66" s="52"/>
      <c r="G66" s="52"/>
      <c r="H66" s="46"/>
      <c r="P66" s="1"/>
      <c r="Q66" s="1"/>
    </row>
    <row r="67" spans="3:17" ht="18">
      <c r="C67" s="48"/>
      <c r="D67" s="49"/>
      <c r="E67" s="52"/>
      <c r="F67" s="52"/>
      <c r="G67" s="52"/>
      <c r="H67" s="46"/>
      <c r="P67" s="1"/>
      <c r="Q67" s="1"/>
    </row>
    <row r="68" spans="3:17" ht="18">
      <c r="C68" s="48"/>
      <c r="D68" s="49"/>
      <c r="E68" s="52"/>
      <c r="F68" s="52"/>
      <c r="G68" s="52"/>
      <c r="H68" s="46"/>
      <c r="P68" s="1"/>
      <c r="Q68" s="1"/>
    </row>
    <row r="69" spans="3:17" ht="18">
      <c r="C69" s="48"/>
      <c r="D69" s="49"/>
      <c r="E69" s="52"/>
      <c r="F69" s="52"/>
      <c r="G69" s="52"/>
      <c r="H69" s="46"/>
      <c r="P69" s="1"/>
      <c r="Q69" s="1"/>
    </row>
    <row r="70" spans="3:17" ht="18">
      <c r="C70" s="48"/>
      <c r="D70" s="49"/>
      <c r="E70" s="52"/>
      <c r="F70" s="52"/>
      <c r="G70" s="52"/>
      <c r="H70" s="46"/>
      <c r="P70" s="1"/>
      <c r="Q70" s="1"/>
    </row>
    <row r="71" spans="3:17" ht="18">
      <c r="C71" s="48"/>
      <c r="D71" s="49"/>
      <c r="E71" s="52"/>
      <c r="F71" s="52"/>
      <c r="G71" s="52"/>
      <c r="H71" s="46"/>
      <c r="P71" s="1"/>
      <c r="Q71" s="1"/>
    </row>
    <row r="72" spans="3:17" ht="18">
      <c r="C72" s="48"/>
      <c r="D72" s="49"/>
      <c r="E72" s="52"/>
      <c r="F72" s="52"/>
      <c r="G72" s="52"/>
      <c r="H72" s="46"/>
      <c r="P72" s="1"/>
      <c r="Q72" s="1"/>
    </row>
    <row r="73" spans="3:17" ht="18">
      <c r="C73" s="48"/>
      <c r="D73" s="49"/>
      <c r="E73" s="52"/>
      <c r="F73" s="52"/>
      <c r="G73" s="52"/>
      <c r="H73" s="46"/>
      <c r="P73" s="1"/>
      <c r="Q73" s="1"/>
    </row>
    <row r="74" spans="3:17" ht="18">
      <c r="C74" s="48"/>
      <c r="D74" s="49"/>
      <c r="E74" s="52"/>
      <c r="F74" s="52"/>
      <c r="G74" s="52"/>
      <c r="H74" s="46"/>
      <c r="P74" s="1"/>
      <c r="Q74" s="1"/>
    </row>
    <row r="75" spans="3:17" ht="18">
      <c r="C75" s="48"/>
      <c r="D75" s="49"/>
      <c r="E75" s="52"/>
      <c r="F75" s="52"/>
      <c r="G75" s="52"/>
      <c r="H75" s="46"/>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formula1>"有,無"</formula1>
    </dataValidation>
    <dataValidation showInputMessage="1" showErrorMessage="1" errorTitle="ドロップダウンリストより選択してください" prompt="自動計算。千円未満切捨て。" sqref="N4:N18"/>
    <dataValidation showInputMessage="1" showErrorMessage="1" errorTitle="ドロップダウンリストより選択してください" promptTitle="千円単位（小数点も記載）" prompt="千円単位で小数点も記載してください" sqref="K4:L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formula1>"有,無"</formula1>
    </dataValidation>
    <dataValidation showInputMessage="1" showErrorMessage="1" errorTitle="ドロップダウンリストより選択してください" promptTitle="千円未満切捨て" prompt="自動計算" sqref="M4:M18"/>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都道府県コード等!$Q$3:$Q$4</xm:f>
          </x14:formula1>
          <xm:sqref>T4:T18</xm:sqref>
        </x14:dataValidation>
        <x14:dataValidation type="list" allowBlank="1" showInputMessage="1" showErrorMessage="1" promptTitle="ドロップダウンリストより選択してください">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T80"/>
  <sheetViews>
    <sheetView view="pageBreakPreview" topLeftCell="E1" zoomScale="80" zoomScaleNormal="100" zoomScaleSheetLayoutView="80" workbookViewId="0">
      <pane ySplit="3" topLeftCell="A4" activePane="bottomLeft" state="frozen"/>
      <selection activeCell="M35" sqref="M35"/>
      <selection pane="bottomLeft" activeCell="L8" sqref="L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8" t="s">
        <v>0</v>
      </c>
    </row>
    <row r="2" spans="1:20" ht="20.100000000000001" customHeight="1">
      <c r="A2" s="88" t="s">
        <v>238</v>
      </c>
      <c r="B2" s="13"/>
      <c r="C2" s="13"/>
      <c r="D2" s="13"/>
      <c r="E2" s="13"/>
      <c r="F2" s="13"/>
      <c r="G2" s="13"/>
      <c r="H2" s="13"/>
      <c r="I2" s="13"/>
      <c r="J2" s="13"/>
      <c r="K2" s="13"/>
      <c r="L2" s="13"/>
      <c r="M2" s="13"/>
      <c r="N2" s="13"/>
      <c r="O2" s="13"/>
      <c r="P2" s="13"/>
      <c r="Q2" s="13"/>
      <c r="R2" s="13"/>
      <c r="S2" s="66"/>
      <c r="T2" s="13"/>
    </row>
    <row r="3" spans="1:20" s="95" customFormat="1" ht="137.25" customHeight="1">
      <c r="A3" s="97" t="s">
        <v>1</v>
      </c>
      <c r="B3" s="98" t="s">
        <v>2</v>
      </c>
      <c r="C3" s="98" t="s">
        <v>3</v>
      </c>
      <c r="D3" s="116" t="s">
        <v>4</v>
      </c>
      <c r="E3" s="98" t="s">
        <v>5</v>
      </c>
      <c r="F3" s="98" t="s">
        <v>225</v>
      </c>
      <c r="G3" s="101" t="s">
        <v>84</v>
      </c>
      <c r="H3" s="98" t="s">
        <v>6</v>
      </c>
      <c r="I3" s="98" t="s">
        <v>7</v>
      </c>
      <c r="J3" s="98" t="s">
        <v>85</v>
      </c>
      <c r="K3" s="98" t="s">
        <v>239</v>
      </c>
      <c r="L3" s="100" t="s">
        <v>240</v>
      </c>
      <c r="M3" s="98" t="s">
        <v>87</v>
      </c>
      <c r="N3" s="100" t="s">
        <v>89</v>
      </c>
      <c r="O3" s="98" t="s">
        <v>90</v>
      </c>
      <c r="P3" s="99" t="s">
        <v>209</v>
      </c>
      <c r="Q3" s="101" t="s">
        <v>14</v>
      </c>
      <c r="R3" s="101" t="s">
        <v>92</v>
      </c>
      <c r="S3" s="72" t="s">
        <v>145</v>
      </c>
      <c r="T3" s="98" t="s">
        <v>16</v>
      </c>
    </row>
    <row r="4" spans="1:20" ht="20.25" customHeight="1">
      <c r="A4" s="30">
        <v>1</v>
      </c>
      <c r="B4" s="15"/>
      <c r="C4" s="16"/>
      <c r="D4" s="115" t="e">
        <f>VLOOKUP(C4,都道府県コード等!A4:B50,2)</f>
        <v>#N/A</v>
      </c>
      <c r="E4" s="16"/>
      <c r="F4" s="15"/>
      <c r="G4" s="74"/>
      <c r="H4" s="15"/>
      <c r="I4" s="15"/>
      <c r="J4" s="44"/>
      <c r="K4" s="80"/>
      <c r="L4" s="117">
        <f>K4*4000/1000</f>
        <v>0</v>
      </c>
      <c r="M4" s="17"/>
      <c r="N4" s="81">
        <f>ROUNDDOWN(MIN(L4,M4),0)</f>
        <v>0</v>
      </c>
      <c r="O4" s="18"/>
      <c r="P4" s="37"/>
      <c r="Q4" s="94"/>
      <c r="R4" s="74"/>
      <c r="S4" s="86"/>
      <c r="T4" s="45"/>
    </row>
    <row r="5" spans="1:20" ht="20.25" customHeight="1">
      <c r="A5" s="30">
        <v>2</v>
      </c>
      <c r="B5" s="15"/>
      <c r="C5" s="16"/>
      <c r="D5" s="115" t="e">
        <f>VLOOKUP(C5,都道府県コード等!A5:B51,2)</f>
        <v>#N/A</v>
      </c>
      <c r="E5" s="16"/>
      <c r="F5" s="15"/>
      <c r="G5" s="74"/>
      <c r="H5" s="15"/>
      <c r="I5" s="15"/>
      <c r="J5" s="44"/>
      <c r="K5" s="80"/>
      <c r="L5" s="117">
        <f t="shared" ref="L5:L18" si="0">K5*4000/1000</f>
        <v>0</v>
      </c>
      <c r="M5" s="17"/>
      <c r="N5" s="81">
        <f t="shared" ref="N5:N18" si="1">ROUNDDOWN(MIN(L5,M5),0)</f>
        <v>0</v>
      </c>
      <c r="O5" s="18"/>
      <c r="P5" s="37"/>
      <c r="Q5" s="94"/>
      <c r="R5" s="74"/>
      <c r="S5" s="86"/>
      <c r="T5" s="45"/>
    </row>
    <row r="6" spans="1:20" ht="20.25" customHeight="1">
      <c r="A6" s="30">
        <v>3</v>
      </c>
      <c r="B6" s="15"/>
      <c r="C6" s="16"/>
      <c r="D6" s="115" t="e">
        <f>VLOOKUP(C6,都道府県コード等!A6:B52,2)</f>
        <v>#N/A</v>
      </c>
      <c r="E6" s="16"/>
      <c r="F6" s="30"/>
      <c r="G6" s="74"/>
      <c r="H6" s="15"/>
      <c r="I6" s="15"/>
      <c r="J6" s="44"/>
      <c r="K6" s="80"/>
      <c r="L6" s="117">
        <f t="shared" si="0"/>
        <v>0</v>
      </c>
      <c r="M6" s="17"/>
      <c r="N6" s="81">
        <f t="shared" si="1"/>
        <v>0</v>
      </c>
      <c r="O6" s="18"/>
      <c r="P6" s="37"/>
      <c r="Q6" s="94"/>
      <c r="R6" s="74"/>
      <c r="S6" s="86"/>
      <c r="T6" s="45"/>
    </row>
    <row r="7" spans="1:20" ht="20.25" customHeight="1">
      <c r="A7" s="30">
        <v>4</v>
      </c>
      <c r="B7" s="15"/>
      <c r="C7" s="16"/>
      <c r="D7" s="115" t="e">
        <f>VLOOKUP(C7,都道府県コード等!A7:B53,2)</f>
        <v>#N/A</v>
      </c>
      <c r="E7" s="16"/>
      <c r="F7" s="15"/>
      <c r="G7" s="74"/>
      <c r="H7" s="15"/>
      <c r="I7" s="15"/>
      <c r="J7" s="44"/>
      <c r="K7" s="80"/>
      <c r="L7" s="117">
        <f t="shared" si="0"/>
        <v>0</v>
      </c>
      <c r="M7" s="17"/>
      <c r="N7" s="81">
        <f t="shared" si="1"/>
        <v>0</v>
      </c>
      <c r="O7" s="18"/>
      <c r="P7" s="37"/>
      <c r="Q7" s="94"/>
      <c r="R7" s="74"/>
      <c r="S7" s="86"/>
      <c r="T7" s="45"/>
    </row>
    <row r="8" spans="1:20" ht="20.25" customHeight="1">
      <c r="A8" s="30">
        <v>5</v>
      </c>
      <c r="B8" s="15"/>
      <c r="C8" s="16"/>
      <c r="D8" s="115" t="e">
        <f>VLOOKUP(C8,都道府県コード等!A8:B54,2)</f>
        <v>#N/A</v>
      </c>
      <c r="E8" s="16"/>
      <c r="F8" s="15"/>
      <c r="G8" s="74"/>
      <c r="H8" s="15"/>
      <c r="I8" s="15"/>
      <c r="J8" s="44"/>
      <c r="K8" s="80"/>
      <c r="L8" s="117">
        <f t="shared" si="0"/>
        <v>0</v>
      </c>
      <c r="M8" s="17"/>
      <c r="N8" s="81">
        <f t="shared" si="1"/>
        <v>0</v>
      </c>
      <c r="O8" s="18"/>
      <c r="P8" s="37"/>
      <c r="Q8" s="94"/>
      <c r="R8" s="74"/>
      <c r="S8" s="86"/>
      <c r="T8" s="45"/>
    </row>
    <row r="9" spans="1:20" ht="20.25" customHeight="1">
      <c r="A9" s="30">
        <v>6</v>
      </c>
      <c r="B9" s="15"/>
      <c r="C9" s="16"/>
      <c r="D9" s="115" t="e">
        <f>VLOOKUP(C9,都道府県コード等!A9:B55,2)</f>
        <v>#N/A</v>
      </c>
      <c r="E9" s="16"/>
      <c r="F9" s="15"/>
      <c r="G9" s="74"/>
      <c r="H9" s="15"/>
      <c r="I9" s="15"/>
      <c r="J9" s="44"/>
      <c r="K9" s="80"/>
      <c r="L9" s="117">
        <f t="shared" si="0"/>
        <v>0</v>
      </c>
      <c r="M9" s="17"/>
      <c r="N9" s="81">
        <f t="shared" si="1"/>
        <v>0</v>
      </c>
      <c r="O9" s="18"/>
      <c r="P9" s="37"/>
      <c r="Q9" s="94"/>
      <c r="R9" s="74"/>
      <c r="S9" s="86"/>
      <c r="T9" s="45"/>
    </row>
    <row r="10" spans="1:20" ht="20.25" customHeight="1">
      <c r="A10" s="30">
        <v>7</v>
      </c>
      <c r="B10" s="15"/>
      <c r="C10" s="16"/>
      <c r="D10" s="115" t="e">
        <f>VLOOKUP(C10,都道府県コード等!A10:B56,2)</f>
        <v>#N/A</v>
      </c>
      <c r="E10" s="16"/>
      <c r="F10" s="15"/>
      <c r="G10" s="74"/>
      <c r="H10" s="15"/>
      <c r="I10" s="15"/>
      <c r="J10" s="44"/>
      <c r="K10" s="80"/>
      <c r="L10" s="117">
        <f t="shared" si="0"/>
        <v>0</v>
      </c>
      <c r="M10" s="17"/>
      <c r="N10" s="81">
        <f>ROUNDDOWN(MIN(L10,M10),0)</f>
        <v>0</v>
      </c>
      <c r="O10" s="18"/>
      <c r="P10" s="37"/>
      <c r="Q10" s="94"/>
      <c r="R10" s="74"/>
      <c r="S10" s="86"/>
      <c r="T10" s="45"/>
    </row>
    <row r="11" spans="1:20" ht="20.25" customHeight="1">
      <c r="A11" s="30">
        <v>8</v>
      </c>
      <c r="B11" s="15"/>
      <c r="C11" s="16"/>
      <c r="D11" s="115" t="e">
        <f>VLOOKUP(C11,都道府県コード等!A11:B57,2)</f>
        <v>#N/A</v>
      </c>
      <c r="E11" s="16"/>
      <c r="F11" s="15"/>
      <c r="G11" s="74"/>
      <c r="H11" s="15"/>
      <c r="I11" s="15"/>
      <c r="J11" s="44"/>
      <c r="K11" s="80"/>
      <c r="L11" s="117">
        <f t="shared" si="0"/>
        <v>0</v>
      </c>
      <c r="M11" s="17"/>
      <c r="N11" s="81">
        <f t="shared" si="1"/>
        <v>0</v>
      </c>
      <c r="O11" s="18"/>
      <c r="P11" s="37"/>
      <c r="Q11" s="94"/>
      <c r="R11" s="74"/>
      <c r="S11" s="86"/>
      <c r="T11" s="45"/>
    </row>
    <row r="12" spans="1:20" ht="20.25" customHeight="1">
      <c r="A12" s="30">
        <v>9</v>
      </c>
      <c r="B12" s="15"/>
      <c r="C12" s="16"/>
      <c r="D12" s="115" t="e">
        <f>VLOOKUP(C12,都道府県コード等!A12:B58,2)</f>
        <v>#N/A</v>
      </c>
      <c r="E12" s="16"/>
      <c r="F12" s="15"/>
      <c r="G12" s="74"/>
      <c r="H12" s="15"/>
      <c r="I12" s="15"/>
      <c r="J12" s="44"/>
      <c r="K12" s="80"/>
      <c r="L12" s="117">
        <f t="shared" si="0"/>
        <v>0</v>
      </c>
      <c r="M12" s="17"/>
      <c r="N12" s="81">
        <f t="shared" si="1"/>
        <v>0</v>
      </c>
      <c r="O12" s="18"/>
      <c r="P12" s="37"/>
      <c r="Q12" s="94"/>
      <c r="R12" s="74"/>
      <c r="S12" s="86"/>
      <c r="T12" s="45"/>
    </row>
    <row r="13" spans="1:20" ht="20.25" customHeight="1">
      <c r="A13" s="30">
        <v>10</v>
      </c>
      <c r="B13" s="15"/>
      <c r="C13" s="16"/>
      <c r="D13" s="115" t="e">
        <f>VLOOKUP(C13,都道府県コード等!A13:B59,2)</f>
        <v>#N/A</v>
      </c>
      <c r="E13" s="16"/>
      <c r="F13" s="15"/>
      <c r="G13" s="74"/>
      <c r="H13" s="15"/>
      <c r="I13" s="15"/>
      <c r="J13" s="44"/>
      <c r="K13" s="80"/>
      <c r="L13" s="117">
        <f t="shared" si="0"/>
        <v>0</v>
      </c>
      <c r="M13" s="17"/>
      <c r="N13" s="81">
        <f t="shared" si="1"/>
        <v>0</v>
      </c>
      <c r="O13" s="18"/>
      <c r="P13" s="37"/>
      <c r="Q13" s="94"/>
      <c r="R13" s="74"/>
      <c r="S13" s="86"/>
      <c r="T13" s="45"/>
    </row>
    <row r="14" spans="1:20" ht="20.25" customHeight="1">
      <c r="A14" s="30">
        <v>11</v>
      </c>
      <c r="B14" s="15"/>
      <c r="C14" s="16"/>
      <c r="D14" s="115" t="e">
        <f>VLOOKUP(C14,都道府県コード等!A14:B60,2)</f>
        <v>#N/A</v>
      </c>
      <c r="E14" s="16"/>
      <c r="F14" s="15"/>
      <c r="G14" s="74"/>
      <c r="H14" s="15"/>
      <c r="I14" s="15"/>
      <c r="J14" s="44"/>
      <c r="K14" s="80"/>
      <c r="L14" s="117">
        <f t="shared" si="0"/>
        <v>0</v>
      </c>
      <c r="M14" s="17"/>
      <c r="N14" s="81">
        <f t="shared" si="1"/>
        <v>0</v>
      </c>
      <c r="O14" s="18"/>
      <c r="P14" s="37"/>
      <c r="Q14" s="94"/>
      <c r="R14" s="74"/>
      <c r="S14" s="86"/>
      <c r="T14" s="45"/>
    </row>
    <row r="15" spans="1:20" ht="20.25" customHeight="1">
      <c r="A15" s="30">
        <v>12</v>
      </c>
      <c r="B15" s="15"/>
      <c r="C15" s="16"/>
      <c r="D15" s="115" t="e">
        <f>VLOOKUP(C15,都道府県コード等!A15:B61,2)</f>
        <v>#N/A</v>
      </c>
      <c r="E15" s="16"/>
      <c r="F15" s="15"/>
      <c r="G15" s="74"/>
      <c r="H15" s="15"/>
      <c r="I15" s="15"/>
      <c r="J15" s="44"/>
      <c r="K15" s="80"/>
      <c r="L15" s="117">
        <f t="shared" si="0"/>
        <v>0</v>
      </c>
      <c r="M15" s="17"/>
      <c r="N15" s="81">
        <f t="shared" si="1"/>
        <v>0</v>
      </c>
      <c r="O15" s="18"/>
      <c r="P15" s="37"/>
      <c r="Q15" s="94"/>
      <c r="R15" s="74"/>
      <c r="S15" s="86"/>
      <c r="T15" s="45"/>
    </row>
    <row r="16" spans="1:20" ht="20.25" customHeight="1">
      <c r="A16" s="30">
        <v>13</v>
      </c>
      <c r="B16" s="15"/>
      <c r="C16" s="16"/>
      <c r="D16" s="115" t="e">
        <f>VLOOKUP(C16,都道府県コード等!A16:B62,2)</f>
        <v>#N/A</v>
      </c>
      <c r="E16" s="16"/>
      <c r="F16" s="15"/>
      <c r="G16" s="74"/>
      <c r="H16" s="15"/>
      <c r="I16" s="15"/>
      <c r="J16" s="44"/>
      <c r="K16" s="80"/>
      <c r="L16" s="117">
        <f t="shared" si="0"/>
        <v>0</v>
      </c>
      <c r="M16" s="17"/>
      <c r="N16" s="81">
        <f t="shared" si="1"/>
        <v>0</v>
      </c>
      <c r="O16" s="18"/>
      <c r="P16" s="37"/>
      <c r="Q16" s="94"/>
      <c r="R16" s="74"/>
      <c r="S16" s="86"/>
      <c r="T16" s="45"/>
    </row>
    <row r="17" spans="1:20" ht="20.25" customHeight="1">
      <c r="A17" s="30">
        <v>14</v>
      </c>
      <c r="B17" s="15"/>
      <c r="C17" s="16"/>
      <c r="D17" s="115" t="e">
        <f>VLOOKUP(C17,都道府県コード等!A17:B63,2)</f>
        <v>#N/A</v>
      </c>
      <c r="E17" s="16"/>
      <c r="F17" s="15"/>
      <c r="G17" s="74"/>
      <c r="H17" s="15"/>
      <c r="I17" s="15"/>
      <c r="J17" s="44"/>
      <c r="K17" s="80"/>
      <c r="L17" s="117">
        <f t="shared" si="0"/>
        <v>0</v>
      </c>
      <c r="M17" s="17"/>
      <c r="N17" s="81">
        <f t="shared" si="1"/>
        <v>0</v>
      </c>
      <c r="O17" s="18"/>
      <c r="P17" s="37"/>
      <c r="Q17" s="94"/>
      <c r="R17" s="74"/>
      <c r="S17" s="86"/>
      <c r="T17" s="45"/>
    </row>
    <row r="18" spans="1:20" ht="20.25" customHeight="1">
      <c r="A18" s="30">
        <v>15</v>
      </c>
      <c r="B18" s="15"/>
      <c r="C18" s="16"/>
      <c r="D18" s="115" t="e">
        <f>VLOOKUP(C18,都道府県コード等!A18:B64,2)</f>
        <v>#N/A</v>
      </c>
      <c r="E18" s="16"/>
      <c r="F18" s="15"/>
      <c r="G18" s="74"/>
      <c r="H18" s="15"/>
      <c r="I18" s="15"/>
      <c r="J18" s="44"/>
      <c r="K18" s="80"/>
      <c r="L18" s="117">
        <f t="shared" si="0"/>
        <v>0</v>
      </c>
      <c r="M18" s="17"/>
      <c r="N18" s="81">
        <f t="shared" si="1"/>
        <v>0</v>
      </c>
      <c r="O18" s="18"/>
      <c r="P18" s="37"/>
      <c r="Q18" s="94"/>
      <c r="R18" s="74"/>
      <c r="S18" s="86"/>
      <c r="T18" s="45"/>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8"/>
      <c r="D30" s="49"/>
      <c r="E30" s="51"/>
      <c r="F30" s="47"/>
      <c r="G30" s="47"/>
    </row>
    <row r="31" spans="1:20" ht="18">
      <c r="C31" s="48"/>
      <c r="D31" s="49"/>
      <c r="E31" s="51"/>
      <c r="F31" s="47"/>
      <c r="G31" s="47"/>
    </row>
    <row r="32" spans="1:20" ht="18">
      <c r="C32" s="48"/>
      <c r="D32" s="49"/>
      <c r="E32" s="51"/>
      <c r="F32" s="47"/>
      <c r="G32" s="47"/>
    </row>
    <row r="33" spans="3:16" ht="18">
      <c r="C33" s="48"/>
      <c r="D33" s="49"/>
      <c r="E33" s="51"/>
      <c r="F33" s="47"/>
      <c r="G33" s="47"/>
    </row>
    <row r="34" spans="3:16" ht="18">
      <c r="C34" s="48"/>
      <c r="D34" s="49"/>
      <c r="E34" s="51"/>
      <c r="F34" s="47"/>
      <c r="G34" s="47"/>
    </row>
    <row r="35" spans="3:16" ht="18">
      <c r="C35" s="48"/>
      <c r="D35" s="50"/>
      <c r="E35" s="51"/>
      <c r="F35" s="47"/>
      <c r="G35" s="47"/>
    </row>
    <row r="36" spans="3:16" ht="18">
      <c r="C36" s="48"/>
      <c r="D36" s="50"/>
      <c r="E36" s="51"/>
      <c r="F36" s="47"/>
      <c r="G36" s="47"/>
    </row>
    <row r="37" spans="3:16" ht="18">
      <c r="C37" s="48"/>
      <c r="D37" s="49"/>
      <c r="E37" s="51"/>
      <c r="F37" s="47"/>
      <c r="G37" s="47"/>
    </row>
    <row r="38" spans="3:16" ht="18">
      <c r="C38" s="48"/>
      <c r="D38" s="49"/>
      <c r="E38" s="51"/>
      <c r="F38" s="47"/>
      <c r="G38" s="47"/>
    </row>
    <row r="39" spans="3:16" ht="18">
      <c r="C39" s="48"/>
      <c r="D39" s="49"/>
      <c r="E39" s="51"/>
      <c r="F39" s="47"/>
      <c r="G39" s="47"/>
    </row>
    <row r="40" spans="3:16" ht="18">
      <c r="C40" s="48"/>
      <c r="D40" s="49"/>
      <c r="E40" s="51"/>
      <c r="F40" s="47"/>
      <c r="G40" s="47"/>
    </row>
    <row r="41" spans="3:16" ht="18">
      <c r="C41" s="48"/>
      <c r="D41" s="49"/>
      <c r="E41" s="51"/>
      <c r="F41" s="47"/>
      <c r="G41" s="47"/>
    </row>
    <row r="42" spans="3:16" ht="18">
      <c r="C42" s="48"/>
      <c r="D42" s="49"/>
      <c r="E42" s="51"/>
      <c r="F42" s="47"/>
      <c r="G42" s="47"/>
    </row>
    <row r="43" spans="3:16" ht="18">
      <c r="C43" s="48"/>
      <c r="D43" s="49"/>
      <c r="E43" s="51"/>
      <c r="F43" s="47"/>
      <c r="G43" s="47"/>
    </row>
    <row r="44" spans="3:16" ht="18">
      <c r="C44" s="48"/>
      <c r="D44" s="49"/>
      <c r="E44" s="51"/>
      <c r="F44" s="47"/>
      <c r="G44" s="47"/>
      <c r="P44" s="1"/>
    </row>
    <row r="45" spans="3:16" ht="18">
      <c r="C45" s="48"/>
      <c r="D45" s="49"/>
      <c r="E45" s="51"/>
      <c r="F45" s="47"/>
      <c r="G45" s="47"/>
      <c r="P45" s="1"/>
    </row>
    <row r="46" spans="3:16" ht="18">
      <c r="C46" s="48"/>
      <c r="D46" s="49"/>
      <c r="E46" s="54"/>
      <c r="F46" s="47"/>
      <c r="G46" s="47"/>
      <c r="P46" s="1"/>
    </row>
    <row r="47" spans="3:16" ht="18">
      <c r="C47" s="48"/>
      <c r="D47" s="49"/>
      <c r="E47" s="47"/>
      <c r="F47" s="47"/>
      <c r="G47" s="47"/>
      <c r="P47" s="1"/>
    </row>
    <row r="48" spans="3:16" ht="18">
      <c r="C48" s="48"/>
      <c r="D48" s="49"/>
      <c r="E48" s="51"/>
      <c r="F48" s="47"/>
      <c r="G48" s="47"/>
      <c r="P48" s="1"/>
    </row>
    <row r="49" spans="3:16" ht="18">
      <c r="C49" s="48"/>
      <c r="D49" s="49"/>
      <c r="E49" s="51"/>
      <c r="F49" s="47"/>
      <c r="G49" s="47"/>
      <c r="P49" s="1"/>
    </row>
    <row r="50" spans="3:16" ht="18">
      <c r="C50" s="48"/>
      <c r="D50" s="49"/>
      <c r="E50" s="51"/>
      <c r="F50" s="47"/>
      <c r="G50" s="47"/>
      <c r="P50" s="1"/>
    </row>
    <row r="51" spans="3:16" ht="18">
      <c r="C51" s="48"/>
      <c r="D51" s="49"/>
      <c r="E51" s="51"/>
      <c r="F51" s="47"/>
      <c r="G51" s="47"/>
      <c r="P51" s="1"/>
    </row>
    <row r="52" spans="3:16" ht="18">
      <c r="C52" s="48"/>
      <c r="D52" s="49"/>
      <c r="E52" s="51"/>
      <c r="F52" s="47"/>
      <c r="G52" s="47"/>
      <c r="P52" s="1"/>
    </row>
    <row r="53" spans="3:16" ht="18">
      <c r="C53" s="48"/>
      <c r="D53" s="49"/>
      <c r="E53" s="51"/>
      <c r="F53" s="47"/>
      <c r="G53" s="47"/>
      <c r="P53" s="1"/>
    </row>
    <row r="54" spans="3:16" ht="18">
      <c r="C54" s="48"/>
      <c r="D54" s="49"/>
      <c r="E54" s="47"/>
      <c r="F54" s="47"/>
      <c r="G54" s="47"/>
      <c r="P54" s="1"/>
    </row>
    <row r="55" spans="3:16" ht="18">
      <c r="C55" s="48"/>
      <c r="D55" s="49"/>
      <c r="E55" s="47"/>
      <c r="F55" s="47"/>
      <c r="G55" s="47"/>
      <c r="P55" s="1"/>
    </row>
    <row r="56" spans="3:16" ht="18">
      <c r="C56" s="48"/>
      <c r="D56" s="49"/>
      <c r="E56" s="47"/>
      <c r="F56" s="47"/>
      <c r="G56" s="47"/>
      <c r="P56" s="1"/>
    </row>
    <row r="57" spans="3:16" ht="18">
      <c r="C57" s="48"/>
      <c r="D57" s="49"/>
      <c r="E57" s="47"/>
      <c r="F57" s="47"/>
      <c r="G57" s="47"/>
      <c r="P57" s="1"/>
    </row>
    <row r="58" spans="3:16" ht="18">
      <c r="C58" s="48"/>
      <c r="D58" s="49"/>
      <c r="E58" s="47"/>
      <c r="F58" s="47"/>
      <c r="G58" s="47"/>
      <c r="P58" s="1"/>
    </row>
    <row r="59" spans="3:16" ht="18">
      <c r="C59" s="48"/>
      <c r="D59" s="49"/>
      <c r="E59" s="47"/>
      <c r="F59" s="47"/>
      <c r="G59" s="47"/>
      <c r="P59" s="1"/>
    </row>
    <row r="60" spans="3:16" ht="18">
      <c r="C60" s="48"/>
      <c r="D60" s="49"/>
      <c r="E60" s="47"/>
      <c r="F60" s="47"/>
      <c r="G60" s="47"/>
      <c r="P60" s="1"/>
    </row>
    <row r="61" spans="3:16" ht="18">
      <c r="C61" s="48"/>
      <c r="D61" s="49"/>
      <c r="E61" s="47"/>
      <c r="F61" s="47"/>
      <c r="G61" s="47"/>
      <c r="P61" s="1"/>
    </row>
    <row r="62" spans="3:16" ht="18">
      <c r="C62" s="48"/>
      <c r="D62" s="49"/>
      <c r="E62" s="47"/>
      <c r="F62" s="47"/>
      <c r="G62" s="47"/>
      <c r="P62" s="1"/>
    </row>
    <row r="63" spans="3:16" ht="18">
      <c r="C63" s="48"/>
      <c r="D63" s="49"/>
      <c r="E63" s="47"/>
      <c r="F63" s="47"/>
      <c r="G63" s="47"/>
      <c r="P63" s="1"/>
    </row>
    <row r="64" spans="3:16" ht="18">
      <c r="C64" s="48"/>
      <c r="D64" s="49"/>
      <c r="E64" s="47"/>
      <c r="F64" s="47"/>
      <c r="G64" s="47"/>
      <c r="P64" s="1"/>
    </row>
    <row r="65" spans="3:16" ht="18">
      <c r="C65" s="48"/>
      <c r="D65" s="49"/>
      <c r="E65" s="47"/>
      <c r="F65" s="47"/>
      <c r="G65" s="47"/>
      <c r="P65" s="1"/>
    </row>
    <row r="66" spans="3:16" ht="18">
      <c r="C66" s="48"/>
      <c r="D66" s="49"/>
      <c r="E66" s="47"/>
      <c r="F66" s="47"/>
      <c r="G66" s="47"/>
      <c r="P66" s="1"/>
    </row>
    <row r="67" spans="3:16" ht="18">
      <c r="C67" s="48"/>
      <c r="D67" s="49"/>
      <c r="E67" s="47"/>
      <c r="F67" s="47"/>
      <c r="G67" s="47"/>
      <c r="P67" s="1"/>
    </row>
    <row r="68" spans="3:16" ht="18">
      <c r="C68" s="48"/>
      <c r="D68" s="49"/>
      <c r="E68" s="47"/>
      <c r="F68" s="47"/>
      <c r="G68" s="47"/>
      <c r="P68" s="1"/>
    </row>
    <row r="69" spans="3:16" ht="18">
      <c r="C69" s="48"/>
      <c r="D69" s="49"/>
      <c r="E69" s="47"/>
      <c r="F69" s="47"/>
      <c r="G69" s="47"/>
      <c r="P69" s="1"/>
    </row>
    <row r="70" spans="3:16" ht="18">
      <c r="C70" s="48"/>
      <c r="D70" s="49"/>
      <c r="E70" s="47"/>
      <c r="F70" s="47"/>
      <c r="G70" s="47"/>
      <c r="P70" s="1"/>
    </row>
    <row r="71" spans="3:16" ht="18">
      <c r="C71" s="48"/>
      <c r="D71" s="49"/>
      <c r="E71" s="47"/>
      <c r="F71" s="47"/>
      <c r="G71" s="47"/>
      <c r="P71" s="1"/>
    </row>
    <row r="72" spans="3:16" ht="18">
      <c r="C72" s="48"/>
      <c r="D72" s="49"/>
      <c r="E72" s="47"/>
      <c r="F72" s="47"/>
      <c r="G72" s="47"/>
      <c r="P72" s="1"/>
    </row>
    <row r="73" spans="3:16" ht="18">
      <c r="C73" s="48"/>
      <c r="D73" s="49"/>
      <c r="E73" s="47"/>
      <c r="F73" s="47"/>
      <c r="G73" s="47"/>
      <c r="P73" s="1"/>
    </row>
    <row r="74" spans="3:16" ht="18">
      <c r="C74" s="48"/>
      <c r="D74" s="49"/>
      <c r="E74" s="47"/>
      <c r="F74" s="47"/>
      <c r="G74" s="47"/>
      <c r="P74" s="1"/>
    </row>
    <row r="75" spans="3:16" ht="18">
      <c r="C75" s="48"/>
      <c r="D75" s="49"/>
      <c r="E75" s="47"/>
      <c r="F75" s="47"/>
      <c r="G75" s="47"/>
      <c r="P75" s="1"/>
    </row>
    <row r="76" spans="3:16" ht="18">
      <c r="C76" s="48"/>
      <c r="D76" s="49"/>
      <c r="E76" s="47"/>
      <c r="F76" s="47"/>
      <c r="G76" s="47"/>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showInputMessage="1" showErrorMessage="1" errorTitle="ドロップダウンリストより選択してください" prompt="換気設備を整備する居室部分の面積×4,000円を千円単位。自動計算" sqref="L4:L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formula1>"有,無"</formula1>
    </dataValidation>
    <dataValidation allowBlank="1" showInputMessage="1" prompt="居室部分の補助対象面積を記載し、小数点以下は四捨五入してください。" sqref="K4:K18"/>
    <dataValidation showInputMessage="1" showErrorMessage="1" errorTitle="ドロップダウンリストより選択してください" promptTitle="千円単位（小数点も記載）" prompt="千円単位で小数点も記載してください" sqref="M4:M18"/>
    <dataValidation showInputMessage="1" showErrorMessage="1" errorTitle="ドロップダウンリストより選択してください" prompt="算定額と実支出（予定）額のいずれか低い方を千円単位切り捨て。自動計算。" sqref="N4:N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14:formula1>
            <xm:f>都道府県コード等!$I$3:$I$21</xm:f>
          </x14:formula1>
          <xm:sqref>G4:G18</xm:sqref>
        </x14:dataValidation>
        <x14:dataValidation type="list" allowBlank="1" showInputMessage="1" showErrorMessage="1">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EFBE5A-8627-43FF-84FD-6D917AE5E002}">
  <ds:schemaRefs>
    <ds:schemaRef ds:uri="http://schemas.openxmlformats.org/package/2006/metadata/core-properties"/>
    <ds:schemaRef ds:uri="263dbbe5-076b-4606-a03b-9598f5f2f35a"/>
    <ds:schemaRef ds:uri="http://schemas.microsoft.com/office/2006/documentManagement/types"/>
    <ds:schemaRef ds:uri="http://schemas.microsoft.com/office/infopath/2007/PartnerControls"/>
    <ds:schemaRef ds:uri="http://purl.org/dc/elements/1.1/"/>
    <ds:schemaRef ds:uri="http://schemas.microsoft.com/office/2006/metadata/properties"/>
    <ds:schemaRef ds:uri="8d20cc7b-431d-4ab5-a54b-24925921ebff"/>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3.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Windows ユーザー</cp:lastModifiedBy>
  <cp:revision/>
  <cp:lastPrinted>2025-11-25T06:13:55Z</cp:lastPrinted>
  <dcterms:created xsi:type="dcterms:W3CDTF">2013-12-09T05:07:26Z</dcterms:created>
  <dcterms:modified xsi:type="dcterms:W3CDTF">2026-03-26T08:34:21Z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