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30" activeTab="0"/>
  </bookViews>
  <sheets>
    <sheet name="表紙" sheetId="1" r:id="rId1"/>
    <sheet name="別紙2" sheetId="2" r:id="rId2"/>
    <sheet name="別紙3-1" sheetId="3" r:id="rId3"/>
    <sheet name="別紙3-2" sheetId="4" r:id="rId4"/>
    <sheet name="別紙3-３" sheetId="5" r:id="rId5"/>
    <sheet name="別紙4-1" sheetId="6" r:id="rId6"/>
    <sheet name="別紙4-2" sheetId="7" r:id="rId7"/>
    <sheet name="別紙5" sheetId="8" r:id="rId8"/>
    <sheet name="別紙6" sheetId="9" r:id="rId9"/>
    <sheet name="別紙7-1" sheetId="10" r:id="rId10"/>
    <sheet name="別紙7-2" sheetId="11" r:id="rId11"/>
    <sheet name="別紙8-1" sheetId="12" r:id="rId12"/>
    <sheet name="別紙8-2" sheetId="13" r:id="rId13"/>
    <sheet name="別紙9-1" sheetId="14" r:id="rId14"/>
    <sheet name="別紙9-2" sheetId="15" r:id="rId15"/>
    <sheet name="別紙9-3 (記載例)" sheetId="16" r:id="rId16"/>
    <sheet name="別紙9-3" sheetId="17" r:id="rId17"/>
    <sheet name="別紙9-4 (記載例)" sheetId="18" r:id="rId18"/>
    <sheet name="別紙9-4" sheetId="19" r:id="rId19"/>
    <sheet name="別紙10-1" sheetId="20" r:id="rId20"/>
    <sheet name="別紙10-2" sheetId="21" r:id="rId21"/>
    <sheet name="別紙11-1" sheetId="22" r:id="rId22"/>
    <sheet name="別紙11-2" sheetId="23" r:id="rId23"/>
    <sheet name="別紙12（職歴記入例）" sheetId="24" r:id="rId24"/>
    <sheet name="別紙12" sheetId="25" r:id="rId25"/>
    <sheet name="別紙13" sheetId="26" r:id="rId26"/>
    <sheet name="別紙14-1" sheetId="27" r:id="rId27"/>
    <sheet name="別紙14-2" sheetId="28" r:id="rId28"/>
    <sheet name="別紙15" sheetId="29" r:id="rId29"/>
    <sheet name="別紙16" sheetId="30" r:id="rId30"/>
    <sheet name="別紙17" sheetId="31" r:id="rId31"/>
    <sheet name="別紙18-1" sheetId="32" r:id="rId32"/>
    <sheet name="別紙18-2" sheetId="33" r:id="rId33"/>
    <sheet name="別紙19" sheetId="34" r:id="rId34"/>
    <sheet name="別紙20" sheetId="35" r:id="rId35"/>
    <sheet name="別紙21" sheetId="36" r:id="rId36"/>
    <sheet name="別紙22" sheetId="37" r:id="rId37"/>
  </sheets>
  <definedNames>
    <definedName name="_xlnm.Print_Area" localSheetId="26">'別紙14-1'!$A$1:$F$39</definedName>
    <definedName name="_xlnm.Print_Area" localSheetId="1">'別紙2'!$A$1:$Q$51</definedName>
    <definedName name="_xlnm.Print_Area" localSheetId="34">'別紙20'!$A$1:$J$40</definedName>
    <definedName name="_xlnm.Print_Area" localSheetId="35">'別紙21'!$A$1:$K$17</definedName>
    <definedName name="_xlnm.Print_Area" localSheetId="36">'別紙22'!$A$1:$I$35</definedName>
    <definedName name="_xlnm.Print_Area" localSheetId="5">'別紙4-1'!$A$1:$J$61</definedName>
    <definedName name="_xlnm.Print_Area" localSheetId="6">'別紙4-2'!$A$1:$I$43</definedName>
    <definedName name="_xlnm.Print_Area" localSheetId="8">'別紙6'!$A$1:$H$22</definedName>
    <definedName name="_xlnm.Print_Area" localSheetId="9">'別紙7-1'!$A$1:$Y$108</definedName>
    <definedName name="_xlnm.Print_Area" localSheetId="13">'別紙9-1'!$A$1:$AH$30</definedName>
    <definedName name="_xlnm.Print_Area" localSheetId="16">'別紙9-3'!$A$1:$AL$61</definedName>
    <definedName name="_xlnm.Print_Area" localSheetId="15">'別紙9-3 (記載例)'!$A$1:$AL$89</definedName>
    <definedName name="_xlnm.Print_Area" localSheetId="18">'別紙9-4'!$A$1:$AP$35</definedName>
    <definedName name="_xlnm.Print_Area" localSheetId="17">'別紙9-4 (記載例)'!$A$1:$AP$38</definedName>
    <definedName name="_xlnm.Print_Titles" localSheetId="9">'別紙7-1'!$A:$D</definedName>
    <definedName name="_xlnm.Print_Titles" localSheetId="16">'別紙9-3'!$1:$4</definedName>
    <definedName name="_xlnm.Print_Titles" localSheetId="15">'別紙9-3 (記載例)'!$1:$4</definedName>
  </definedNames>
  <calcPr fullCalcOnLoad="1"/>
</workbook>
</file>

<file path=xl/comments18.xml><?xml version="1.0" encoding="utf-8"?>
<comments xmlns="http://schemas.openxmlformats.org/spreadsheetml/2006/main">
  <authors>
    <author>Windows ユーザー</author>
    <author>兵庫県</author>
  </authors>
  <commentList>
    <comment ref="AF7" authorId="0">
      <text>
        <r>
          <rPr>
            <sz val="12"/>
            <rFont val="ＭＳ ゴシック"/>
            <family val="3"/>
          </rPr>
          <t>人員配置体制加算Ⅰ～Ⅲ型(生活介護)等、人員配置に関する加算がある場合は記載</t>
        </r>
      </text>
    </comment>
    <comment ref="E10" authorId="1">
      <text>
        <r>
          <rPr>
            <sz val="12"/>
            <rFont val="ＭＳ ゴシック"/>
            <family val="3"/>
          </rPr>
          <t>曜日はカレンダーに基づき修正のうえ、記入してください。</t>
        </r>
      </text>
    </comment>
  </commentList>
</comments>
</file>

<file path=xl/comments2.xml><?xml version="1.0" encoding="utf-8"?>
<comments xmlns="http://schemas.openxmlformats.org/spreadsheetml/2006/main">
  <authors>
    <author>Windows ユーザー</author>
  </authors>
  <commentList>
    <comment ref="A35" authorId="0">
      <text>
        <r>
          <rPr>
            <b/>
            <sz val="9"/>
            <rFont val="MS P ゴシック"/>
            <family val="3"/>
          </rPr>
          <t>借家の場合は、建物建築費は含まない</t>
        </r>
      </text>
    </comment>
  </commentList>
</comments>
</file>

<file path=xl/comments9.xml><?xml version="1.0" encoding="utf-8"?>
<comments xmlns="http://schemas.openxmlformats.org/spreadsheetml/2006/main">
  <authors>
    <author>Windows ユーザー</author>
  </authors>
  <commentList>
    <comment ref="A7" authorId="0">
      <text>
        <r>
          <rPr>
            <b/>
            <sz val="9"/>
            <rFont val="MS P ゴシック"/>
            <family val="3"/>
          </rPr>
          <t>建物を所有せず、賃料を支払って運営する予定の場合は、建設費はゼロとしてください。</t>
        </r>
      </text>
    </comment>
  </commentList>
</comments>
</file>

<file path=xl/sharedStrings.xml><?xml version="1.0" encoding="utf-8"?>
<sst xmlns="http://schemas.openxmlformats.org/spreadsheetml/2006/main" count="2834" uniqueCount="1171">
  <si>
    <t>※1　｛（ア）－（イ）｝×２０％ ≦ （ウ） であること</t>
  </si>
  <si>
    <t>サービス種類（　　　　　　　　　　　　　　　　　　　　）</t>
  </si>
  <si>
    <t>事業所・施設名（　　　　　　　　　　　　　　　　　　　　）</t>
  </si>
  <si>
    <t>ユニット名（　　　　　　　　　　　　　　　　　　　　）</t>
  </si>
  <si>
    <t>職　種</t>
  </si>
  <si>
    <t>勤務　　　　　　　　　　形態</t>
  </si>
  <si>
    <t>氏　名</t>
  </si>
  <si>
    <t>4週の　　　　　　　　　　合計</t>
  </si>
  <si>
    <t>週平均　　　　　　　　　の勤務　　　　　　　　　　　　　時間</t>
  </si>
  <si>
    <t>A</t>
  </si>
  <si>
    <t>③</t>
  </si>
  <si>
    <t>②</t>
  </si>
  <si>
    <t>③</t>
  </si>
  <si>
    <t>④</t>
  </si>
  <si>
    <t>13：00～22：00（休憩１時間）</t>
  </si>
  <si>
    <t>⑤</t>
  </si>
  <si>
    <t>22：00～7：00（休憩１時間）</t>
  </si>
  <si>
    <t>⑥</t>
  </si>
  <si>
    <t>備考1　＊欄には、当該月の曜日を記入してください。</t>
  </si>
  <si>
    <t>　　　　（記載例―勤務時間 ①8：30～17：00、②16：30～1：00、③0：30～9：00）</t>
  </si>
  <si>
    <t>　　　　　勤務形態の区分　Ａ：常勤で専従　Ｂ：常勤で兼務　Ｃ：常勤以外で専従　Ｄ：常勤以外で兼務</t>
  </si>
  <si>
    <t>　　4　常勤換算が必要なものについては、「週平均の勤務時間」を「常勤の従業者が週に勤務すべき時間数」で割って「常勤換算後の人数」を算出してください。</t>
  </si>
  <si>
    <t>　　　てもかまいません。</t>
  </si>
  <si>
    <t>　　　</t>
  </si>
  <si>
    <t>所在地</t>
  </si>
  <si>
    <t>円</t>
  </si>
  <si>
    <t>面積単価</t>
  </si>
  <si>
    <t>建ぺい率</t>
  </si>
  <si>
    <t>容積率</t>
  </si>
  <si>
    <t>その他特記事項</t>
  </si>
  <si>
    <t>事　業　計　画　書</t>
  </si>
  <si>
    <t>償還予定額合計</t>
  </si>
  <si>
    <t>第１条　甲は、社会福祉法人○○○の設立が認可されたときは、同法人の○○○からの</t>
  </si>
  <si>
    <t>　借入金の償還財源として、総計金○○○円を別記のとおり、同法人に贈与することを</t>
  </si>
  <si>
    <t>　約し、乙は、これを承諾した。</t>
  </si>
  <si>
    <t>第２条　甲は、前条による贈与を毎年○月末日までに行なわなければならない。　　　</t>
  </si>
  <si>
    <t>第３条　甲が第１条による贈与を履行できないとき又はできなくなったときは、丙がそ</t>
  </si>
  <si>
    <t>　の贈与を代替し、又は残余の贈与を継承して行なう。　　　　　　　　　　　　　　</t>
  </si>
  <si>
    <t>第４条　丙は、前条による贈与の継承ができなくなったときは、あらかじめ乙の承諾を</t>
  </si>
  <si>
    <t>　得なければならない。　　　　　　　　　　　　　　</t>
  </si>
  <si>
    <t>第５条　この契約に定めのない事項については、甲、乙及び丙は、誠意をもって協議の</t>
  </si>
  <si>
    <t>　うえ、決定するものとする。　　　　　　　　　　　　　　</t>
  </si>
  <si>
    <t>　上記契約を証するため、本契約書３通を作成し、甲、乙及び丙署名押印のうえ、各自</t>
  </si>
  <si>
    <t>その１通を保管する。</t>
  </si>
  <si>
    <t>甲　住所</t>
  </si>
  <si>
    <t>　　氏名</t>
  </si>
  <si>
    <t>印</t>
  </si>
  <si>
    <t>乙　住所</t>
  </si>
  <si>
    <t>丙　住所</t>
  </si>
  <si>
    <t xml:space="preserve"> 　○○○（以下「甲」という。）と社会福祉法人○○○設立代表者○○○（以下「乙</t>
  </si>
  <si>
    <t>」という。）と○○○（以下「丙」という。）は、次のとおり贈与契約を締結した。</t>
  </si>
  <si>
    <t>　て、金○○○円を同法人に贈与することを約し、乙はこれを承諾した。</t>
  </si>
  <si>
    <t>第４条　この契約に定めのない事項については、甲、乙は、誠意をもって協議のうえ、</t>
  </si>
  <si>
    <t>注１　設立代表者から贈与がある場には、「社会福祉法人○○○設立代表者○○○代</t>
  </si>
  <si>
    <t>　　理人○○○（以下「乙」という。）」と表示すること。</t>
  </si>
  <si>
    <t>Ⅰ　資産の部</t>
  </si>
  <si>
    <t>　１　基本財産</t>
  </si>
  <si>
    <t>　２　運用財産</t>
  </si>
  <si>
    <t>Ⅱ　負債の部</t>
  </si>
  <si>
    <t>Ⅲ　差引正味財産</t>
  </si>
  <si>
    <t>　 (1)  土地</t>
  </si>
  <si>
    <t>宅地　　　　　㎡　　　単価　　　　円／㎡　　総額　　　　　　　　円</t>
  </si>
  <si>
    <t>神戸市　　　区　　　町　　　丁目　　　　番地所在の建物</t>
  </si>
  <si>
    <t>延床面積　　　　　㎡　　　　　　　　　　　　　　　　　　　　　　円</t>
  </si>
  <si>
    <t>現金</t>
  </si>
  <si>
    <t>（内訳）</t>
  </si>
  <si>
    <t>　　(1) 建設自己資金</t>
  </si>
  <si>
    <t>　　(2) 運転資金</t>
  </si>
  <si>
    <t>社会福祉法人○○○会</t>
  </si>
  <si>
    <t>財　　産　　目　　録</t>
  </si>
  <si>
    <t>定員</t>
  </si>
  <si>
    <t>名</t>
  </si>
  <si>
    <t>年齢</t>
  </si>
  <si>
    <t>注２　「建設資金」「運転資金」の別を明記すること。</t>
  </si>
  <si>
    <t>第１条　甲は、社会福祉法人○○○の設立が認可されたときは、同法人の〇〇資金とし</t>
  </si>
  <si>
    <t>寄附予定者</t>
  </si>
  <si>
    <t>建設資金</t>
  </si>
  <si>
    <t>寄附金額</t>
  </si>
  <si>
    <t>法人との</t>
  </si>
  <si>
    <t>前年の課税所得</t>
  </si>
  <si>
    <t>氏　　　名</t>
  </si>
  <si>
    <t>職　　業</t>
  </si>
  <si>
    <t>又は利益（円）</t>
  </si>
  <si>
    <t>（円）</t>
  </si>
  <si>
    <t>関　係</t>
  </si>
  <si>
    <t>万未満</t>
  </si>
  <si>
    <t>万以上</t>
  </si>
  <si>
    <t>【　差　　額　】</t>
  </si>
  <si>
    <t>【　比　　率　】</t>
  </si>
  <si>
    <t>　の補助金を差し引いた額（差額）に以下の割合を乗じた額以上を準備してください。</t>
  </si>
  <si>
    <t>※建設資金は施設整備費（設計費・建設費・初度設備費）から、国または地方公共団体から</t>
  </si>
  <si>
    <t>ふりがな</t>
  </si>
  <si>
    <t>男・女</t>
  </si>
  <si>
    <t xml:space="preserve"> 生年月日</t>
  </si>
  <si>
    <t>　</t>
  </si>
  <si>
    <t>社　　会　　活　　動　　歴</t>
  </si>
  <si>
    <t>賞　　　　　　　　　　　　　　　　　　　　　罰</t>
  </si>
  <si>
    <t>元利金の償還予定額</t>
  </si>
  <si>
    <t>区　　分</t>
  </si>
  <si>
    <t>借 入 額</t>
  </si>
  <si>
    <t>償還期間</t>
  </si>
  <si>
    <t>　　　　　～　　　　年度</t>
  </si>
  <si>
    <t>年　度　別　の　償　還　額</t>
  </si>
  <si>
    <t>合　　計</t>
  </si>
  <si>
    <t>法人との関係</t>
  </si>
  <si>
    <t>氏名</t>
  </si>
  <si>
    <t>生年月日</t>
  </si>
  <si>
    <t>現　　職</t>
  </si>
  <si>
    <t>職業又は</t>
  </si>
  <si>
    <t>勤 務 先</t>
  </si>
  <si>
    <t>役職名</t>
  </si>
  <si>
    <t>業　種　等</t>
  </si>
  <si>
    <t>会社等</t>
  </si>
  <si>
    <t>創業</t>
  </si>
  <si>
    <t>資本金</t>
  </si>
  <si>
    <t>の場合</t>
  </si>
  <si>
    <t>年商</t>
  </si>
  <si>
    <t>従業員数</t>
  </si>
  <si>
    <t>医療機関</t>
  </si>
  <si>
    <t>診療科目</t>
  </si>
  <si>
    <t>床</t>
  </si>
  <si>
    <t>前年度の課税所得</t>
  </si>
  <si>
    <t>（千円）</t>
  </si>
  <si>
    <t>同居親族との</t>
  </si>
  <si>
    <t>合　算　額</t>
  </si>
  <si>
    <t>最多負担年度の</t>
  </si>
  <si>
    <t>負 担 予 想 額</t>
  </si>
  <si>
    <t>同居親族の状況</t>
  </si>
  <si>
    <t>年齢別人員</t>
  </si>
  <si>
    <t>歳</t>
  </si>
  <si>
    <t>同居者の内</t>
  </si>
  <si>
    <t>収入のある者</t>
  </si>
  <si>
    <t>の職業・収入</t>
  </si>
  <si>
    <t>承継者の状況</t>
  </si>
  <si>
    <t>職業</t>
  </si>
  <si>
    <t>前年の課税</t>
  </si>
  <si>
    <t>所得の金額</t>
  </si>
  <si>
    <t>※贈与額は年間所得の４分の１以下とすること。</t>
  </si>
  <si>
    <t>神戸市　　　区　　　町　　　丁目　　　　番所在の土地　　筆</t>
  </si>
  <si>
    <t>運転資金</t>
  </si>
  <si>
    <t>１,０００</t>
  </si>
  <si>
    <t>１０</t>
  </si>
  <si>
    <t>％</t>
  </si>
  <si>
    <t>１,０００</t>
  </si>
  <si>
    <t>１５</t>
  </si>
  <si>
    <t>２５,０００</t>
  </si>
  <si>
    <t>２０</t>
  </si>
  <si>
    <t>」という。）は、次のとおり贈与契約を締結した。</t>
  </si>
  <si>
    <t>第３条　社会福祉法人○○○の設立の認可が得られないときは、この契約は、無効とし</t>
  </si>
  <si>
    <t>各１通を所持する。</t>
  </si>
  <si>
    <t>　上記契約を証するため、本契約書２通を作成し、甲、乙それぞれ署名押印のうえ、</t>
  </si>
  <si>
    <t>法人名</t>
  </si>
  <si>
    <t>開設時点</t>
  </si>
  <si>
    <t>受入入居者数</t>
  </si>
  <si>
    <t>(開設当月末)</t>
  </si>
  <si>
    <t>(開設翌月末)</t>
  </si>
  <si>
    <t>(開設翌々月末)</t>
  </si>
  <si>
    <t>（単位：人）</t>
  </si>
  <si>
    <t>事業費</t>
  </si>
  <si>
    <t>事業に係る財源内訳</t>
  </si>
  <si>
    <t>費目</t>
  </si>
  <si>
    <t>金額</t>
  </si>
  <si>
    <t>補助金</t>
  </si>
  <si>
    <t>福祉医療機構借入</t>
  </si>
  <si>
    <t>自己資金</t>
  </si>
  <si>
    <t>合計</t>
  </si>
  <si>
    <t>用地取得費</t>
  </si>
  <si>
    <t>造成費</t>
  </si>
  <si>
    <t>その他</t>
  </si>
  <si>
    <t>小計</t>
  </si>
  <si>
    <t>資格及び研修等の受講状況（介護保険に関するもの）</t>
  </si>
  <si>
    <t>※資格等の写しを添付すること。</t>
  </si>
  <si>
    <t>借入金償還計画書（今回事業分）</t>
  </si>
  <si>
    <t>○○銀行</t>
  </si>
  <si>
    <t>内訳</t>
  </si>
  <si>
    <t>総合計</t>
  </si>
  <si>
    <t>元金</t>
  </si>
  <si>
    <t>利息</t>
  </si>
  <si>
    <t>借入金償還計画書（既存借入分）</t>
  </si>
  <si>
    <t>満床時</t>
  </si>
  <si>
    <t>開設年月日</t>
  </si>
  <si>
    <t>※記入欄が不足する場合は、別紙を作成してください。</t>
  </si>
  <si>
    <t>※現在整備中の施設については開設予定日を記入してください。</t>
  </si>
  <si>
    <t>㊞</t>
  </si>
  <si>
    <t>事業意思確認書</t>
  </si>
  <si>
    <t>施設、事業種別</t>
  </si>
  <si>
    <t>事業所名称</t>
  </si>
  <si>
    <t>標題</t>
  </si>
  <si>
    <t>日時</t>
  </si>
  <si>
    <t>場所</t>
  </si>
  <si>
    <t>出席者</t>
  </si>
  <si>
    <t>看護職員
常勤の従業者</t>
  </si>
  <si>
    <t>看護職員
非常勤の従業者</t>
  </si>
  <si>
    <t>介護職員
常勤の従業者</t>
  </si>
  <si>
    <t>介護職員
非常勤の従業者</t>
  </si>
  <si>
    <t>常勤の従業者</t>
  </si>
  <si>
    <t>非常勤の従業者</t>
  </si>
  <si>
    <t>新規雇用により配置</t>
  </si>
  <si>
    <t>別施設から異動により配置</t>
  </si>
  <si>
    <t>　②常勤・非常勤職員の割合等について</t>
  </si>
  <si>
    <t>　　年度</t>
  </si>
  <si>
    <t>　　年度</t>
  </si>
  <si>
    <t>借　入　金　償　還　財　源　内　訳　表</t>
  </si>
  <si>
    <t>事業者</t>
  </si>
  <si>
    <t>住　　所</t>
  </si>
  <si>
    <t>法 人 名</t>
  </si>
  <si>
    <t>代表者名　　　　　　　　　　　　　　</t>
  </si>
  <si>
    <t>（３）職員配置に関し、以下の項目について方針・考え方・根拠理由をご記入ください。</t>
  </si>
  <si>
    <t>（単位：千円）</t>
  </si>
  <si>
    <t>一般金融機関
からの借入</t>
  </si>
  <si>
    <t>開設当初
運営資金</t>
  </si>
  <si>
    <t>［入居（利用）定員数　　　　　名］</t>
  </si>
  <si>
    <t>第1週</t>
  </si>
  <si>
    <t>第2週</t>
  </si>
  <si>
    <t>第3週</t>
  </si>
  <si>
    <t>第4週</t>
  </si>
  <si>
    <t>＊</t>
  </si>
  <si>
    <t>①</t>
  </si>
  <si>
    <t>②</t>
  </si>
  <si>
    <t>常勤換　　　　　　　　　算後の　　　　　　　　　　　　人数　</t>
  </si>
  <si>
    <t>施設長</t>
  </si>
  <si>
    <t>計</t>
  </si>
  <si>
    <t>（例）</t>
  </si>
  <si>
    <t>常勤の従業者が勤務すべき時間数</t>
  </si>
  <si>
    <t>①　7：00～16：00（休憩１時間）</t>
  </si>
  <si>
    <t>週（　　　　）時間</t>
  </si>
  <si>
    <t>10：30～19：30（休憩１時間）</t>
  </si>
  <si>
    <t>11：00～15：00（休憩なし）</t>
  </si>
  <si>
    <t>宿直</t>
  </si>
  <si>
    <t>　　2　4週間分の勤務すべき日時を記入してください。勤務時間ごとに区分して番号を付し、その番号を記入してください。</t>
  </si>
  <si>
    <t>　　3　「勤務形態」には、以下の例に従いAからDまでの区分記号を記入してください。</t>
  </si>
  <si>
    <t>　　　（一人の従業者の「常勤換算後の人数」は1.0が最大値となります。計算上1.0を超える場合でも、1.0と記入してください。）</t>
  </si>
  <si>
    <t>　　5　常勤換算人数の算出にあたっては、小数点以下第2位を切り捨ててください。</t>
  </si>
  <si>
    <t>　　6　各事業所・施設において使用している勤務表等によってこの様式に記載すべきものと同等の情報が確認できる場合は、そちらを提出していただい</t>
  </si>
  <si>
    <t>事業所名</t>
  </si>
  <si>
    <t>１．夜間及び深夜の時間帯</t>
  </si>
  <si>
    <t>午後　　　時　　　分から午前　　　時　　　分</t>
  </si>
  <si>
    <t>５．勤務シフト</t>
  </si>
  <si>
    <t>※事業所ごとに利用者の生活サイクルに応じて、一日の活動の終了時刻から開始時刻までを基本として設定する</t>
  </si>
  <si>
    <t>略記号</t>
  </si>
  <si>
    <t>２．当該事業所において常勤の従業者が勤務すべき１週あたりの時間数</t>
  </si>
  <si>
    <t>時間</t>
  </si>
  <si>
    <t>日</t>
  </si>
  <si>
    <t>分</t>
  </si>
  <si>
    <t>人</t>
  </si>
  <si>
    <t>早</t>
  </si>
  <si>
    <t>遅</t>
  </si>
  <si>
    <t>夜</t>
  </si>
  <si>
    <t>明</t>
  </si>
  <si>
    <t>職種</t>
  </si>
  <si>
    <t>第１週</t>
  </si>
  <si>
    <t>第２週</t>
  </si>
  <si>
    <t>第３週</t>
  </si>
  <si>
    <t>第４週</t>
  </si>
  <si>
    <t>シフトごとの
勤務の回数</t>
  </si>
  <si>
    <t>夜</t>
  </si>
  <si>
    <t>備考</t>
  </si>
  <si>
    <t>　＊欄には、当該月の曜日を記入してください。</t>
  </si>
  <si>
    <t>　従業員が併設事業所の業務に従事する場合は、その事業所の分も作成し、提出してください。</t>
  </si>
  <si>
    <t>神　戸　市　長　宛</t>
  </si>
  <si>
    <t>初度設備費</t>
  </si>
  <si>
    <t>設計費</t>
  </si>
  <si>
    <t>建設費</t>
  </si>
  <si>
    <t>介護福祉士
保有者人数</t>
  </si>
  <si>
    <t>※　打ち合わせの際に使用した資料があれば必ず添付してください。</t>
  </si>
  <si>
    <t>別紙２</t>
  </si>
  <si>
    <t>正規職員</t>
  </si>
  <si>
    <t>非正規職員</t>
  </si>
  <si>
    <t>※　必要に応じて別紙をご用意いただくことや適宜行を増やすなどしてください。</t>
  </si>
  <si>
    <t>※　文字数について記載がない設問については、文字数制限はありませんが、簡潔に記載してください。</t>
  </si>
  <si>
    <t>議事録</t>
  </si>
  <si>
    <t>ユニット型</t>
  </si>
  <si>
    <t>個室</t>
  </si>
  <si>
    <t>※職員の入退職については、法人内での人事異動はカウントせずに退職者のみをカウントしてください。</t>
  </si>
  <si>
    <t>□</t>
  </si>
  <si>
    <t>　大正</t>
  </si>
  <si>
    <t>　昭和</t>
  </si>
  <si>
    <t>　平成</t>
  </si>
  <si>
    <t>　　　　</t>
  </si>
  <si>
    <t>（２）職員配置計画のうち「介護職員」について、満床時に配置を想定している</t>
  </si>
  <si>
    <t>　、これにより損害が発生した場合、甲は、損害の賠償を請求することができない。</t>
  </si>
  <si>
    <t>　決定するものとする。</t>
  </si>
  <si>
    <t>第２条　甲は、前条による贈与を同法人設立後１週間以内に行なわなければならない。</t>
  </si>
  <si>
    <t>１月目末時点</t>
  </si>
  <si>
    <t>２月目末時点</t>
  </si>
  <si>
    <t>３月目末時点</t>
  </si>
  <si>
    <t>６月目末時点</t>
  </si>
  <si>
    <t>12月目末時点</t>
  </si>
  <si>
    <r>
      <t>※開設時点から満床までの職員配置人数は</t>
    </r>
    <r>
      <rPr>
        <b/>
        <u val="single"/>
        <sz val="10"/>
        <rFont val="ＭＳ ゴシック"/>
        <family val="3"/>
      </rPr>
      <t>常勤換算</t>
    </r>
    <r>
      <rPr>
        <sz val="10"/>
        <rFont val="ＭＳ 明朝"/>
        <family val="1"/>
      </rPr>
      <t>した数を記入下さい。</t>
    </r>
  </si>
  <si>
    <t>左記以外の従業者人数
（無資格者を含む）</t>
  </si>
  <si>
    <t>合計（Ｂ）</t>
  </si>
  <si>
    <t>※　合計（Ａ）と合計（Ｂ）が等しくなっているかご確認ください。</t>
  </si>
  <si>
    <t>　①介護保険関係資格を有する介護職員の配置等について（介護福祉士、</t>
  </si>
  <si>
    <t>　　介護職員初任者研修（ヘルパー2級を含む）、社会福祉士、介護支援専門員など）</t>
  </si>
  <si>
    <t>□</t>
  </si>
  <si>
    <t>当該計画全体に係る資金計画は以下の通りです。</t>
  </si>
  <si>
    <t>当該計画の●●事業に係る部分については以下の通りです。</t>
  </si>
  <si>
    <t>※　事業区分ごとの計画には●●部分に事業種別を記載すること。</t>
  </si>
  <si>
    <t>※　どちらかにチェックを入れること。</t>
  </si>
  <si>
    <t>（金額単位：千円）</t>
  </si>
  <si>
    <t>開設前</t>
  </si>
  <si>
    <t>開設年次</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</si>
  <si>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</si>
  <si>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</si>
  <si>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</si>
  <si>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</si>
  <si>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</si>
  <si>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</si>
  <si>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</si>
  <si>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</si>
  <si>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</si>
  <si>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</si>
  <si>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</si>
  <si>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</si>
  <si>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</si>
  <si>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</si>
  <si>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</si>
  <si>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</si>
  <si>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</si>
  <si>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</si>
  <si>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</si>
  <si>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事業活動による収支</t>
  </si>
  <si>
    <t>収入</t>
  </si>
  <si>
    <t>介護保険事業収入</t>
  </si>
  <si>
    <t>うち介護報酬収入</t>
  </si>
  <si>
    <t>うち利用者負担金収入（公費、一般）</t>
  </si>
  <si>
    <t>その他の事業収益（応募事業に係る部分）</t>
  </si>
  <si>
    <t>うち居住費収益</t>
  </si>
  <si>
    <t>うち食費収益</t>
  </si>
  <si>
    <t>うち光熱水費収益</t>
  </si>
  <si>
    <t>その他の事業収益（応募事業以外の部分）</t>
  </si>
  <si>
    <t>※　内訳の詳細を記載のこと</t>
  </si>
  <si>
    <t>借入金利息補助金収入</t>
  </si>
  <si>
    <t>経常経費寄付金収入</t>
  </si>
  <si>
    <t>その他</t>
  </si>
  <si>
    <t>事業活動収入計　①</t>
  </si>
  <si>
    <t>支出</t>
  </si>
  <si>
    <t>人件費支出</t>
  </si>
  <si>
    <t>役員報酬</t>
  </si>
  <si>
    <t>職員給与</t>
  </si>
  <si>
    <t>職員賞与</t>
  </si>
  <si>
    <t>法定福利費</t>
  </si>
  <si>
    <t>退職給付</t>
  </si>
  <si>
    <t>事業費支出</t>
  </si>
  <si>
    <t>給食費</t>
  </si>
  <si>
    <t>介護用品費</t>
  </si>
  <si>
    <t>保健衛生費</t>
  </si>
  <si>
    <t>被服費</t>
  </si>
  <si>
    <t>教養娯楽費</t>
  </si>
  <si>
    <t>日用品費</t>
  </si>
  <si>
    <t>水道光熱費</t>
  </si>
  <si>
    <t>燃料費</t>
  </si>
  <si>
    <t>消耗器具備品費</t>
  </si>
  <si>
    <t>保険料</t>
  </si>
  <si>
    <t>賃借料</t>
  </si>
  <si>
    <t>車両費</t>
  </si>
  <si>
    <t>雑支出</t>
  </si>
  <si>
    <t>事務費支出</t>
  </si>
  <si>
    <t>福利厚生費</t>
  </si>
  <si>
    <t>職員被服費</t>
  </si>
  <si>
    <t>旅費交通費</t>
  </si>
  <si>
    <t>研修研究費</t>
  </si>
  <si>
    <t>事務消耗品費</t>
  </si>
  <si>
    <t>印刷製本費</t>
  </si>
  <si>
    <t>修繕費</t>
  </si>
  <si>
    <t>通信運搬費</t>
  </si>
  <si>
    <t>広報費</t>
  </si>
  <si>
    <t>業務委託料
（※委託の詳細を記載のこと）</t>
  </si>
  <si>
    <t>賃借料(リース料)</t>
  </si>
  <si>
    <t>土地建物・賃借料</t>
  </si>
  <si>
    <t>租税公課</t>
  </si>
  <si>
    <t>保守料</t>
  </si>
  <si>
    <t>支払利息支出</t>
  </si>
  <si>
    <t>事業活動支出計　②</t>
  </si>
  <si>
    <t>事業活動資金収支差額小計　③=①-②</t>
  </si>
  <si>
    <t>施設整備等による収支</t>
  </si>
  <si>
    <t>施設整備等補助金収入</t>
  </si>
  <si>
    <t>設備資金借入金元金償還補助金収入</t>
  </si>
  <si>
    <t>施設整備等寄附金収入</t>
  </si>
  <si>
    <t>施設整備費等寄附金収入</t>
  </si>
  <si>
    <t>設備資金借入金元金償還寄附金収入</t>
  </si>
  <si>
    <t>設備資金借入金収入</t>
  </si>
  <si>
    <t>施設整備等収入計　④</t>
  </si>
  <si>
    <t>設備資金借入金元金償還支出</t>
  </si>
  <si>
    <t>固定資産取得支出</t>
  </si>
  <si>
    <t>土地取得支出</t>
  </si>
  <si>
    <t>建物取得支出</t>
  </si>
  <si>
    <t>車両運搬具取得支出</t>
  </si>
  <si>
    <t>器具備品取得支出</t>
  </si>
  <si>
    <t>ファイナンスリース料(元本相当額）</t>
  </si>
  <si>
    <t>施設整備等支出計　⑤</t>
  </si>
  <si>
    <t>施設整備等資金収支差額　⑥=④-⑤</t>
  </si>
  <si>
    <t>その他の活動
による収支</t>
  </si>
  <si>
    <t>長期運営資金借入金収入</t>
  </si>
  <si>
    <t>積立資産取崩収入</t>
  </si>
  <si>
    <t>○○積立資産取崩収入</t>
  </si>
  <si>
    <t>拠点区分間繰入金収入</t>
  </si>
  <si>
    <t>その他の活動収入計　⑦</t>
  </si>
  <si>
    <t>長期運営資金借入金元金償還支出</t>
  </si>
  <si>
    <t>積立資産支出</t>
  </si>
  <si>
    <t>退職給付引当資産支出</t>
  </si>
  <si>
    <t>○○積立資産支出</t>
  </si>
  <si>
    <t>その他の活動支出計　⑧</t>
  </si>
  <si>
    <t>その他の活動資金収支差額　⑨=⑦-⑧</t>
  </si>
  <si>
    <t>当期資金収支差額合計　⑩=③+⑥+⑨</t>
  </si>
  <si>
    <t>前期末支払資金残高　⑪</t>
  </si>
  <si>
    <t>当期末支払資金残高　⑫=⑩+⑪</t>
  </si>
  <si>
    <t>資金収支計画書</t>
  </si>
  <si>
    <r>
      <t>従業者の人数について保有資格別に</t>
    </r>
    <r>
      <rPr>
        <b/>
        <u val="single"/>
        <sz val="10"/>
        <rFont val="ＭＳ ゴシック"/>
        <family val="3"/>
      </rPr>
      <t>常勤換算</t>
    </r>
    <r>
      <rPr>
        <b/>
        <sz val="10"/>
        <rFont val="ＭＳ ゴシック"/>
        <family val="3"/>
      </rPr>
      <t>で</t>
    </r>
    <r>
      <rPr>
        <sz val="10"/>
        <rFont val="ＭＳ 明朝"/>
        <family val="1"/>
      </rPr>
      <t>記入して下さい。</t>
    </r>
  </si>
  <si>
    <t>うち介護職員の合計（Ａ）</t>
  </si>
  <si>
    <t>決算数値・財務指標</t>
  </si>
  <si>
    <t>貸借対照表</t>
  </si>
  <si>
    <t>流動資産</t>
  </si>
  <si>
    <t>資産の部　「流動資産」</t>
  </si>
  <si>
    <t>現金預金</t>
  </si>
  <si>
    <t>資産の部　「流動資産」の「現金預金」</t>
  </si>
  <si>
    <t>固定資産</t>
  </si>
  <si>
    <t>資産の部　「固定資産」</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</si>
  <si>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</si>
  <si>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</si>
  <si>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</si>
  <si>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</si>
  <si>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</si>
  <si>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</si>
  <si>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</si>
  <si>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</si>
  <si>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</si>
  <si>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</si>
  <si>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</si>
  <si>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</si>
  <si>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</si>
  <si>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</si>
  <si>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検算＜自動計算＞</t>
  </si>
  <si>
    <t>貸借差額を自動計算　０以外は確認が必要</t>
  </si>
  <si>
    <t>国庫補助金等特別積立金取崩額</t>
  </si>
  <si>
    <t>福利厚生費</t>
  </si>
  <si>
    <t>業務委託費（保守料除く）</t>
  </si>
  <si>
    <t>減価償却費</t>
  </si>
  <si>
    <t>施設整備等資金収支差額</t>
  </si>
  <si>
    <t>施設整備等による収支「施設整備等資金収支差額」</t>
  </si>
  <si>
    <t>当期末支払資金残高</t>
  </si>
  <si>
    <t>「当期末支払資金残高」</t>
  </si>
  <si>
    <t>学　　　　歴</t>
  </si>
  <si>
    <t>職　歴　（勤　務　先　等）</t>
  </si>
  <si>
    <t>地域への情報提供</t>
  </si>
  <si>
    <t>年　　月　　日</t>
  </si>
  <si>
    <t>開発担当部局</t>
  </si>
  <si>
    <t>管轄消防署</t>
  </si>
  <si>
    <t>建築担当部局</t>
  </si>
  <si>
    <t>朝食</t>
  </si>
  <si>
    <t>昼食</t>
  </si>
  <si>
    <t>夕食</t>
  </si>
  <si>
    <t>1日</t>
  </si>
  <si>
    <t>その他の費用
（特別な室料等）</t>
  </si>
  <si>
    <t>※それぞれの費用について、積算根拠を示す資料を添付してください。</t>
  </si>
  <si>
    <t>内容</t>
  </si>
  <si>
    <t>費用</t>
  </si>
  <si>
    <t>※　それぞれの費用・支出の積算根拠についての書類を添付すること。</t>
  </si>
  <si>
    <t>利用料金表</t>
  </si>
  <si>
    <t>※　項目がない場合は各収支にある「その他」の項目に計上し、根拠について別紙を添付すること。</t>
  </si>
  <si>
    <t>別紙４－１</t>
  </si>
  <si>
    <t>別紙５</t>
  </si>
  <si>
    <t>別紙４－２</t>
  </si>
  <si>
    <t>別紙15</t>
  </si>
  <si>
    <t>入力金額の説明</t>
  </si>
  <si>
    <t>１－１．施設開設前の研修について、研修の具体的な時期、研修メニュー等について
　　　　図表などを交えて対象職員別に（幹部職員、主任級職員、一般職員など）
　　　　お答えください。</t>
  </si>
  <si>
    <t>１－２．施設開設後の研修について、研修の具体的な時期、研修メニュー等について
　　　　図表などを交えて対象職員別に（幹部職員、主任級職員、一般職員など）
　　　　お答えください。</t>
  </si>
  <si>
    <t>１－３．研修を行った際、研修効果を測定するためにどのようなことをされますか。
　　　　200文字程度でお答えください。</t>
  </si>
  <si>
    <t>１－４．研修内容を実際の業務に生かすために個々の職員へのフィードバックなどを
　　　　含めた継続的に研修効果を高める工夫があれば200文字程度でお答えください。</t>
  </si>
  <si>
    <t>医師</t>
  </si>
  <si>
    <t>栄養士</t>
  </si>
  <si>
    <t>事務員</t>
  </si>
  <si>
    <t>１－１．施設内の主要な職員の配置人数等についてお答えください。</t>
  </si>
  <si>
    <t>新規採用</t>
  </si>
  <si>
    <t>法人内の既存施設からの異動</t>
  </si>
  <si>
    <t>ユニットリーダー
（研修修了者）</t>
  </si>
  <si>
    <t>機能訓練指導員
（理学療法士等）</t>
  </si>
  <si>
    <t>薬剤師</t>
  </si>
  <si>
    <t>施設長（管理者）</t>
  </si>
  <si>
    <t>生活相談員
（支援相談員）</t>
  </si>
  <si>
    <r>
      <t xml:space="preserve">介護支援専門員
</t>
    </r>
    <r>
      <rPr>
        <sz val="9"/>
        <rFont val="ＭＳ 明朝"/>
        <family val="1"/>
      </rPr>
      <t>（計画作成担当者）</t>
    </r>
  </si>
  <si>
    <t>看護職員（正規）</t>
  </si>
  <si>
    <t>介護職員（正規）</t>
  </si>
  <si>
    <t>介護職員（非正規）</t>
  </si>
  <si>
    <t>看護職員（非正規）</t>
  </si>
  <si>
    <t>２－１．施設内の看護職員、介護職員の配置人数等についてお答えください。</t>
  </si>
  <si>
    <t>２－２．上記の職員を確保するための具体的な計画についてお答えください。
　　　　（いつ頃から採用活動を開始するか、法人内の異動についてどう工夫するか等）</t>
  </si>
  <si>
    <r>
      <t>（１）職員配置人数（施設種別：　　　　　　）</t>
    </r>
    <r>
      <rPr>
        <b/>
        <sz val="10"/>
        <rFont val="ＭＳ 明朝"/>
        <family val="1"/>
      </rPr>
      <t>※各事業種別ごとに作成して下さい。</t>
    </r>
  </si>
  <si>
    <t>自己資金の内訳
（預金、寄附等）</t>
  </si>
  <si>
    <t>法人が行っている事業（市内、市外全て）</t>
  </si>
  <si>
    <t>介護職員の
資格取得率</t>
  </si>
  <si>
    <t>例)特別養護老人ホーム</t>
  </si>
  <si>
    <t>神戸市○○区○○町○丁目</t>
  </si>
  <si>
    <t>þ</t>
  </si>
  <si>
    <t>介護職員の
平均勤続年数</t>
  </si>
  <si>
    <t>介護職員の
1年以内離職率</t>
  </si>
  <si>
    <t>4年</t>
  </si>
  <si>
    <t>※介護保険施設等：特別養護老人ホーム、介護老人保健施設、介護型ケアハウス、介護付有料老人ホーム、認知症高齢者グループホーム、</t>
  </si>
  <si>
    <t>　小規模多機能型居宅介護事業所、看護小規模多機能型居宅介護事業所、定期巡回・随時対応型訪問介護看護事業所</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</si>
  <si>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</si>
  <si>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</si>
  <si>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</si>
  <si>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</si>
  <si>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</si>
  <si>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</si>
  <si>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</si>
  <si>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</si>
  <si>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</si>
  <si>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</si>
  <si>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t>別紙６</t>
  </si>
  <si>
    <t>別紙16</t>
  </si>
  <si>
    <t>別紙21</t>
  </si>
  <si>
    <t>兼務している場合
の他職種</t>
  </si>
  <si>
    <t>※兼務職員の場合は主たる職種の欄に記入してください。</t>
  </si>
  <si>
    <t>法人の事業実施状況等一覧表</t>
  </si>
  <si>
    <t>※資格取得率における資格：社会福祉士・介護福祉士・介護支援専門員</t>
  </si>
  <si>
    <t>法人が運営する介護保険施設等の状況</t>
  </si>
  <si>
    <t>貸　借　対　照　表</t>
  </si>
  <si>
    <t>決算日</t>
  </si>
  <si>
    <t>流動資産</t>
  </si>
  <si>
    <t>固定資産</t>
  </si>
  <si>
    <t>繰延資産</t>
  </si>
  <si>
    <t>流動負債</t>
  </si>
  <si>
    <t>　　短期借入金</t>
  </si>
  <si>
    <t>　　未払金等</t>
  </si>
  <si>
    <t>　　未払法人税等</t>
  </si>
  <si>
    <t>固定負債</t>
  </si>
  <si>
    <t>　　長期借入金</t>
  </si>
  <si>
    <t>株主資本</t>
  </si>
  <si>
    <t>損　益　計　算　書</t>
  </si>
  <si>
    <t>会計期間</t>
  </si>
  <si>
    <t>売上高</t>
  </si>
  <si>
    <t>売上原価</t>
  </si>
  <si>
    <t>販売費及び一般管理費</t>
  </si>
  <si>
    <t>営業外収益</t>
  </si>
  <si>
    <t>受取利息 配当金</t>
  </si>
  <si>
    <t>雑収入</t>
  </si>
  <si>
    <t>営業外費用</t>
  </si>
  <si>
    <t>支払利息</t>
  </si>
  <si>
    <t>特別利益</t>
  </si>
  <si>
    <t>特別損失</t>
  </si>
  <si>
    <t>法人税及び住民税等</t>
  </si>
  <si>
    <t>【社会福祉法人用】</t>
  </si>
  <si>
    <t>【社会福祉法人以外の法人用】</t>
  </si>
  <si>
    <t>福祉医療機構</t>
  </si>
  <si>
    <t>神  戸  市  長  宛</t>
  </si>
  <si>
    <t>連絡先</t>
  </si>
  <si>
    <t>氏　　名</t>
  </si>
  <si>
    <t>電　　話</t>
  </si>
  <si>
    <t>ファックス</t>
  </si>
  <si>
    <t>電子メール</t>
  </si>
  <si>
    <t>記</t>
  </si>
  <si>
    <t>１　提出書類に虚偽があったことが判明した場合</t>
  </si>
  <si>
    <t>２　法律、条例、規則等に違反した場合または違反した事実があることが判明した場合</t>
  </si>
  <si>
    <t>５　本計画の設計内容、運営内容、工事関係等について貴市の指示・指導に従わない場合</t>
  </si>
  <si>
    <t>６　貴市と協議することなく計画の内容を変更した場合</t>
  </si>
  <si>
    <t>　　</t>
  </si>
  <si>
    <t>～</t>
  </si>
  <si>
    <t>別紙12</t>
  </si>
  <si>
    <t>※「○○○」には「理事長（代表者）」「施設長（管理者）」「生活相談員」等の職名を記載してください。</t>
  </si>
  <si>
    <t>別紙17</t>
  </si>
  <si>
    <t>別紙22</t>
  </si>
  <si>
    <t>（別紙９－１）</t>
  </si>
  <si>
    <t>○ ○ ○ 議　事　録</t>
  </si>
  <si>
    <t>職種及び職務内容</t>
  </si>
  <si>
    <t>既存建物の有無</t>
  </si>
  <si>
    <t>□なし □あり (□取り壊し済 □　月取り壊し予定　□残す（用途・構造　　　　）</t>
  </si>
  <si>
    <t>都市計画区域</t>
  </si>
  <si>
    <t>％</t>
  </si>
  <si>
    <t>％</t>
  </si>
  <si>
    <t>事　　業　　内　　容</t>
  </si>
  <si>
    <t>整 備 区 分</t>
  </si>
  <si>
    <t>総 事 業 費</t>
  </si>
  <si>
    <t>整備面積</t>
  </si>
  <si>
    <t>㎡</t>
  </si>
  <si>
    <t>／</t>
  </si>
  <si>
    <t>（除用地費）</t>
  </si>
  <si>
    <t>（</t>
  </si>
  <si>
    <t>円）</t>
  </si>
  <si>
    <t>㎡)</t>
  </si>
  <si>
    <t>工期・工程</t>
  </si>
  <si>
    <t>（工事区分</t>
  </si>
  <si>
    <t>ごとに記入）</t>
  </si>
  <si>
    <t>協 議 状 況</t>
  </si>
  <si>
    <t>施設の稼働率（％）</t>
  </si>
  <si>
    <t>収益に対する人件費の割合（％）</t>
  </si>
  <si>
    <t>収益に対する経常増減差額の割合（％）</t>
  </si>
  <si>
    <t>居住費（第４段階）</t>
  </si>
  <si>
    <t>食　費（第４段階）</t>
  </si>
  <si>
    <t>法　　　人　　　調　　　書</t>
  </si>
  <si>
    <t>１．法人の概要</t>
  </si>
  <si>
    <t>種 別・名 称</t>
  </si>
  <si>
    <t>代表者職氏名</t>
  </si>
  <si>
    <t>所　 在　 地</t>
  </si>
  <si>
    <t>認 可 年 月 日</t>
  </si>
  <si>
    <t>市内に有する</t>
  </si>
  <si>
    <t>社会福祉施設等</t>
  </si>
  <si>
    <t>の種別・名称・</t>
  </si>
  <si>
    <t>最近５年間の本市助成の状況（中央競馬馬主社会福祉財団助成を含む）</t>
  </si>
  <si>
    <t>年度</t>
  </si>
  <si>
    <t>施 設 名</t>
  </si>
  <si>
    <t>補 助 事 業 名</t>
  </si>
  <si>
    <t>事  業  内  容</t>
  </si>
  <si>
    <t>補 助 金 額</t>
  </si>
  <si>
    <t>千円</t>
  </si>
  <si>
    <t>役　　　　員　　　　の　　　　状　　　　況</t>
  </si>
  <si>
    <t>役 職</t>
  </si>
  <si>
    <t>氏　　　　名</t>
  </si>
  <si>
    <t>他法人の兼務役職</t>
  </si>
  <si>
    <t>理事長</t>
  </si>
  <si>
    <t>理 事</t>
  </si>
  <si>
    <t>監 事</t>
  </si>
  <si>
    <t>評　議　員　の　状　況</t>
  </si>
  <si>
    <t>評議員</t>
  </si>
  <si>
    <t>２．直近決算年度の決算額等</t>
  </si>
  <si>
    <t>　　　別紙決算書等のとおり</t>
  </si>
  <si>
    <t>※運転資金は、開設前の人件費等及び施設の年間事業費の１２分の２以上を準備する必要があります。</t>
  </si>
  <si>
    <t>金　　利</t>
  </si>
  <si>
    <t>％</t>
  </si>
  <si>
    <t>平均勤続年数（年）</t>
  </si>
  <si>
    <t>資格所持率（％）※</t>
  </si>
  <si>
    <t>※資格取得率における資格は、社会福祉士・介護福祉士・介護支援専門員に限る</t>
  </si>
  <si>
    <t>　　　　ａ．施設開設までに要する事務費や人件費</t>
  </si>
  <si>
    <t>　　　　のほか、</t>
  </si>
  <si>
    <t>　　　　ｂ．施設の年間事業費の12分の2以上</t>
  </si>
  <si>
    <t>　　　を現に有していることが必要です。</t>
  </si>
  <si>
    <t>※2　開設当初の運営資金に係る自己資金は、</t>
  </si>
  <si>
    <t>別紙10-2</t>
  </si>
  <si>
    <t>【株式会社等用】</t>
  </si>
  <si>
    <t>法人調書</t>
  </si>
  <si>
    <t>代表者
役職名及び氏名</t>
  </si>
  <si>
    <t>法人所在地</t>
  </si>
  <si>
    <t>法人設立年月日</t>
  </si>
  <si>
    <t>法人出資者の状況
（株主構成比率等）</t>
  </si>
  <si>
    <t>事業概要
（法人の組織図を
添付すること）</t>
  </si>
  <si>
    <t>直近期の決算状況
およびその解説
（前々期との増減の
内容について等）</t>
  </si>
  <si>
    <t>監査法人等、第三者機関の評価の有無</t>
  </si>
  <si>
    <t>有　・　無</t>
  </si>
  <si>
    <t>第三者機関の
評価の内容</t>
  </si>
  <si>
    <t>関連会社の有無
およびその事業概要</t>
  </si>
  <si>
    <t>親会社</t>
  </si>
  <si>
    <t>子会社</t>
  </si>
  <si>
    <t>役員の状況</t>
  </si>
  <si>
    <t>役職名</t>
  </si>
  <si>
    <t>介護関連事業等の経験（※）</t>
  </si>
  <si>
    <t>主な経歴</t>
  </si>
  <si>
    <t>代表者</t>
  </si>
  <si>
    <t>役員</t>
  </si>
  <si>
    <t>施設長予定者</t>
  </si>
  <si>
    <t>※　役員の中に高齢者の介護について豊富な知識、経験を有する者がいる場合は『○』を記入してください。</t>
  </si>
  <si>
    <t>※　役員の中に高齢者の介護について豊富な知識、経験を有する者がいない場合は就任予定者について</t>
  </si>
  <si>
    <t>　　記載し、就任予定が確認できる書類を添付してください。</t>
  </si>
  <si>
    <t>別紙10-1</t>
  </si>
  <si>
    <t>○　○　○　 経 歴 書</t>
  </si>
  <si>
    <t>氏　名</t>
  </si>
  <si>
    <t>法人名</t>
  </si>
  <si>
    <t>施設名</t>
  </si>
  <si>
    <t>施設種別</t>
  </si>
  <si>
    <t>記入例</t>
  </si>
  <si>
    <t>年　月～　年　月
（　年　ヶ月）</t>
  </si>
  <si>
    <t>H10年4月1日</t>
  </si>
  <si>
    <t>－</t>
  </si>
  <si>
    <t>営業職（事務機販売）</t>
  </si>
  <si>
    <t>（5年0ヶ月）</t>
  </si>
  <si>
    <t>H15年4月1日</t>
  </si>
  <si>
    <t>　～H15年3月31日</t>
  </si>
  <si>
    <t>　～現在</t>
  </si>
  <si>
    <t>㈱●●商事</t>
  </si>
  <si>
    <t>(福)▲▲福祉会</t>
  </si>
  <si>
    <t>▲▲ホーム</t>
  </si>
  <si>
    <t>特養</t>
  </si>
  <si>
    <t>　～H20年3月31日</t>
  </si>
  <si>
    <t>介護職員</t>
  </si>
  <si>
    <t>H20年4月1日</t>
  </si>
  <si>
    <t>　～H25年3月31日</t>
  </si>
  <si>
    <t>介護職員
（フロアリーダー）</t>
  </si>
  <si>
    <t>H25年3月31日</t>
  </si>
  <si>
    <t>（4年2ヶ月）</t>
  </si>
  <si>
    <t>▲▲ホーム</t>
  </si>
  <si>
    <t>ケアハウス▲▲</t>
  </si>
  <si>
    <t>施設長
（ケアハウス▲▲施設長兼務）</t>
  </si>
  <si>
    <t>介護型
ケアハウス</t>
  </si>
  <si>
    <t>％（　　年　　月時点）</t>
  </si>
  <si>
    <t>利　率</t>
  </si>
  <si>
    <t>固定・変動</t>
  </si>
  <si>
    <r>
      <t>固定金利</t>
    </r>
    <r>
      <rPr>
        <strike/>
        <sz val="10"/>
        <rFont val="ＭＳ 明朝"/>
        <family val="1"/>
      </rPr>
      <t>　・　変動金利</t>
    </r>
  </si>
  <si>
    <t>実施計画者の認知症介護研修等受講状況</t>
  </si>
  <si>
    <t>役職</t>
  </si>
  <si>
    <t>代表者</t>
  </si>
  <si>
    <t>管理者</t>
  </si>
  <si>
    <t>計画作成担当者</t>
  </si>
  <si>
    <t>氏名</t>
  </si>
  <si>
    <t>認知症対応型サービス事業開設者研修</t>
  </si>
  <si>
    <t>□未受講</t>
  </si>
  <si>
    <t>□修了済</t>
  </si>
  <si>
    <t>（修了　　年　月）</t>
  </si>
  <si>
    <t>認知症対応型サービス事業管理者研修</t>
  </si>
  <si>
    <t>認知症介護実践研修</t>
  </si>
  <si>
    <t>実践者研修（旧基礎課程）</t>
  </si>
  <si>
    <t>実践リーダー研修（旧専門課程）</t>
  </si>
  <si>
    <t>その他の研修</t>
  </si>
  <si>
    <t>（注）</t>
  </si>
  <si>
    <r>
      <t>○　</t>
    </r>
    <r>
      <rPr>
        <b/>
        <sz val="10.5"/>
        <rFont val="ＭＳ 明朝"/>
        <family val="1"/>
      </rPr>
      <t>修了証書の写しを添付</t>
    </r>
    <r>
      <rPr>
        <sz val="10.5"/>
        <rFont val="ＭＳ 明朝"/>
        <family val="1"/>
      </rPr>
      <t>してください。</t>
    </r>
  </si>
  <si>
    <t>別紙13</t>
  </si>
  <si>
    <t>〔　　　　　　　　〕</t>
  </si>
  <si>
    <t>○　「その他の研修」とは、みなし措置として規定されている「認知症高齢者グループホーム管理者研修」
　　等を指します。</t>
  </si>
  <si>
    <t>別紙14－１</t>
  </si>
  <si>
    <t>(別紙14－２)</t>
  </si>
  <si>
    <t>別紙19</t>
  </si>
  <si>
    <t>※贈与による場合は借入金償還財源内訳書（別紙21）を作成すること。</t>
  </si>
  <si>
    <t>サービス活動収益計</t>
  </si>
  <si>
    <t>経常経費寄附金収益</t>
  </si>
  <si>
    <t>その他の収益</t>
  </si>
  <si>
    <t>徴収不能引当金戻入益</t>
  </si>
  <si>
    <t>サービス活動費用計</t>
  </si>
  <si>
    <t>人件費</t>
  </si>
  <si>
    <t>事業活動計算書</t>
  </si>
  <si>
    <t>退職給付費用</t>
  </si>
  <si>
    <t>サービス活動外収益計</t>
  </si>
  <si>
    <t>サービス事業活動外費用計</t>
  </si>
  <si>
    <t>特別増減の部「特別増減差額」。</t>
  </si>
  <si>
    <t>繰越活動増減差額の部「次期繰越活動増減差額」。</t>
  </si>
  <si>
    <t>資金収支計算書</t>
  </si>
  <si>
    <t>積立資産</t>
  </si>
  <si>
    <t>資産の部　「その他の固定資産」の「積立資産」の合計金額</t>
  </si>
  <si>
    <t>次期繰越活動増減差額</t>
  </si>
  <si>
    <t>純資産の部　「次期繰越活動増減差額」</t>
  </si>
  <si>
    <t>サービス活動増減の部（収益）の、「サービス活動収益計」。</t>
  </si>
  <si>
    <t>サービス活動増減の部（費用）の、「国庫補助金等特別積立金取崩額」</t>
  </si>
  <si>
    <t>設備資金借入金元金償還補助金収益</t>
  </si>
  <si>
    <t>特別増減の部（収益）「施設整備等補助金収益」の、「設備資金借入金元金償還補助金収益」</t>
  </si>
  <si>
    <t>サービス活動増減の部（収益）の、「経常経費寄附金収益」。</t>
  </si>
  <si>
    <t>サービス活動増減の部（収益）の、「その他の収益」。</t>
  </si>
  <si>
    <t>特別増減の部（収益）「その他の特別収益」の、「徴収不能引当金戻入益」</t>
  </si>
  <si>
    <t>サービス活動増減の部（費用）の、「サービス活動費用計」。</t>
  </si>
  <si>
    <t>サービス活動増減の部（費用）の、「人件費」。</t>
  </si>
  <si>
    <t>サービス活動増減の部（費用）「事務費」の、「福利厚生費」。</t>
  </si>
  <si>
    <t>サービス活動増減の部（費用）「事務費」の、「業務委託費」。</t>
  </si>
  <si>
    <t>サービス活動増減の部（費用）の、「事業費」。</t>
  </si>
  <si>
    <t>サービス活動増減の部（費用）の、「減価償却費」。</t>
  </si>
  <si>
    <t>サービス活動増減の部（費用）「人件費」の、「退職給付費用」。</t>
  </si>
  <si>
    <t>徴収不能引当金繰入</t>
  </si>
  <si>
    <t>サービス活動増減の部（費用）「徴収不能引当金繰入」。</t>
  </si>
  <si>
    <t>サービス活動外増減の部（収益）「サービス活動収益計」。</t>
  </si>
  <si>
    <t>サービス活動外増減の部（費用）「サービス事業活動外費用計」。</t>
  </si>
  <si>
    <t>特別増減差額</t>
  </si>
  <si>
    <t>事業活動資金収支差額</t>
  </si>
  <si>
    <t>事業活動による収支「事業活動資金収支差額」</t>
  </si>
  <si>
    <t>その他の活動資金収支差額</t>
  </si>
  <si>
    <t>その他の活動による収支「その他の活動資金収支差額」</t>
  </si>
  <si>
    <t>別紙７－２</t>
  </si>
  <si>
    <t>【認知症高齢者グループホーム 及び 併設（看護）小規模多機能型居宅介護事業所用】</t>
  </si>
  <si>
    <t>事業収支計画書</t>
  </si>
  <si>
    <t>□　右記事業に係る計画書</t>
  </si>
  <si>
    <t>事業種別：　　　　　　　　　　　　　　　　　　　（定員：　　　　名）</t>
  </si>
  <si>
    <t>1年目</t>
  </si>
  <si>
    <t>2年目</t>
  </si>
  <si>
    <t>3年目</t>
  </si>
  <si>
    <t>4年目</t>
  </si>
  <si>
    <t>5年目</t>
  </si>
  <si>
    <t>稼働率</t>
  </si>
  <si>
    <t>介護事業収益</t>
  </si>
  <si>
    <t>（１）介護料収入</t>
  </si>
  <si>
    <t>介護保険収入（自費・公費合計）</t>
  </si>
  <si>
    <t>（２）保険外の利用料</t>
  </si>
  <si>
    <t>家賃</t>
  </si>
  <si>
    <t>食材費</t>
  </si>
  <si>
    <t>水道光熱費</t>
  </si>
  <si>
    <t>共益費・管理費</t>
  </si>
  <si>
    <t>その他の日常生活品費（注）</t>
  </si>
  <si>
    <t>その他（注）</t>
  </si>
  <si>
    <t>介護事業費用</t>
  </si>
  <si>
    <t>（１）給与費</t>
  </si>
  <si>
    <t>職員給与（賞与を含む）</t>
  </si>
  <si>
    <t>法定福利費</t>
  </si>
  <si>
    <t>（２）減価償却費</t>
  </si>
  <si>
    <t>（３）その他</t>
  </si>
  <si>
    <t>地代・建物賃料など</t>
  </si>
  <si>
    <t>委託費</t>
  </si>
  <si>
    <t>介護材料費</t>
  </si>
  <si>
    <t>給食費</t>
  </si>
  <si>
    <t>医薬品費</t>
  </si>
  <si>
    <t>修繕費</t>
  </si>
  <si>
    <t>通信・広報費</t>
  </si>
  <si>
    <t>保険料・保守料など</t>
  </si>
  <si>
    <t>リース料</t>
  </si>
  <si>
    <t>借入金利息</t>
  </si>
  <si>
    <t>介護事業増減差額</t>
  </si>
  <si>
    <t>【以下資金収支に係る試算】</t>
  </si>
  <si>
    <t>償還財源見込</t>
  </si>
  <si>
    <t>介護事業外収入</t>
  </si>
  <si>
    <t>借入金収入（使途・金額を明記した資料を添付すること）</t>
  </si>
  <si>
    <t>介護事業外費用等</t>
  </si>
  <si>
    <t>借入金元金償還</t>
  </si>
  <si>
    <t>租税公課</t>
  </si>
  <si>
    <t>介護事業外収支差額</t>
  </si>
  <si>
    <t>年次資金残高</t>
  </si>
  <si>
    <t>※　それぞれの数値について、稼働率や、食事の喫食率、給与の改定率等の根拠がわかる資料を添付してください。</t>
  </si>
  <si>
    <t>※　（注）の表示がある項目に数値を入力する際には、内訳がわかる資料を添付してください。</t>
  </si>
  <si>
    <t>※　利用料の設定根拠について資料を添付してください。</t>
  </si>
  <si>
    <t>※　施設整備に係る資金収支計画については、別途定める様式で提出すること。</t>
  </si>
  <si>
    <t>別紙７－１</t>
  </si>
  <si>
    <t>別紙８－２</t>
  </si>
  <si>
    <t>【認知症高齢者グループホーム用】</t>
  </si>
  <si>
    <t>利 用 料 金 表</t>
  </si>
  <si>
    <t>家賃（月額）</t>
  </si>
  <si>
    <t>※注</t>
  </si>
  <si>
    <t>円</t>
  </si>
  <si>
    <t>&lt;積算根拠&gt;</t>
  </si>
  <si>
    <t>敷金</t>
  </si>
  <si>
    <t>□有　　　　　　　　円　　　　　□無</t>
  </si>
  <si>
    <t>&lt;積算根拠&gt;</t>
  </si>
  <si>
    <t>家賃等の前払い金の有無</t>
  </si>
  <si>
    <t>有の場合</t>
  </si>
  <si>
    <t>　保全措置の内容</t>
  </si>
  <si>
    <t>　償却の期間</t>
  </si>
  <si>
    <t>食材料費</t>
  </si>
  <si>
    <t>朝食　　 　　　円　</t>
  </si>
  <si>
    <t>昼食　　 　　　円　</t>
  </si>
  <si>
    <t>夕食　　 　　　円　</t>
  </si>
  <si>
    <t>光熱水費</t>
  </si>
  <si>
    <t>共益費等</t>
  </si>
  <si>
    <t>項目</t>
  </si>
  <si>
    <t>　　　　　　　　 円</t>
  </si>
  <si>
    <t>その他入居時に必要な費用</t>
  </si>
  <si>
    <t>その他の費用</t>
  </si>
  <si>
    <t>①理美容代</t>
  </si>
  <si>
    <t>②おむつ代</t>
  </si>
  <si>
    <t>〈積算根拠〉が記入しきれない場合は、別紙としてください。</t>
  </si>
  <si>
    <t>※注：原則として、指定候補事業者に決定した後の利用者負担となる変更は認めません。</t>
  </si>
  <si>
    <t>（別紙９－２）　　認知症高齢者グループホーム用</t>
  </si>
  <si>
    <t>ユニット名</t>
  </si>
  <si>
    <t>シフト</t>
  </si>
  <si>
    <t>勤務時間</t>
  </si>
  <si>
    <r>
      <t>※左記「勤務時間」は、</t>
    </r>
    <r>
      <rPr>
        <b/>
        <sz val="10"/>
        <rFont val="ＭＳ Ｐゴシック"/>
        <family val="3"/>
      </rPr>
      <t>夜間及び深夜の時間帯・休憩時間を除くこと</t>
    </r>
  </si>
  <si>
    <t>　　：　　　～　　　：　　</t>
  </si>
  <si>
    <t>　　：　　　～　　　：　　</t>
  </si>
  <si>
    <t>３．当該ユニットの前年度の平均利用者数</t>
  </si>
  <si>
    <t>　　：　　　～　　　：　　</t>
  </si>
  <si>
    <t>４．当該ユニットの夜間及び深夜の時間帯以外の常勤換算</t>
  </si>
  <si>
    <t>　　：　　　～　　　：　　</t>
  </si>
  <si>
    <t>　　：　　　～　　　：　　</t>
  </si>
  <si>
    <t>　　：　　　～　　　：　　</t>
  </si>
  <si>
    <r>
      <t>６．勤務状況　</t>
    </r>
    <r>
      <rPr>
        <sz val="9"/>
        <rFont val="ＭＳ Ｐ明朝"/>
        <family val="1"/>
      </rPr>
      <t>（５．勤務シフトに記載した略記号を用いる）</t>
    </r>
  </si>
  <si>
    <t>兼務有・無</t>
  </si>
  <si>
    <t>常勤・
非常勤</t>
  </si>
  <si>
    <t>日中
勤務
時間</t>
  </si>
  <si>
    <t>総勤務時間数</t>
  </si>
  <si>
    <t>＊</t>
  </si>
  <si>
    <t>管理者</t>
  </si>
  <si>
    <t>計画作成担当者</t>
  </si>
  <si>
    <t>介護従業者</t>
  </si>
  <si>
    <t>別紙11－１</t>
  </si>
  <si>
    <t>別紙11－2</t>
  </si>
  <si>
    <t>応募事業者が既に開設しているグループホーム</t>
  </si>
  <si>
    <t>事業所名</t>
  </si>
  <si>
    <t>ユニット数・定員</t>
  </si>
  <si>
    <t>市内で行っている福祉・保健・医療事業</t>
  </si>
  <si>
    <t>事業名</t>
  </si>
  <si>
    <t>市外で行っている介護・医療・看護事業</t>
  </si>
  <si>
    <t>介護・医療・看護以外の事業</t>
  </si>
  <si>
    <t>施設、事業種別
及び 事業所名称</t>
  </si>
  <si>
    <t>補助金・交付金
（千円）</t>
  </si>
  <si>
    <t>年</t>
  </si>
  <si>
    <t>　　　　　　　　　小規模多機能型居宅介護事業所、看護小規模多機能型居宅介護事業所、定期巡回・随時対応型訪問介護看護事業所</t>
  </si>
  <si>
    <t>介護職員の
前年度の離職率</t>
  </si>
  <si>
    <r>
      <t xml:space="preserve">(相手方)　
</t>
    </r>
    <r>
      <rPr>
        <sz val="9"/>
        <rFont val="ＭＳ 明朝"/>
        <family val="1"/>
      </rPr>
      <t>※相手方が複数名の場合はできるだけ詳細を記載してください。</t>
    </r>
  </si>
  <si>
    <r>
      <t xml:space="preserve">(当　方)　
</t>
    </r>
    <r>
      <rPr>
        <sz val="9"/>
        <rFont val="ＭＳ 明朝"/>
        <family val="1"/>
      </rPr>
      <t>※所属する団体名、部署名、役職、氏名等具体的に記載してください。</t>
    </r>
  </si>
  <si>
    <r>
      <t>資産の部合計</t>
    </r>
    <r>
      <rPr>
        <b/>
        <sz val="10"/>
        <rFont val="ＭＳ 明朝"/>
        <family val="1"/>
      </rPr>
      <t>＜自動計算＞</t>
    </r>
  </si>
  <si>
    <r>
      <t>負債・純資産の部合計</t>
    </r>
    <r>
      <rPr>
        <b/>
        <sz val="10"/>
        <rFont val="ＭＳ 明朝"/>
        <family val="1"/>
      </rPr>
      <t>＜自動計算＞</t>
    </r>
  </si>
  <si>
    <r>
      <t>　売上総利益</t>
    </r>
    <r>
      <rPr>
        <b/>
        <sz val="10"/>
        <rFont val="ＭＳ 明朝"/>
        <family val="1"/>
      </rPr>
      <t>＜自動計算＞</t>
    </r>
  </si>
  <si>
    <r>
      <t>　営業利益</t>
    </r>
    <r>
      <rPr>
        <b/>
        <sz val="10"/>
        <rFont val="ＭＳ 明朝"/>
        <family val="1"/>
      </rPr>
      <t>＜自動計算＞</t>
    </r>
  </si>
  <si>
    <r>
      <t>　経常利益</t>
    </r>
    <r>
      <rPr>
        <b/>
        <sz val="10"/>
        <rFont val="ＭＳ 明朝"/>
        <family val="1"/>
      </rPr>
      <t>＜自動計算＞</t>
    </r>
  </si>
  <si>
    <r>
      <t>　税引前当期純利益</t>
    </r>
    <r>
      <rPr>
        <b/>
        <sz val="10"/>
        <rFont val="ＭＳ 明朝"/>
        <family val="1"/>
      </rPr>
      <t>＜自動計算＞</t>
    </r>
  </si>
  <si>
    <r>
      <t>　当期純利益</t>
    </r>
    <r>
      <rPr>
        <b/>
        <sz val="10"/>
        <rFont val="ＭＳ 明朝"/>
        <family val="1"/>
      </rPr>
      <t>＜自動計算＞</t>
    </r>
  </si>
  <si>
    <r>
      <t>□　</t>
    </r>
    <r>
      <rPr>
        <b/>
        <sz val="11"/>
        <rFont val="ＭＳ Ｐゴシック"/>
        <family val="3"/>
      </rPr>
      <t>計画全体</t>
    </r>
    <r>
      <rPr>
        <sz val="11"/>
        <rFont val="ＭＳ Ｐ明朝"/>
        <family val="1"/>
      </rPr>
      <t>に係る計画書</t>
    </r>
  </si>
  <si>
    <r>
      <t>※　</t>
    </r>
    <r>
      <rPr>
        <b/>
        <sz val="10"/>
        <rFont val="ＭＳ Ｐ明朝"/>
        <family val="1"/>
      </rPr>
      <t>事業区分ごとに収支計画を作成し、全体についてもまとめること。</t>
    </r>
  </si>
  <si>
    <r>
      <t>（記入例）</t>
    </r>
    <r>
      <rPr>
        <sz val="14"/>
        <rFont val="ＭＳ 明朝"/>
        <family val="1"/>
      </rPr>
      <t>　10</t>
    </r>
  </si>
  <si>
    <r>
      <rPr>
        <sz val="11"/>
        <rFont val="ＭＳ Ｐゴシック"/>
        <family val="3"/>
      </rPr>
      <t>前年度の離職率（％）</t>
    </r>
  </si>
  <si>
    <t>　　　令和　　年　　月　　日</t>
  </si>
  <si>
    <t>令和　　　年　　　月　　　日</t>
  </si>
  <si>
    <t>位置情報（世界測地系１０進法）</t>
  </si>
  <si>
    <t>５．法人（法人設立準備会においてはグループ法人）の運営する介護保険施設等に
　　おける介護職員の状況についてお答えください。
　　（本年４月１日の状況をお答えください）</t>
  </si>
  <si>
    <t>採用者数</t>
  </si>
  <si>
    <t>退職者数</t>
  </si>
  <si>
    <t>採用者数</t>
  </si>
  <si>
    <t>退職者数</t>
  </si>
  <si>
    <t>職員数</t>
  </si>
  <si>
    <t>職員数</t>
  </si>
  <si>
    <t>採用者数</t>
  </si>
  <si>
    <t>時点利用者数</t>
  </si>
  <si>
    <t>３　正当な理由なく選考後１年以内に着工できない場合</t>
  </si>
  <si>
    <t>４　正当な理由なく選考後３年度内に整備できない場合</t>
  </si>
  <si>
    <t>※採用者、退職者の数については前年度の4月1日から翌年3月31日の間に採用、退職の方の人数をそれぞれに記入してください。</t>
  </si>
  <si>
    <t>別紙８－１</t>
  </si>
  <si>
    <t>法人の事業実施状況等一覧表</t>
  </si>
  <si>
    <t>寄附者の状況表（施設整備・運転資金）</t>
  </si>
  <si>
    <t>寄付者の贈与契約書[建設・運転資金]</t>
  </si>
  <si>
    <t>償還財源贈与契約書</t>
  </si>
  <si>
    <t>　　今回応募しました整備計画が採択されましたら、補助金が減額もしくは廃止になった</t>
  </si>
  <si>
    <t>　場合においても、提出した計画のとおり事業を継続し、施設の開設・運営をすることを</t>
  </si>
  <si>
    <t>　誓約致します。　　　　　　　　　　　　　　　　　　　　　　　　　　　　　　　</t>
  </si>
  <si>
    <t>決算数値等入力シート（過去3年分）</t>
  </si>
  <si>
    <t>決算数値等入力シート</t>
  </si>
  <si>
    <t>利率</t>
  </si>
  <si>
    <t>固定金利　・　変動金利</t>
  </si>
  <si>
    <t>〇法人・グループ内部からの異動</t>
  </si>
  <si>
    <t>〇外国人人材の活用</t>
  </si>
  <si>
    <t>〇その他</t>
  </si>
  <si>
    <t>〇職員への支援（事業所内保育施設の整備・職員寮の整備など）</t>
  </si>
  <si>
    <t>〇キャリア支援</t>
  </si>
  <si>
    <t>〇介護ロボットの導入・ICTの活用</t>
  </si>
  <si>
    <t>自然災害発生時の業務継続計画（BCP)</t>
  </si>
  <si>
    <t>２．　　災害発生時における入所者に対するサービスの提供を継続的に実施するための具体的な
　　　　取組みについてお答えください（電気・ガス・水道が止まった場合の取組みなど）。</t>
  </si>
  <si>
    <t>新型コロナウイルス感染症発生時の業務継続計画（BCP)</t>
  </si>
  <si>
    <t>１．　　新型コロナウイルス感染症に対する感染防止に向けた平常時における取組みについて
　　　　お答えください。</t>
  </si>
  <si>
    <t>３．　　感染（疑い）者が発生した場合の職員への対応及び業務継続のための職員の確保
　　　　についての取組についてお答えください。</t>
  </si>
  <si>
    <t>別紙３－１</t>
  </si>
  <si>
    <t>別紙３－２</t>
  </si>
  <si>
    <t>〇受入れを予定している医療的ケアの種類及び受入れ人数</t>
  </si>
  <si>
    <t>２．　　今回の計画における医療的ケアへの取組みについてお答えください。</t>
  </si>
  <si>
    <t>１．　　今回の計画における利用者の重度化、看取りへの取組みについてお答えください。</t>
  </si>
  <si>
    <t>〇受入れを予定している障害の種類及び受入れ人数</t>
  </si>
  <si>
    <t>〇既存施設における高齢障害者の受入れ実績等</t>
  </si>
  <si>
    <t>〇法人としての利用者の重度化、看取りに対する考え方</t>
  </si>
  <si>
    <t>〇既存施設における医療的ケアの受入れ実績等</t>
  </si>
  <si>
    <t>　　簡潔に記載してください。</t>
  </si>
  <si>
    <t>※　文字数について記載がない設問については、文字数制限はありませんが、〇印の項目をふまえ、</t>
  </si>
  <si>
    <t>介護職員（合計）</t>
  </si>
  <si>
    <t>※生活相談員等履歴書について、老健の場合は支援相談員、認知症高齢者ｸﾞﾙｰﾌﾟﾎｰﾑについては計画作成担当者、(看護)小規模多機能型居宅介護の場合は介護支援専門員について提出が必要です。</t>
  </si>
  <si>
    <t>施設の種別</t>
  </si>
  <si>
    <t>施設の名称</t>
  </si>
  <si>
    <t>建物の所有</t>
  </si>
  <si>
    <t>用地</t>
  </si>
  <si>
    <t>□市街化区域 　□市街化調整区域</t>
  </si>
  <si>
    <t>　面　積</t>
  </si>
  <si>
    <t>居室面積
（有効）</t>
  </si>
  <si>
    <t>　　　　名
（ﾕﾆｯﾄ数　　、ﾕﾆｯﾄ定員　名）</t>
  </si>
  <si>
    <t>併設施設種別
（併設ありの場合）</t>
  </si>
  <si>
    <t>併設施設定員
（併設ありの場合）</t>
  </si>
  <si>
    <t>創設・その他（　　　）</t>
  </si>
  <si>
    <t>　　　　　造　　　階</t>
  </si>
  <si>
    <t>建物の構造・規模</t>
  </si>
  <si>
    <t>併設事業がある場合は併設事業担当部局名（　　　　　　）</t>
  </si>
  <si>
    <t>　用地の所有</t>
  </si>
  <si>
    <t xml:space="preserve">
（地目：　　　　）</t>
  </si>
  <si>
    <t>　   　名</t>
  </si>
  <si>
    <t>開設予定日</t>
  </si>
  <si>
    <t>　　□所有　　　□賃貸借</t>
  </si>
  <si>
    <t>　□所有　　　□賃貸借</t>
  </si>
  <si>
    <t>〇既存施設における看取り体制等（看取り介護加算の取得状況等）</t>
  </si>
  <si>
    <t>※　文字数について記載がない設問については、文字数制限はありませんが、〇印の項目をふまえ</t>
  </si>
  <si>
    <t>従業者の勤務の体制及び勤務形態一覧表　（　　　　年　　　月分（満床稼働時点））</t>
  </si>
  <si>
    <t>従業者の勤務の体制及び勤務形態一覧表（令和　　　年　　月分（満床稼働時点））</t>
  </si>
  <si>
    <t>３．　　今回の計画における高齢障害者への取組みについてお答えください。
　　　（本項目については、特別養護老人ホームに係る応募の場合のみ記載ください）</t>
  </si>
  <si>
    <t>その他運営計画書</t>
  </si>
  <si>
    <t>※古い決算日から順に記入してください（直近が右の欄）</t>
  </si>
  <si>
    <t>〇外国人人材の活用を行っている場合、職場づくりや支援（教育、生活等）について</t>
  </si>
  <si>
    <t>４．　　今回の計画における災害時の地域住民支援への取組みについてお答えください。</t>
  </si>
  <si>
    <t>○入所者と家族との面会手段の確保についての取り組み</t>
  </si>
  <si>
    <t>１．　　今回の計画地における想定しているリスク及び災害時における施設が果たすべき
　　　　役割についてお答えください。</t>
  </si>
  <si>
    <t>別紙３－３</t>
  </si>
  <si>
    <t>３．　　災害発生後において早期の業務正常化を図るための具体的な取組みについて
　　　　お答えください。</t>
  </si>
  <si>
    <t xml:space="preserve">２．　　感染（疑い）者が発生した場合の入所者への対応について具体的にお答えください。
</t>
  </si>
  <si>
    <t>３．法人において、既存施設における研修を始めとした職員教育についての工夫があれば具体的にお答えください。</t>
  </si>
  <si>
    <t>４．人材定着・職員の働きやすさの確保のために行っている創意工夫があれば具体的にお答えください。（これから行う・これまで行ってきた、が分かるように）</t>
  </si>
  <si>
    <t>〇福祉避難所の指定の意向</t>
  </si>
  <si>
    <t>〇既存施設における福祉避難所の指定実績等</t>
  </si>
  <si>
    <t>〇その他、地域住民支援の取組み等</t>
  </si>
  <si>
    <t>令和4年度　兵庫区浜中町において介護保険施設等・障害福祉サービス事業所を整備する</t>
  </si>
  <si>
    <t xml:space="preserve">事業者募集への応募について </t>
  </si>
  <si>
    <t>　特別養護老人ホーム・介護老人保健施設</t>
  </si>
  <si>
    <t>　現在予定している1日あたりの料金を記入してください。</t>
  </si>
  <si>
    <t>別紙18-1</t>
  </si>
  <si>
    <t>別紙18-2</t>
  </si>
  <si>
    <t>別紙20</t>
  </si>
  <si>
    <t>※　医師会・歯科医師会等との協議、その他の打ち合わせについて当様式を使用してください。</t>
  </si>
  <si>
    <t>※　高齢者・障害者施設それぞれで提出が必要です。</t>
  </si>
  <si>
    <t>※　高齢者・障害者施設それぞれで提出が必要です。</t>
  </si>
  <si>
    <t>※　障害者グループホームの場合は家賃（月額）のみ記載してください。</t>
  </si>
  <si>
    <t xml:space="preserve"> 従業者の勤務の体制及び勤務形態一覧表　（　　年　　月）</t>
  </si>
  <si>
    <t>サービスの種類</t>
  </si>
  <si>
    <t>　</t>
  </si>
  <si>
    <t>事業所・施設名</t>
  </si>
  <si>
    <r>
      <t xml:space="preserve">共同生活住居名
</t>
    </r>
    <r>
      <rPr>
        <sz val="10"/>
        <rFont val="ＭＳ ゴシック"/>
        <family val="3"/>
      </rPr>
      <t>（共同生活援助のみ）</t>
    </r>
  </si>
  <si>
    <t>前年度の平均利用者数</t>
  </si>
  <si>
    <t>勤務形態</t>
  </si>
  <si>
    <t>第　１　週</t>
  </si>
  <si>
    <t>第　２　週</t>
  </si>
  <si>
    <t>第　３　週</t>
  </si>
  <si>
    <t>第　４　週</t>
  </si>
  <si>
    <t>４週の合計</t>
  </si>
  <si>
    <t>週平均の勤務時間</t>
  </si>
  <si>
    <t>常勤換算人数</t>
  </si>
  <si>
    <t>職  　種</t>
  </si>
  <si>
    <t>氏   名</t>
  </si>
  <si>
    <t>月</t>
  </si>
  <si>
    <t>火</t>
  </si>
  <si>
    <t>水</t>
  </si>
  <si>
    <t>木</t>
  </si>
  <si>
    <t>金</t>
  </si>
  <si>
    <t>土</t>
  </si>
  <si>
    <t>日</t>
  </si>
  <si>
    <t>サービス提供時間</t>
  </si>
  <si>
    <t>ｂ</t>
  </si>
  <si>
    <t>ａ</t>
  </si>
  <si>
    <t>1週間に当該事業所・施設における常勤職員の勤務すべき時間数</t>
  </si>
  <si>
    <t>←必ず記入</t>
  </si>
  <si>
    <t>サービス提供時間の区分</t>
  </si>
  <si>
    <t>：　～　：</t>
  </si>
  <si>
    <t>ｃ</t>
  </si>
  <si>
    <t>ｄ</t>
  </si>
  <si>
    <t>勤務時間及び所定労働時間の区分</t>
  </si>
  <si>
    <t>区分</t>
  </si>
  <si>
    <t>実働時間</t>
  </si>
  <si>
    <t>開始</t>
  </si>
  <si>
    <t>終了</t>
  </si>
  <si>
    <t>休憩</t>
  </si>
  <si>
    <t xml:space="preserve"> 備考１ 日付の下の欄には、当該月の曜日を記載してください。                                                                                                                      </t>
  </si>
  <si>
    <t>①</t>
  </si>
  <si>
    <t xml:space="preserve"> 　　２ サービス提供時間の欄には、当該日におけるサービス提供時間の区分を、記号(a,b,…)であらわしてください。</t>
  </si>
  <si>
    <t>　　　　※複数単位実施の場合、その全てを記載してください。</t>
  </si>
  <si>
    <t xml:space="preserve"> 　　３ 申請する事業に係る従業者全員（管理者を含む。）について、書いてください。</t>
  </si>
  <si>
    <t xml:space="preserve"> 　　４ ４週間分の勤務時間の区分を、記号（①，②，・・・）であらわしてください。</t>
  </si>
  <si>
    <t xml:space="preserve"> 　　５ 職種ごとに下記の勤務形態の区分の順にまとめて記載してください。</t>
  </si>
  <si>
    <t xml:space="preserve"> 　　　 勤務形態の区分　Ａ：常勤で専従　Ｂ：常勤で兼務　Ｃ：常勤以外で専従　Ｄ：常勤以外で兼務</t>
  </si>
  <si>
    <t>⑦</t>
  </si>
  <si>
    <t>　 　６ 施設において使用している勤務割表等により、職種、勤務形態、氏名及び当該業務の勤務時間が確認できる場合は、</t>
  </si>
  <si>
    <t>⑧</t>
  </si>
  <si>
    <t>　　　　その書類をもって添付書類として差し支えありません。</t>
  </si>
  <si>
    <t>⑨</t>
  </si>
  <si>
    <t>⑩</t>
  </si>
  <si>
    <t>⑪</t>
  </si>
  <si>
    <t>⑫</t>
  </si>
  <si>
    <t>⑬</t>
  </si>
  <si>
    <t>⑭</t>
  </si>
  <si>
    <t>⑮</t>
  </si>
  <si>
    <t>⑯</t>
  </si>
  <si>
    <t>⑰</t>
  </si>
  <si>
    <t>⑱</t>
  </si>
  <si>
    <t>⑲</t>
  </si>
  <si>
    <t>⑳</t>
  </si>
  <si>
    <t>㉑</t>
  </si>
  <si>
    <t>㉒</t>
  </si>
  <si>
    <t>㉓</t>
  </si>
  <si>
    <t>㉔</t>
  </si>
  <si>
    <t>㉕</t>
  </si>
  <si>
    <t>㉖</t>
  </si>
  <si>
    <t>㉗</t>
  </si>
  <si>
    <t>㉘</t>
  </si>
  <si>
    <t>㉙</t>
  </si>
  <si>
    <t>㉚</t>
  </si>
  <si>
    <t>H2912-01</t>
  </si>
  <si>
    <t>（別紙９－３）</t>
  </si>
  <si>
    <t>※別紙９－３は、共同生活住居ごとに作成してください</t>
  </si>
  <si>
    <t xml:space="preserve"> 従業者の勤務の体制及び勤務形態一覧表　（令和３年４月）</t>
  </si>
  <si>
    <t>共同生活援助</t>
  </si>
  <si>
    <t>〇〇</t>
  </si>
  <si>
    <t>△△</t>
  </si>
  <si>
    <t>管理者兼サービス管理責任者</t>
  </si>
  <si>
    <t>B</t>
  </si>
  <si>
    <t>〇〇　〇〇</t>
  </si>
  <si>
    <t>世話人</t>
  </si>
  <si>
    <t>C</t>
  </si>
  <si>
    <t>●●　●●</t>
  </si>
  <si>
    <t>●●　●●</t>
  </si>
  <si>
    <t>③</t>
  </si>
  <si>
    <t>△△　△△</t>
  </si>
  <si>
    <t>△△　△△</t>
  </si>
  <si>
    <t>▲▲　▲▲</t>
  </si>
  <si>
    <t>D</t>
  </si>
  <si>
    <t>▽▽　▽▽</t>
  </si>
  <si>
    <t>▼▼　▼▼</t>
  </si>
  <si>
    <t>□□　□□</t>
  </si>
  <si>
    <t>□□　□□</t>
  </si>
  <si>
    <t>④</t>
  </si>
  <si>
    <t>■■　■■</t>
  </si>
  <si>
    <t>♢♢　♢♢</t>
  </si>
  <si>
    <t>♢♢　♢♢</t>
  </si>
  <si>
    <t>生活支援員</t>
  </si>
  <si>
    <t>▽▽　▽▽</t>
  </si>
  <si>
    <t>A</t>
  </si>
  <si>
    <t>♦♦　♦♦</t>
  </si>
  <si>
    <t>夜間支援従事者</t>
  </si>
  <si>
    <t>▲▲　▲▲</t>
  </si>
  <si>
    <t>⑥</t>
  </si>
  <si>
    <t>⑤</t>
  </si>
  <si>
    <t>_xD83D__xDC8E__xD83D__xDC8E_　_xD83D__xDC8E__xD83D__xDC8E_</t>
  </si>
  <si>
    <t>_xD83D__xDC8E__xD83D__xDC8E_　_xD83D__xDC8E__xD83D__xDC8E_</t>
  </si>
  <si>
    <t>従業者の勤務の体制及び勤務形態一覧表（　　　　年　　　　月分）</t>
  </si>
  <si>
    <t>サービス提供単位※</t>
  </si>
  <si>
    <r>
      <t>サービス提供単位名（</t>
    </r>
    <r>
      <rPr>
        <u val="single"/>
        <sz val="12"/>
        <rFont val="ＭＳ ゴシック"/>
        <family val="3"/>
      </rPr>
      <t>※複数のサービス提供単位を設定する場合のみ</t>
    </r>
    <r>
      <rPr>
        <sz val="12"/>
        <rFont val="ＭＳ ゴシック"/>
        <family val="3"/>
      </rPr>
      <t>）</t>
    </r>
  </si>
  <si>
    <t>前年度の平均利用者数</t>
  </si>
  <si>
    <t>指定基準上の必要職員数</t>
  </si>
  <si>
    <t>平均障害程度区分（生活介護の場合に記載）</t>
  </si>
  <si>
    <t>人員配置区分等届出上の必要職員数</t>
  </si>
  <si>
    <t>直接サービス提供職員</t>
  </si>
  <si>
    <t>勤務形態</t>
  </si>
  <si>
    <t>4週の
合計</t>
  </si>
  <si>
    <t>週平均の勤務時間</t>
  </si>
  <si>
    <t>常勤換算後の人数</t>
  </si>
  <si>
    <t>資格等</t>
  </si>
  <si>
    <t>その他の職員</t>
  </si>
  <si>
    <t>注１　本表はサービスの種類ごとに作成してください。</t>
  </si>
  <si>
    <t>注２　☆欄は、当該月の曜日を記入してください。</t>
  </si>
  <si>
    <t>注３　※の項目は、療養介護・生活介護・施設入所支援において複数のサービス提供単位を設定する場合に記載してください。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</si>
  <si>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</si>
  <si>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</si>
  <si>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</si>
  <si>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</si>
  <si>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（別紙９－４）</t>
  </si>
  <si>
    <t>　　　単位中　　　単位目</t>
  </si>
  <si>
    <t>（別紙９－４）記載例</t>
  </si>
  <si>
    <t>従業者の勤務の体制及び勤務形態一覧表（令和○○年○月分）</t>
  </si>
  <si>
    <t>生活介護</t>
  </si>
  <si>
    <t>○○園</t>
  </si>
  <si>
    <t>4以上5未満（1：5）　</t>
  </si>
  <si>
    <t>Ⅱ型（2：1）　→　9.0　</t>
  </si>
  <si>
    <t>4週の合計</t>
  </si>
  <si>
    <t>月</t>
  </si>
  <si>
    <t>火</t>
  </si>
  <si>
    <t>看護職員</t>
  </si>
  <si>
    <t>非常勤・兼務</t>
  </si>
  <si>
    <t>Ａ</t>
  </si>
  <si>
    <t>看護師</t>
  </si>
  <si>
    <t>機能訓練指導員</t>
  </si>
  <si>
    <t>Ｂ</t>
  </si>
  <si>
    <t>理学療法士</t>
  </si>
  <si>
    <t>生活支援員</t>
  </si>
  <si>
    <t>常勤・専従</t>
  </si>
  <si>
    <t>Ｃ</t>
  </si>
  <si>
    <t>介護福祉士</t>
  </si>
  <si>
    <t>生活支援員</t>
  </si>
  <si>
    <t>常勤・専従</t>
  </si>
  <si>
    <t>Ｄ</t>
  </si>
  <si>
    <t>社会福祉士</t>
  </si>
  <si>
    <t>常勤・兼務</t>
  </si>
  <si>
    <t>Ｅ</t>
  </si>
  <si>
    <t>非常勤・専従</t>
  </si>
  <si>
    <t>Ｆ</t>
  </si>
  <si>
    <t>Ｇ</t>
  </si>
  <si>
    <t>Ｈ</t>
  </si>
  <si>
    <t>Ｉ</t>
  </si>
  <si>
    <t>サービス管理責任者</t>
  </si>
  <si>
    <t>Ｊ</t>
  </si>
  <si>
    <t>非常勤・兼務</t>
  </si>
  <si>
    <t>Ｋ</t>
  </si>
  <si>
    <t>事務員</t>
  </si>
  <si>
    <t>Ｌ</t>
  </si>
  <si>
    <t>Ｍ</t>
  </si>
  <si>
    <t>調理員</t>
  </si>
  <si>
    <t>Ｎ</t>
  </si>
  <si>
    <t>人員計画書（　　　　施設）</t>
  </si>
  <si>
    <t>直接処遇職員配置及び入居者等受入計画書（　　　　施設）</t>
  </si>
  <si>
    <t>研　修　計　画　書（　　　　施設）</t>
  </si>
  <si>
    <t>施設整備等資金計画書（　　　　施設）</t>
  </si>
  <si>
    <t>【認知症高齢者グループホーム・障害者グループホーム用】</t>
  </si>
  <si>
    <t>R3年度</t>
  </si>
  <si>
    <t>R4.3末時点</t>
  </si>
  <si>
    <t>※関係機関との協議について議事録（別紙21）を添付してください。</t>
  </si>
  <si>
    <t>高齢</t>
  </si>
  <si>
    <t>障害</t>
  </si>
  <si>
    <t>　　　　名</t>
  </si>
  <si>
    <t>５．　　今回の計画における障害福祉サービス事業所への取組みについてお答えください。</t>
  </si>
  <si>
    <t>〇既存施設における障害福祉サービス事業の実績等</t>
  </si>
  <si>
    <t>　標記の件について、添付書類を添えて応募します。
　応募にあたり、募集要項の「３ 応募資格」のいずれにも該当する者であることを誓約いたします。
　なお、記載事項に虚偽はありません。また、下記に該当する場合は、選考を取り消されても異議を申しません。　</t>
  </si>
  <si>
    <t>７　募集要項の「３ 応募資格」に該当しないことが判明した場合</t>
  </si>
  <si>
    <t>認知症介護指導者養成研修</t>
  </si>
  <si>
    <t>　※項目は詳細に記入してください。</t>
  </si>
  <si>
    <t>１－２．上記の職員を確保するための具体的な計画についてお答えください。
　　　　（経験のある人材をいかにして確保するか等）</t>
  </si>
  <si>
    <t>用途地域等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</si>
</sst>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 "/>
    <numFmt numFmtId="180" formatCode="[$-411]ge\.m\.d;@"/>
    <numFmt numFmtId="181" formatCode="[$-411]ggge&quot;年度&quot;"/>
    <numFmt numFmtId="182" formatCode="[$-411]ge&quot;年度&quot;"/>
    <numFmt numFmtId="183" formatCode="[$-411]ge&quot;年&quot;m&quot;月&quot;d&quot;日&quot;"/>
    <numFmt numFmtId="184" formatCode="[$-411]ge\.m&quot;末時点&quot;"/>
    <numFmt numFmtId="185" formatCode="[$-411]ggge&quot;年&quot;m&quot;月&quot;d&quot;日時点&quot;"/>
    <numFmt numFmtId="186" formatCode="[$-F800]dddd\,\ mmmm\ dd\,\ yyyy"/>
    <numFmt numFmtId="187" formatCode="[$-411]ge&quot;決算数値入力&quot;"/>
    <numFmt numFmtId="188" formatCode="&quot;※&quot;[$-411]ggge&quot;年度&quot;"/>
    <numFmt numFmtId="189" formatCode="[$-411]ggge&quot;年&quot;m&quot;月&quot;d&quot;日から&quot;"/>
    <numFmt numFmtId="190" formatCode="&quot;※&quot;[$-411]ggge&quot;年度の&quot;"/>
    <numFmt numFmtId="191" formatCode="&quot;※&quot;[$-411]ggge&quot;年度の採用&quot;"/>
    <numFmt numFmtId="192" formatCode="&quot;※&quot;[$-411]ggge&quot;年度の採&quot;"/>
    <numFmt numFmtId="193" formatCode="&quot;※&quot;[$-411]ggge&quot;年度　の&quot;"/>
    <numFmt numFmtId="194" formatCode="[h]:mm"/>
    <numFmt numFmtId="195" formatCode="0.0_);[Red]\(0.0\)"/>
    <numFmt numFmtId="196" formatCode="h:mm;@"/>
    <numFmt numFmtId="197" formatCode="0.0&quot;ｈ&quot;"/>
    <numFmt numFmtId="198" formatCode="0.0_ "/>
    <numFmt numFmtId="199" formatCode="#,##0.0;[Red]\-#,##0.0"/>
  </numFmts>
  <fonts count="95">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0"/>
      <name val="ＭＳ Ｐ明朝"/>
      <family val="1"/>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sz val="10.5"/>
      <name val="ＭＳ 明朝"/>
      <family val="1"/>
    </font>
    <font>
      <sz val="10.5"/>
      <name val="HGSｺﾞｼｯｸM"/>
      <family val="3"/>
    </font>
    <font>
      <b/>
      <sz val="10.5"/>
      <name val="HGSｺﾞｼｯｸM"/>
      <family val="3"/>
    </font>
    <font>
      <sz val="9"/>
      <name val="HGSｺﾞｼｯｸM"/>
      <family val="3"/>
    </font>
    <font>
      <sz val="10"/>
      <name val="HGSｺﾞｼｯｸM"/>
      <family val="3"/>
    </font>
    <font>
      <sz val="8"/>
      <name val="ＭＳ Ｐゴシック"/>
      <family val="3"/>
    </font>
    <font>
      <b/>
      <sz val="10"/>
      <name val="ＭＳ Ｐゴシック"/>
      <family val="3"/>
    </font>
    <font>
      <sz val="9"/>
      <name val="ＭＳ Ｐゴシック"/>
      <family val="3"/>
    </font>
    <font>
      <sz val="10.5"/>
      <name val="ＭＳ Ｐゴシック"/>
      <family val="3"/>
    </font>
    <font>
      <b/>
      <sz val="8"/>
      <name val="HGSｺﾞｼｯｸM"/>
      <family val="3"/>
    </font>
    <font>
      <sz val="8"/>
      <name val="HGSｺﾞｼｯｸM"/>
      <family val="3"/>
    </font>
    <font>
      <sz val="10"/>
      <name val="HGPｺﾞｼｯｸE"/>
      <family val="3"/>
    </font>
    <font>
      <b/>
      <u val="single"/>
      <sz val="10"/>
      <name val="ＭＳ ゴシック"/>
      <family val="3"/>
    </font>
    <font>
      <sz val="9"/>
      <name val="ＭＳ Ｐ明朝"/>
      <family val="1"/>
    </font>
    <font>
      <b/>
      <sz val="10"/>
      <name val="ＭＳ ゴシック"/>
      <family val="3"/>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16"/>
      <name val="ＭＳ 明朝"/>
      <family val="1"/>
    </font>
    <font>
      <sz val="22"/>
      <name val="ＭＳ 明朝"/>
      <family val="1"/>
    </font>
    <font>
      <b/>
      <sz val="10"/>
      <name val="ＭＳ 明朝"/>
      <family val="1"/>
    </font>
    <font>
      <sz val="11"/>
      <name val="Wingdings"/>
      <family val="0"/>
    </font>
    <font>
      <b/>
      <sz val="14"/>
      <name val="ＭＳ 明朝"/>
      <family val="1"/>
    </font>
    <font>
      <b/>
      <sz val="12"/>
      <name val="ＭＳ 明朝"/>
      <family val="1"/>
    </font>
    <font>
      <b/>
      <u val="single"/>
      <sz val="10"/>
      <name val="ＭＳ 明朝"/>
      <family val="1"/>
    </font>
    <font>
      <b/>
      <sz val="11"/>
      <name val="ＭＳ 明朝"/>
      <family val="1"/>
    </font>
    <font>
      <b/>
      <sz val="20"/>
      <name val="ＭＳ Ｐ明朝"/>
      <family val="1"/>
    </font>
    <font>
      <strike/>
      <sz val="10"/>
      <name val="ＭＳ 明朝"/>
      <family val="1"/>
    </font>
    <font>
      <sz val="10.5"/>
      <name val="Century"/>
      <family val="1"/>
    </font>
    <font>
      <b/>
      <sz val="10.5"/>
      <name val="ＭＳ 明朝"/>
      <family val="1"/>
    </font>
    <font>
      <strike/>
      <sz val="11"/>
      <name val="ＭＳ 明朝"/>
      <family val="1"/>
    </font>
    <font>
      <sz val="12"/>
      <name val="ＭＳ Ｐ明朝"/>
      <family val="1"/>
    </font>
    <font>
      <sz val="8"/>
      <name val="ＭＳ Ｐ明朝"/>
      <family val="1"/>
    </font>
    <font>
      <sz val="6"/>
      <name val="ＭＳ Ｐ明朝"/>
      <family val="1"/>
    </font>
    <font>
      <u val="single"/>
      <sz val="10"/>
      <name val="ＭＳ 明朝"/>
      <family val="1"/>
    </font>
    <font>
      <sz val="18"/>
      <name val="ＭＳ Ｐ明朝"/>
      <family val="1"/>
    </font>
    <font>
      <b/>
      <sz val="10"/>
      <name val="ＭＳ Ｐ明朝"/>
      <family val="1"/>
    </font>
    <font>
      <sz val="18"/>
      <name val="ＭＳ Ｐゴシック"/>
      <family val="3"/>
    </font>
    <font>
      <sz val="8"/>
      <name val="HG創英角ｺﾞｼｯｸUB"/>
      <family val="3"/>
    </font>
    <font>
      <b/>
      <sz val="9"/>
      <name val="MS P ゴシック"/>
      <family val="3"/>
    </font>
    <font>
      <b/>
      <sz val="9"/>
      <name val="ＭＳ 明朝"/>
      <family val="1"/>
    </font>
    <font>
      <sz val="14"/>
      <name val="ＭＳ ゴシック"/>
      <family val="3"/>
    </font>
    <font>
      <sz val="10"/>
      <name val="ＭＳ ゴシック"/>
      <family val="3"/>
    </font>
    <font>
      <sz val="9"/>
      <name val="ＭＳ ゴシック"/>
      <family val="3"/>
    </font>
    <font>
      <b/>
      <sz val="11"/>
      <name val="ＭＳ ゴシック"/>
      <family val="3"/>
    </font>
    <font>
      <sz val="8"/>
      <name val="ＭＳ ゴシック"/>
      <family val="3"/>
    </font>
    <font>
      <sz val="12"/>
      <name val="ＭＳ ゴシック"/>
      <family val="3"/>
    </font>
    <font>
      <i/>
      <sz val="10"/>
      <name val="ＭＳ ゴシック"/>
      <family val="3"/>
    </font>
    <font>
      <u val="single"/>
      <sz val="12"/>
      <name val="ＭＳ ゴシック"/>
      <family val="3"/>
    </font>
    <font>
      <b/>
      <sz val="12"/>
      <name val="ＭＳ ゴシック"/>
      <family val="3"/>
    </font>
    <font>
      <sz val="10"/>
      <color indexed="10"/>
      <name val="ＭＳ 明朝"/>
      <family val="1"/>
    </font>
    <font>
      <sz val="8"/>
      <color indexed="8"/>
      <name val="ＭＳ 明朝"/>
      <family val="1"/>
    </font>
    <font>
      <sz val="11"/>
      <color indexed="23"/>
      <name val="ＭＳ Ｐ明朝"/>
      <family val="1"/>
    </font>
    <font>
      <b/>
      <sz val="11"/>
      <color indexed="8"/>
      <name val="游ゴシック"/>
      <family val="3"/>
    </font>
    <font>
      <b/>
      <sz val="16"/>
      <color indexed="10"/>
      <name val="ＭＳ Ｐゴシック"/>
      <family val="3"/>
    </font>
    <font>
      <b/>
      <sz val="16"/>
      <color indexed="10"/>
      <name val="Calibri"/>
      <family val="2"/>
    </font>
    <font>
      <sz val="11"/>
      <color indexed="8"/>
      <name val="Calibri"/>
      <family val="2"/>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FFCC99"/>
        <bgColor indexed="64"/>
      </patternFill>
    </fill>
  </fills>
  <borders count="3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style="thin"/>
      <bottom style="thin"/>
    </border>
    <border>
      <left>
        <color indexed="63"/>
      </left>
      <right style="medium"/>
      <top style="thin"/>
      <bottom style="thin"/>
    </border>
    <border>
      <left>
        <color indexed="63"/>
      </left>
      <right style="double"/>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double"/>
      <bottom style="medium"/>
    </border>
    <border>
      <left>
        <color indexed="63"/>
      </left>
      <right style="double"/>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uble"/>
    </border>
    <border>
      <left>
        <color indexed="63"/>
      </left>
      <right style="thin"/>
      <top>
        <color indexed="63"/>
      </top>
      <bottom style="double"/>
    </border>
    <border>
      <left style="thin"/>
      <right style="thin"/>
      <top style="thin"/>
      <bottom style="hair"/>
    </border>
    <border>
      <left style="thin"/>
      <right style="thin"/>
      <top style="hair"/>
      <bottom style="thin"/>
    </border>
    <border>
      <left style="thin"/>
      <right style="double"/>
      <top style="thin"/>
      <bottom style="thin"/>
    </border>
    <border>
      <left style="thin"/>
      <right style="dashed"/>
      <top style="thin"/>
      <bottom style="thin"/>
    </border>
    <border>
      <left style="thin"/>
      <right style="double"/>
      <top>
        <color indexed="63"/>
      </top>
      <bottom>
        <color indexed="63"/>
      </bottom>
    </border>
    <border>
      <left style="thin"/>
      <right style="dashed"/>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style="dashed"/>
      <top style="double"/>
      <bottom style="thin"/>
    </border>
    <border>
      <left style="thin"/>
      <right style="double"/>
      <top style="thin"/>
      <bottom style="hair"/>
    </border>
    <border>
      <left>
        <color indexed="63"/>
      </left>
      <right style="thin"/>
      <top style="thin"/>
      <bottom style="hair"/>
    </border>
    <border>
      <left style="thin"/>
      <right style="dashed"/>
      <top style="thin"/>
      <bottom style="hair"/>
    </border>
    <border>
      <left style="thin"/>
      <right style="double"/>
      <top style="hair"/>
      <bottom style="hair"/>
    </border>
    <border diagonalDown="1">
      <left style="double"/>
      <right style="thin"/>
      <top style="hair"/>
      <bottom style="hair"/>
      <diagonal style="hair"/>
    </border>
    <border>
      <left style="thin"/>
      <right style="thin"/>
      <top style="hair"/>
      <bottom style="hair"/>
    </border>
    <border>
      <left style="thin"/>
      <right style="dashed"/>
      <top style="hair"/>
      <bottom style="hair"/>
    </border>
    <border>
      <left>
        <color indexed="63"/>
      </left>
      <right style="thin"/>
      <top style="hair"/>
      <bottom style="hair"/>
    </border>
    <border>
      <left style="thin"/>
      <right style="double"/>
      <top style="hair"/>
      <bottom style="thin"/>
    </border>
    <border diagonalDown="1">
      <left style="double"/>
      <right style="thin"/>
      <top style="hair"/>
      <bottom style="thin"/>
      <diagonal style="hair"/>
    </border>
    <border>
      <left style="thin"/>
      <right style="dashed"/>
      <top style="hair"/>
      <bottom style="thin"/>
    </border>
    <border>
      <left>
        <color indexed="63"/>
      </left>
      <right style="thin"/>
      <top style="hair"/>
      <bottom style="thin"/>
    </border>
    <border>
      <left style="double"/>
      <right style="thin"/>
      <top style="thin"/>
      <bottom style="thin"/>
    </border>
    <border>
      <left>
        <color indexed="63"/>
      </left>
      <right>
        <color indexed="63"/>
      </right>
      <top style="hair"/>
      <bottom style="hair"/>
    </border>
    <border>
      <left style="thin"/>
      <right>
        <color indexed="63"/>
      </right>
      <top style="hair"/>
      <bottom style="hair"/>
    </border>
    <border>
      <left style="thin"/>
      <right style="thin"/>
      <top style="hair"/>
      <bottom>
        <color indexed="63"/>
      </bottom>
    </border>
    <border>
      <left style="thin"/>
      <right style="hair"/>
      <top style="thin"/>
      <bottom style="hair"/>
    </border>
    <border>
      <left style="thin"/>
      <right style="hair"/>
      <top>
        <color indexed="63"/>
      </top>
      <bottom style="thin"/>
    </border>
    <border>
      <left style="medium"/>
      <right style="medium"/>
      <top style="medium"/>
      <bottom style="medium"/>
    </border>
    <border>
      <left>
        <color indexed="63"/>
      </left>
      <right>
        <color indexed="63"/>
      </right>
      <top style="medium"/>
      <bottom style="hair"/>
    </border>
    <border>
      <left style="medium"/>
      <right style="medium"/>
      <top style="medium"/>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color indexed="63"/>
      </left>
      <right>
        <color indexed="63"/>
      </right>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style="hair"/>
      <top style="hair"/>
      <bottom style="hair"/>
    </border>
    <border>
      <left style="hair"/>
      <right style="hair"/>
      <top style="hair"/>
      <bottom style="hair"/>
    </border>
    <border>
      <left style="hair"/>
      <right style="thin"/>
      <top style="hair"/>
      <bottom style="hair"/>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color indexed="63"/>
      </bottom>
    </border>
    <border>
      <left style="hair"/>
      <right>
        <color indexed="63"/>
      </right>
      <top style="thin"/>
      <bottom style="hair"/>
    </border>
    <border>
      <left style="hair"/>
      <right style="thin"/>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thin"/>
    </border>
    <border>
      <left>
        <color indexed="63"/>
      </left>
      <right style="thin"/>
      <top style="thin"/>
      <bottom style="dotted"/>
    </border>
    <border>
      <left>
        <color indexed="63"/>
      </left>
      <right>
        <color indexed="63"/>
      </right>
      <top style="double"/>
      <bottom style="thin"/>
    </border>
    <border>
      <left style="dotted"/>
      <right style="dotted"/>
      <top style="dotted"/>
      <bottom style="thin"/>
    </border>
    <border>
      <left style="dotted"/>
      <right style="dotted"/>
      <top>
        <color indexed="63"/>
      </top>
      <bottom>
        <color indexed="63"/>
      </bottom>
    </border>
    <border>
      <left style="dotted"/>
      <right style="dotted"/>
      <top>
        <color indexed="63"/>
      </top>
      <bottom style="double"/>
    </border>
    <border>
      <left style="dotted"/>
      <right style="thin"/>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style="thin"/>
      <right style="thin"/>
      <top>
        <color indexed="63"/>
      </top>
      <bottom style="dotted"/>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diagonalUp="1">
      <left style="medium"/>
      <right style="medium"/>
      <top style="medium"/>
      <bottom style="thin"/>
      <diagonal style="thin"/>
    </border>
    <border>
      <left style="medium"/>
      <right style="medium"/>
      <top style="medium"/>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thin"/>
      <right style="medium"/>
      <top style="thin"/>
      <bottom style="double"/>
    </border>
    <border>
      <left style="medium"/>
      <right style="thin"/>
      <top style="thin"/>
      <bottom style="double"/>
    </border>
    <border diagonalUp="1">
      <left style="medium"/>
      <right style="medium"/>
      <top style="thin"/>
      <bottom style="double"/>
      <diagonal style="thin"/>
    </border>
    <border>
      <left style="medium"/>
      <right style="medium"/>
      <top style="thin"/>
      <bottom style="double"/>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right style="hair"/>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color indexed="63"/>
      </top>
      <bottom>
        <color indexed="63"/>
      </bottom>
    </border>
    <border>
      <left/>
      <right style="hair"/>
      <top style="thin"/>
      <bottom style="hair"/>
    </border>
    <border>
      <left style="hair"/>
      <right style="hair"/>
      <top style="thin"/>
      <bottom style="hair"/>
    </border>
    <border>
      <left style="hair"/>
      <right style="medium"/>
      <top style="thin"/>
      <bottom style="hair"/>
    </border>
    <border>
      <left/>
      <right style="hair"/>
      <top style="hair"/>
      <bottom style="thin"/>
    </border>
    <border>
      <left style="hair"/>
      <right style="medium"/>
      <top style="hair"/>
      <bottom style="thin"/>
    </border>
    <border>
      <left>
        <color indexed="63"/>
      </left>
      <right style="hair"/>
      <top style="hair"/>
      <bottom style="hair"/>
    </border>
    <border>
      <left style="hair"/>
      <right style="medium"/>
      <top style="hair"/>
      <bottom style="hair"/>
    </border>
    <border>
      <left style="medium"/>
      <right>
        <color indexed="63"/>
      </right>
      <top>
        <color indexed="63"/>
      </top>
      <bottom style="medium"/>
    </border>
    <border>
      <left style="thin"/>
      <right/>
      <top style="hair"/>
      <bottom style="medium"/>
    </border>
    <border>
      <left/>
      <right style="thin"/>
      <top style="hair"/>
      <bottom style="medium"/>
    </border>
    <border>
      <left/>
      <right style="hair"/>
      <top style="hair"/>
      <bottom style="medium"/>
    </border>
    <border>
      <left style="hair"/>
      <right style="hair"/>
      <top style="hair"/>
      <bottom style="medium"/>
    </border>
    <border>
      <left style="hair"/>
      <right style="medium"/>
      <top style="hair"/>
      <bottom style="medium"/>
    </border>
    <border>
      <left style="thin"/>
      <right style="hair"/>
      <top style="hair"/>
      <bottom style="medium"/>
    </border>
    <border>
      <left style="thin"/>
      <right style="hair"/>
      <top style="medium"/>
      <bottom style="medium"/>
    </border>
    <border>
      <left style="medium"/>
      <right/>
      <top style="medium"/>
      <bottom style="medium"/>
    </border>
    <border>
      <left/>
      <right style="thin"/>
      <top style="medium"/>
      <bottom style="medium"/>
    </border>
    <border>
      <left/>
      <right style="hair"/>
      <top/>
      <bottom style="hair"/>
    </border>
    <border>
      <left style="hair"/>
      <right style="medium"/>
      <top/>
      <bottom style="hair"/>
    </border>
    <border>
      <left>
        <color indexed="63"/>
      </left>
      <right style="hair"/>
      <top>
        <color indexed="63"/>
      </top>
      <bottom>
        <color indexed="63"/>
      </bottom>
    </border>
    <border>
      <left style="hair"/>
      <right style="medium"/>
      <top/>
      <bottom/>
    </border>
    <border>
      <left style="thin"/>
      <right>
        <color indexed="63"/>
      </right>
      <top>
        <color indexed="63"/>
      </top>
      <bottom style="medium"/>
    </border>
    <border>
      <left>
        <color indexed="63"/>
      </left>
      <right style="thin"/>
      <top>
        <color indexed="63"/>
      </top>
      <bottom style="medium"/>
    </border>
    <border>
      <left/>
      <right style="hair"/>
      <top/>
      <bottom style="medium"/>
    </border>
    <border>
      <left style="hair"/>
      <right style="hair"/>
      <top/>
      <bottom style="medium"/>
    </border>
    <border>
      <left style="hair"/>
      <right style="medium"/>
      <top/>
      <bottom style="medium"/>
    </border>
    <border>
      <left/>
      <right style="hair"/>
      <top style="hair"/>
      <bottom/>
    </border>
    <border>
      <left>
        <color indexed="63"/>
      </left>
      <right style="hair"/>
      <top>
        <color indexed="63"/>
      </top>
      <bottom style="thin"/>
    </border>
    <border>
      <left>
        <color indexed="63"/>
      </left>
      <right>
        <color indexed="63"/>
      </right>
      <top>
        <color indexed="63"/>
      </top>
      <bottom style="medium"/>
    </border>
    <border>
      <left style="medium"/>
      <right style="medium"/>
      <top>
        <color indexed="63"/>
      </top>
      <bottom style="medium"/>
    </border>
    <border>
      <left style="thin"/>
      <right style="thin">
        <color indexed="8"/>
      </right>
      <top/>
      <bottom/>
    </border>
    <border>
      <left style="thin"/>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top style="thin">
        <color indexed="8"/>
      </top>
      <bottom style="thin">
        <color indexed="8"/>
      </bottom>
    </border>
    <border>
      <left/>
      <right style="hair">
        <color indexed="8"/>
      </right>
      <top style="thin">
        <color indexed="8"/>
      </top>
      <bottom style="thin">
        <color indexed="8"/>
      </bottom>
    </border>
    <border>
      <left style="hair">
        <color indexed="8"/>
      </left>
      <right/>
      <top style="thin">
        <color indexed="8"/>
      </top>
      <bottom style="thin">
        <color indexed="8"/>
      </bottom>
    </border>
    <border>
      <left style="thin"/>
      <right style="thin">
        <color indexed="8"/>
      </right>
      <top/>
      <bottom style="thin"/>
    </border>
    <border>
      <left style="thin"/>
      <right style="hair">
        <color indexed="8"/>
      </right>
      <top/>
      <bottom style="thin"/>
    </border>
    <border>
      <left style="hair">
        <color indexed="8"/>
      </left>
      <right style="hair">
        <color indexed="8"/>
      </right>
      <top/>
      <bottom style="thin"/>
    </border>
    <border>
      <left style="hair">
        <color indexed="8"/>
      </left>
      <right style="thin"/>
      <top/>
      <bottom style="thin"/>
    </border>
    <border>
      <left/>
      <right style="hair">
        <color indexed="8"/>
      </right>
      <top/>
      <bottom style="thin"/>
    </border>
    <border>
      <left style="hair">
        <color indexed="8"/>
      </left>
      <right/>
      <top/>
      <bottom style="thin"/>
    </border>
    <border>
      <left style="thin"/>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right style="hair">
        <color indexed="8"/>
      </right>
      <top style="thin"/>
      <bottom style="thin"/>
    </border>
    <border>
      <left style="hair">
        <color indexed="8"/>
      </left>
      <right/>
      <top style="thin"/>
      <bottom style="thin"/>
    </border>
    <border>
      <left style="thin"/>
      <right style="hair">
        <color indexed="8"/>
      </right>
      <top/>
      <bottom style="thin">
        <color indexed="8"/>
      </bottom>
    </border>
    <border>
      <left style="hair">
        <color indexed="8"/>
      </left>
      <right style="hair">
        <color indexed="8"/>
      </right>
      <top/>
      <bottom style="thin">
        <color indexed="8"/>
      </bottom>
    </border>
    <border>
      <left style="hair">
        <color indexed="8"/>
      </left>
      <right style="thin"/>
      <top/>
      <bottom style="thin">
        <color indexed="8"/>
      </bottom>
    </border>
    <border>
      <left/>
      <right style="hair">
        <color indexed="8"/>
      </right>
      <top/>
      <bottom style="thin">
        <color indexed="8"/>
      </bottom>
    </border>
    <border>
      <left style="hair">
        <color indexed="8"/>
      </left>
      <right/>
      <top/>
      <bottom style="thin">
        <color indexed="8"/>
      </bottom>
    </border>
    <border>
      <left style="hair">
        <color indexed="8"/>
      </left>
      <right style="hair">
        <color indexed="8"/>
      </right>
      <top/>
      <bottom/>
    </border>
    <border>
      <left style="hair">
        <color indexed="8"/>
      </left>
      <right style="thin"/>
      <top/>
      <bottom/>
    </border>
    <border>
      <left style="hair">
        <color indexed="8"/>
      </left>
      <right style="hair">
        <color indexed="8"/>
      </right>
      <top style="thin"/>
      <bottom style="medium"/>
    </border>
    <border>
      <left style="hair">
        <color indexed="8"/>
      </left>
      <right style="thin"/>
      <top style="thin"/>
      <bottom style="medium"/>
    </border>
    <border>
      <left style="thin"/>
      <right style="hair"/>
      <top style="thin">
        <color indexed="8"/>
      </top>
      <bottom style="thin">
        <color indexed="8"/>
      </bottom>
    </border>
    <border>
      <left style="hair"/>
      <right style="hair"/>
      <top style="thin">
        <color indexed="8"/>
      </top>
      <bottom style="thin">
        <color indexed="8"/>
      </bottom>
    </border>
    <border>
      <left style="hair"/>
      <right style="hair">
        <color indexed="8"/>
      </right>
      <top style="thin">
        <color indexed="8"/>
      </top>
      <bottom style="thin">
        <color indexed="8"/>
      </bottom>
    </border>
    <border>
      <left style="hair">
        <color indexed="8"/>
      </left>
      <right style="hair">
        <color indexed="8"/>
      </right>
      <top style="thin">
        <color indexed="8"/>
      </top>
      <bottom style="thin"/>
    </border>
    <border>
      <left style="hair">
        <color indexed="8"/>
      </left>
      <right style="thin"/>
      <top style="thin">
        <color indexed="8"/>
      </top>
      <bottom style="thin"/>
    </border>
    <border>
      <left style="thin"/>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medium"/>
      <bottom style="double"/>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bottom style="medium"/>
    </border>
    <border>
      <left style="thin"/>
      <right style="medium"/>
      <top style="medium"/>
      <bottom/>
    </border>
    <border>
      <left style="thin"/>
      <right style="medium"/>
      <top/>
      <bottom style="medium"/>
    </border>
    <border>
      <left style="hair"/>
      <right>
        <color indexed="63"/>
      </right>
      <top style="thin"/>
      <bottom>
        <color indexed="63"/>
      </bottom>
    </border>
    <border>
      <left style="thin"/>
      <right>
        <color indexed="63"/>
      </right>
      <top style="double"/>
      <bottom style="thin"/>
    </border>
    <border>
      <left style="hair"/>
      <right style="thin"/>
      <top style="medium"/>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hair"/>
      <right/>
      <top style="thin"/>
      <bottom style="thin"/>
    </border>
    <border>
      <left style="thin"/>
      <right style="thick"/>
      <top style="thin"/>
      <bottom style="thin"/>
    </border>
    <border>
      <left style="thick"/>
      <right style="thick"/>
      <top style="thin"/>
      <bottom style="thin"/>
    </border>
    <border>
      <left style="thick"/>
      <right/>
      <top style="thin"/>
      <bottom style="thin"/>
    </border>
    <border>
      <left style="thin"/>
      <right/>
      <top style="thin">
        <color indexed="8"/>
      </top>
      <bottom style="thin"/>
    </border>
    <border>
      <left/>
      <right/>
      <top style="thin">
        <color indexed="8"/>
      </top>
      <bottom style="thin"/>
    </border>
    <border>
      <left/>
      <right style="thin"/>
      <top style="thin">
        <color indexed="8"/>
      </top>
      <bottom style="thin"/>
    </border>
    <border>
      <left style="thin"/>
      <right style="thin">
        <color indexed="8"/>
      </right>
      <top style="thin"/>
      <bottom/>
    </border>
    <border>
      <left style="thin"/>
      <right style="thin">
        <color indexed="8"/>
      </right>
      <top/>
      <bottom style="thin">
        <color indexed="8"/>
      </bottom>
    </border>
    <border>
      <left style="thin">
        <color indexed="8"/>
      </left>
      <right style="thin">
        <color indexed="8"/>
      </right>
      <top style="thin"/>
      <bottom/>
    </border>
    <border>
      <left style="thin">
        <color indexed="8"/>
      </left>
      <right style="thin">
        <color indexed="8"/>
      </right>
      <top/>
      <bottom style="thin">
        <color indexed="8"/>
      </bottom>
    </border>
    <border>
      <left style="thin">
        <color indexed="8"/>
      </left>
      <right/>
      <top style="thin"/>
      <bottom/>
    </border>
    <border>
      <left style="thin">
        <color indexed="8"/>
      </left>
      <right/>
      <top/>
      <bottom style="thin">
        <color indexed="8"/>
      </bottom>
    </border>
    <border>
      <left/>
      <right style="thin">
        <color indexed="8"/>
      </right>
      <top style="thin"/>
      <bottom/>
    </border>
    <border>
      <left/>
      <right/>
      <top/>
      <bottom style="thin">
        <color indexed="8"/>
      </bottom>
    </border>
    <border>
      <left/>
      <right style="thin">
        <color indexed="8"/>
      </right>
      <top/>
      <bottom style="thin">
        <color indexed="8"/>
      </bottom>
    </border>
    <border>
      <left/>
      <right style="thin"/>
      <top/>
      <bottom style="thin">
        <color indexed="8"/>
      </bottom>
    </border>
    <border>
      <left/>
      <right/>
      <top style="thin">
        <color indexed="8"/>
      </top>
      <bottom/>
    </border>
    <border>
      <left/>
      <right style="thin">
        <color indexed="8"/>
      </right>
      <top style="thin">
        <color indexed="8"/>
      </top>
      <bottom/>
    </border>
    <border>
      <left style="thin">
        <color indexed="8"/>
      </left>
      <right style="thin"/>
      <top style="thin"/>
      <bottom/>
    </border>
    <border>
      <left style="thin">
        <color indexed="8"/>
      </left>
      <right style="thin"/>
      <top/>
      <bottom style="thin"/>
    </border>
    <border>
      <left style="thin">
        <color indexed="8"/>
      </left>
      <right style="thin"/>
      <top/>
      <bottom style="thin">
        <color indexed="8"/>
      </bottom>
    </border>
    <border diagonalDown="1">
      <left/>
      <right/>
      <top style="thin"/>
      <bottom style="thin"/>
      <diagonal style="thin">
        <color indexed="8"/>
      </diagonal>
    </border>
    <border diagonalDown="1">
      <left/>
      <right style="thin">
        <color indexed="8"/>
      </right>
      <top style="thin"/>
      <bottom style="thin"/>
      <diagonal style="thin">
        <color indexed="8"/>
      </diagonal>
    </border>
    <border>
      <left style="thin">
        <color indexed="8"/>
      </left>
      <right style="thin">
        <color indexed="8"/>
      </right>
      <top/>
      <bottom/>
    </border>
    <border>
      <left style="thin">
        <color indexed="8"/>
      </left>
      <right style="thin">
        <color indexed="8"/>
      </right>
      <top/>
      <bottom style="thin"/>
    </border>
    <border>
      <left style="thin"/>
      <right style="medium">
        <color indexed="8"/>
      </right>
      <top style="thin"/>
      <bottom style="thin">
        <color indexed="8"/>
      </bottom>
    </border>
    <border>
      <left style="medium">
        <color indexed="8"/>
      </left>
      <right style="medium">
        <color indexed="8"/>
      </right>
      <top style="thin"/>
      <bottom style="thin">
        <color indexed="8"/>
      </bottom>
    </border>
    <border>
      <left style="medium">
        <color indexed="8"/>
      </left>
      <right style="thin"/>
      <top style="thin"/>
      <bottom style="thin">
        <color indexed="8"/>
      </bottom>
    </border>
    <border>
      <left/>
      <right style="medium">
        <color indexed="8"/>
      </right>
      <top/>
      <bottom style="thin">
        <color indexed="8"/>
      </bottom>
    </border>
    <border>
      <left style="medium">
        <color indexed="8"/>
      </left>
      <right style="medium">
        <color indexed="8"/>
      </right>
      <top/>
      <bottom style="thin">
        <color indexed="8"/>
      </bottom>
    </border>
    <border>
      <left style="medium">
        <color indexed="8"/>
      </left>
      <right/>
      <top/>
      <bottom style="thin">
        <color indexed="8"/>
      </bottom>
    </border>
    <border>
      <left/>
      <right style="thin">
        <color indexed="8"/>
      </right>
      <top/>
      <bottom/>
    </border>
    <border>
      <left/>
      <right style="thin">
        <color indexed="8"/>
      </right>
      <top/>
      <bottom style="thin"/>
    </border>
    <border diagonalUp="1">
      <left style="medium"/>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style="thin"/>
      <right/>
      <top style="medium"/>
      <bottom style="medium"/>
      <diagonal style="thin"/>
    </border>
    <border diagonalUp="1">
      <left/>
      <right style="medium"/>
      <top style="medium"/>
      <bottom style="medium"/>
      <diagonal style="thin"/>
    </border>
    <border>
      <left/>
      <right style="double"/>
      <top style="medium"/>
      <bottom style="medium"/>
    </border>
    <border>
      <left style="double"/>
      <right/>
      <top style="double"/>
      <bottom style="double"/>
    </border>
    <border>
      <left/>
      <right/>
      <top style="double"/>
      <bottom style="double"/>
    </border>
    <border>
      <left/>
      <right style="double"/>
      <top style="double"/>
      <bottom style="double"/>
    </border>
    <border>
      <left style="double"/>
      <right/>
      <top style="medium"/>
      <bottom style="medium"/>
    </border>
    <border>
      <left style="medium"/>
      <right style="thin"/>
      <top style="medium"/>
      <bottom/>
    </border>
    <border>
      <left style="medium"/>
      <right style="thin"/>
      <top>
        <color indexed="63"/>
      </top>
      <bottom>
        <color indexed="63"/>
      </bottom>
    </border>
    <border>
      <left style="thin"/>
      <right style="medium"/>
      <top/>
      <bottom/>
    </border>
    <border>
      <left>
        <color indexed="63"/>
      </left>
      <right style="hair"/>
      <top style="thin"/>
      <bottom>
        <color indexed="63"/>
      </bottom>
    </border>
    <border>
      <left style="medium"/>
      <right style="thin"/>
      <top style="double"/>
      <bottom style="medium"/>
    </border>
    <border>
      <left style="thin"/>
      <right style="thin"/>
      <top style="double"/>
      <bottom style="medium"/>
    </border>
    <border>
      <left>
        <color indexed="63"/>
      </left>
      <right style="double"/>
      <top style="medium"/>
      <bottom style="thin"/>
    </border>
    <border>
      <left style="double"/>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2" fillId="4" borderId="0" applyNumberFormat="0" applyBorder="0" applyAlignment="0" applyProtection="0"/>
  </cellStyleXfs>
  <cellXfs count="186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38" fontId="3" fillId="0" borderId="0" xfId="49" applyFont="1" applyBorder="1" applyAlignment="1">
      <alignment vertical="center"/>
    </xf>
    <xf numFmtId="0" fontId="3" fillId="0" borderId="17" xfId="0" applyFont="1" applyBorder="1" applyAlignment="1">
      <alignment horizontal="center" vertical="center"/>
    </xf>
    <xf numFmtId="0" fontId="9" fillId="0" borderId="0" xfId="0" applyFont="1" applyAlignment="1">
      <alignment/>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10" xfId="0" applyFont="1" applyBorder="1" applyAlignment="1">
      <alignment vertical="center"/>
    </xf>
    <xf numFmtId="0" fontId="2" fillId="0" borderId="0" xfId="67" applyFont="1">
      <alignment/>
      <protection/>
    </xf>
    <xf numFmtId="0" fontId="13" fillId="0" borderId="0" xfId="0" applyFont="1" applyAlignment="1">
      <alignment/>
    </xf>
    <xf numFmtId="0" fontId="2" fillId="0" borderId="10" xfId="0" applyFont="1" applyBorder="1" applyAlignment="1">
      <alignment horizontal="center" vertical="center" shrinkToFit="1"/>
    </xf>
    <xf numFmtId="0" fontId="15" fillId="0" borderId="11"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15" xfId="0" applyFont="1" applyBorder="1" applyAlignment="1">
      <alignment vertical="center"/>
    </xf>
    <xf numFmtId="0" fontId="15" fillId="0" borderId="10" xfId="0" applyFont="1" applyBorder="1" applyAlignment="1">
      <alignment vertical="center"/>
    </xf>
    <xf numFmtId="0" fontId="15" fillId="0" borderId="19" xfId="0" applyFont="1" applyBorder="1" applyAlignment="1">
      <alignment vertical="center"/>
    </xf>
    <xf numFmtId="0" fontId="15" fillId="0" borderId="11" xfId="0" applyFont="1" applyBorder="1" applyAlignment="1">
      <alignment/>
    </xf>
    <xf numFmtId="0" fontId="15" fillId="0" borderId="20" xfId="0" applyFont="1" applyBorder="1" applyAlignment="1">
      <alignment/>
    </xf>
    <xf numFmtId="0" fontId="2" fillId="0" borderId="21" xfId="0" applyFont="1" applyBorder="1" applyAlignment="1">
      <alignment/>
    </xf>
    <xf numFmtId="0" fontId="2" fillId="0" borderId="15" xfId="0" applyFont="1" applyBorder="1" applyAlignment="1">
      <alignment/>
    </xf>
    <xf numFmtId="0" fontId="2" fillId="0" borderId="10" xfId="0" applyFont="1" applyBorder="1" applyAlignment="1">
      <alignment/>
    </xf>
    <xf numFmtId="0" fontId="7" fillId="0" borderId="19" xfId="0" applyFont="1" applyBorder="1" applyAlignment="1">
      <alignment horizontal="center" vertical="center" shrinkToFit="1"/>
    </xf>
    <xf numFmtId="0" fontId="2" fillId="0" borderId="10" xfId="0" applyFont="1" applyBorder="1" applyAlignment="1">
      <alignment horizontal="center"/>
    </xf>
    <xf numFmtId="0" fontId="3" fillId="0" borderId="19" xfId="0" applyFont="1" applyBorder="1" applyAlignment="1">
      <alignment horizontal="center" vertical="center" shrinkToFit="1"/>
    </xf>
    <xf numFmtId="0" fontId="3" fillId="0" borderId="10" xfId="0" applyFont="1" applyBorder="1" applyAlignment="1">
      <alignment vertical="center" shrinkToFit="1"/>
    </xf>
    <xf numFmtId="0" fontId="4" fillId="0" borderId="11" xfId="0" applyFont="1" applyBorder="1" applyAlignment="1">
      <alignment horizontal="right" vertical="center"/>
    </xf>
    <xf numFmtId="0" fontId="4" fillId="0" borderId="20" xfId="0" applyFont="1" applyBorder="1" applyAlignment="1">
      <alignment horizontal="right" vertical="center"/>
    </xf>
    <xf numFmtId="0" fontId="4" fillId="0" borderId="12" xfId="0" applyFont="1" applyBorder="1" applyAlignment="1">
      <alignment horizontal="right" vertical="center"/>
    </xf>
    <xf numFmtId="0" fontId="4" fillId="0" borderId="21" xfId="0"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right" vertical="center"/>
    </xf>
    <xf numFmtId="0" fontId="4" fillId="0" borderId="19" xfId="0" applyFont="1" applyBorder="1" applyAlignment="1">
      <alignment horizontal="right" vertical="center"/>
    </xf>
    <xf numFmtId="0" fontId="4" fillId="0" borderId="22" xfId="0" applyFont="1" applyBorder="1" applyAlignment="1">
      <alignment horizontal="right" vertical="center"/>
    </xf>
    <xf numFmtId="0" fontId="2" fillId="0" borderId="11" xfId="0" applyFont="1" applyBorder="1" applyAlignment="1">
      <alignment/>
    </xf>
    <xf numFmtId="0" fontId="2" fillId="0" borderId="20" xfId="0" applyFont="1" applyBorder="1" applyAlignment="1">
      <alignment/>
    </xf>
    <xf numFmtId="0" fontId="2" fillId="0" borderId="10" xfId="0" applyFont="1" applyBorder="1" applyAlignment="1">
      <alignment shrinkToFit="1"/>
    </xf>
    <xf numFmtId="0" fontId="2" fillId="0" borderId="10" xfId="0" applyFont="1" applyBorder="1" applyAlignment="1">
      <alignment vertical="center" shrinkToFit="1"/>
    </xf>
    <xf numFmtId="0" fontId="4" fillId="0" borderId="15" xfId="0" applyFont="1" applyBorder="1" applyAlignment="1">
      <alignment horizontal="center" vertical="center"/>
    </xf>
    <xf numFmtId="0" fontId="10" fillId="0" borderId="0" xfId="0" applyFont="1" applyAlignment="1">
      <alignment horizontal="center"/>
    </xf>
    <xf numFmtId="0" fontId="2" fillId="0" borderId="12"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3" fillId="0" borderId="0" xfId="0" applyFont="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3" xfId="0" applyFont="1" applyBorder="1" applyAlignment="1">
      <alignment horizontal="right" vertical="center"/>
    </xf>
    <xf numFmtId="0" fontId="2" fillId="0" borderId="23" xfId="0" applyFont="1" applyBorder="1" applyAlignment="1">
      <alignment/>
    </xf>
    <xf numFmtId="0" fontId="2" fillId="0" borderId="24" xfId="0" applyFont="1" applyBorder="1" applyAlignment="1">
      <alignment/>
    </xf>
    <xf numFmtId="0" fontId="2" fillId="0" borderId="11" xfId="0" applyFont="1" applyBorder="1" applyAlignment="1" quotePrefix="1">
      <alignment horizontal="right" vertical="center"/>
    </xf>
    <xf numFmtId="0" fontId="2" fillId="0" borderId="21" xfId="0" applyFont="1" applyBorder="1" applyAlignment="1" quotePrefix="1">
      <alignment horizontal="right" vertical="center"/>
    </xf>
    <xf numFmtId="0" fontId="2" fillId="0" borderId="10" xfId="0" applyFont="1" applyBorder="1" applyAlignment="1" quotePrefix="1">
      <alignment horizontal="right" vertical="center"/>
    </xf>
    <xf numFmtId="0" fontId="3" fillId="0" borderId="0" xfId="0" applyFont="1" applyAlignment="1">
      <alignment horizontal="center" vertical="center"/>
    </xf>
    <xf numFmtId="0" fontId="3" fillId="0" borderId="13" xfId="0" applyFont="1" applyBorder="1" applyAlignment="1">
      <alignment vertical="center" shrinkToFit="1"/>
    </xf>
    <xf numFmtId="0" fontId="3" fillId="0" borderId="24" xfId="0" applyFont="1" applyBorder="1" applyAlignment="1">
      <alignment horizontal="center"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21" xfId="49" applyFont="1" applyBorder="1" applyAlignment="1">
      <alignment vertical="center"/>
    </xf>
    <xf numFmtId="0" fontId="3" fillId="0" borderId="21" xfId="0" applyFont="1" applyBorder="1" applyAlignment="1">
      <alignment vertical="center"/>
    </xf>
    <xf numFmtId="0" fontId="3" fillId="0" borderId="0" xfId="0" applyFont="1" applyAlignment="1">
      <alignment/>
    </xf>
    <xf numFmtId="0" fontId="2" fillId="0" borderId="0" xfId="0" applyFont="1" applyBorder="1" applyAlignment="1">
      <alignment/>
    </xf>
    <xf numFmtId="0" fontId="2" fillId="0" borderId="19" xfId="0" applyFont="1" applyBorder="1" applyAlignment="1">
      <alignment/>
    </xf>
    <xf numFmtId="0" fontId="4" fillId="0" borderId="23" xfId="0" applyFont="1" applyBorder="1" applyAlignment="1">
      <alignment horizontal="center"/>
    </xf>
    <xf numFmtId="0" fontId="4" fillId="0" borderId="23" xfId="0" applyFont="1" applyBorder="1" applyAlignment="1">
      <alignment/>
    </xf>
    <xf numFmtId="0" fontId="10" fillId="0" borderId="0" xfId="0" applyFont="1" applyAlignment="1">
      <alignment/>
    </xf>
    <xf numFmtId="0" fontId="2" fillId="0" borderId="25" xfId="0" applyFont="1" applyBorder="1" applyAlignment="1">
      <alignment/>
    </xf>
    <xf numFmtId="0" fontId="2" fillId="0" borderId="12"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2" xfId="0" applyFont="1" applyBorder="1" applyAlignment="1">
      <alignment/>
    </xf>
    <xf numFmtId="0" fontId="3" fillId="0" borderId="0" xfId="0" applyFont="1" applyAlignment="1">
      <alignment horizontal="right"/>
    </xf>
    <xf numFmtId="0" fontId="3" fillId="0" borderId="0" xfId="0" applyFont="1" applyBorder="1" applyAlignment="1">
      <alignment horizontal="center" vertical="center"/>
    </xf>
    <xf numFmtId="0" fontId="2" fillId="0" borderId="22" xfId="0" applyFont="1" applyBorder="1" applyAlignment="1">
      <alignment/>
    </xf>
    <xf numFmtId="0" fontId="8" fillId="0" borderId="0" xfId="0" applyFont="1" applyAlignment="1">
      <alignment horizontal="center" vertical="center"/>
    </xf>
    <xf numFmtId="0" fontId="4" fillId="0" borderId="28" xfId="0" applyFont="1" applyBorder="1" applyAlignment="1">
      <alignment vertical="center" shrinkToFit="1"/>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38" fontId="3" fillId="0" borderId="33" xfId="0" applyNumberFormat="1" applyFont="1" applyBorder="1" applyAlignment="1">
      <alignment vertical="center"/>
    </xf>
    <xf numFmtId="0" fontId="4" fillId="0" borderId="34" xfId="0" applyFont="1" applyBorder="1" applyAlignment="1">
      <alignment horizontal="center" vertical="center"/>
    </xf>
    <xf numFmtId="38" fontId="3" fillId="0" borderId="35" xfId="0" applyNumberFormat="1" applyFont="1" applyBorder="1" applyAlignment="1">
      <alignment vertical="center"/>
    </xf>
    <xf numFmtId="0" fontId="4" fillId="0" borderId="35" xfId="0" applyFont="1" applyBorder="1" applyAlignment="1">
      <alignment horizontal="center" vertical="center"/>
    </xf>
    <xf numFmtId="38" fontId="3" fillId="0" borderId="33" xfId="49"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38" fontId="3" fillId="0" borderId="0" xfId="0" applyNumberFormat="1" applyFont="1" applyBorder="1" applyAlignment="1">
      <alignment vertical="center"/>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justify" vertical="center"/>
    </xf>
    <xf numFmtId="0" fontId="2" fillId="0" borderId="0" xfId="0" applyFont="1" applyAlignment="1">
      <alignment horizontal="right" vertical="center"/>
    </xf>
    <xf numFmtId="0" fontId="2"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vertical="center"/>
    </xf>
    <xf numFmtId="0" fontId="8" fillId="0" borderId="0" xfId="0" applyFont="1" applyAlignment="1">
      <alignment vertical="center" wrapText="1"/>
    </xf>
    <xf numFmtId="0" fontId="34" fillId="0" borderId="0" xfId="0" applyFont="1" applyAlignment="1">
      <alignment vertical="center"/>
    </xf>
    <xf numFmtId="0" fontId="4" fillId="0" borderId="41" xfId="67" applyFont="1" applyBorder="1" applyAlignment="1">
      <alignment vertical="center"/>
      <protection/>
    </xf>
    <xf numFmtId="0" fontId="4" fillId="0" borderId="42" xfId="67" applyFont="1" applyBorder="1">
      <alignment/>
      <protection/>
    </xf>
    <xf numFmtId="0" fontId="3" fillId="0" borderId="24" xfId="67" applyFont="1" applyBorder="1" applyAlignment="1">
      <alignment horizontal="center" vertical="center"/>
      <protection/>
    </xf>
    <xf numFmtId="0" fontId="4" fillId="0" borderId="11" xfId="67" applyFont="1" applyBorder="1">
      <alignment/>
      <protection/>
    </xf>
    <xf numFmtId="0" fontId="2" fillId="0" borderId="20" xfId="67" applyFont="1" applyBorder="1">
      <alignment/>
      <protection/>
    </xf>
    <xf numFmtId="0" fontId="4" fillId="0" borderId="21" xfId="67" applyFont="1" applyBorder="1" applyAlignment="1">
      <alignment vertical="center"/>
      <protection/>
    </xf>
    <xf numFmtId="0" fontId="4" fillId="0" borderId="0" xfId="67" applyFont="1" applyBorder="1">
      <alignment/>
      <protection/>
    </xf>
    <xf numFmtId="0" fontId="4" fillId="0" borderId="15" xfId="67" applyFont="1" applyBorder="1">
      <alignment/>
      <protection/>
    </xf>
    <xf numFmtId="0" fontId="4" fillId="0" borderId="16" xfId="67" applyFont="1" applyBorder="1">
      <alignment/>
      <protection/>
    </xf>
    <xf numFmtId="0" fontId="4" fillId="0" borderId="21" xfId="67" applyFont="1" applyBorder="1">
      <alignment/>
      <protection/>
    </xf>
    <xf numFmtId="0" fontId="2" fillId="0" borderId="21" xfId="67" applyFont="1" applyBorder="1" applyAlignment="1">
      <alignment vertical="center"/>
      <protection/>
    </xf>
    <xf numFmtId="0" fontId="2" fillId="0" borderId="0" xfId="67" applyFont="1" applyBorder="1">
      <alignment/>
      <protection/>
    </xf>
    <xf numFmtId="0" fontId="2" fillId="0" borderId="15" xfId="67" applyFont="1" applyBorder="1">
      <alignment/>
      <protection/>
    </xf>
    <xf numFmtId="0" fontId="2" fillId="0" borderId="16" xfId="67" applyFont="1" applyBorder="1">
      <alignment/>
      <protection/>
    </xf>
    <xf numFmtId="0" fontId="2" fillId="0" borderId="21" xfId="67" applyFont="1" applyBorder="1">
      <alignment/>
      <protection/>
    </xf>
    <xf numFmtId="0" fontId="2" fillId="0" borderId="19" xfId="67" applyFont="1" applyBorder="1">
      <alignment/>
      <protection/>
    </xf>
    <xf numFmtId="0" fontId="2" fillId="0" borderId="23" xfId="67" applyFont="1" applyBorder="1">
      <alignment/>
      <protection/>
    </xf>
    <xf numFmtId="0" fontId="2" fillId="0" borderId="10" xfId="67" applyFont="1" applyBorder="1">
      <alignment/>
      <protection/>
    </xf>
    <xf numFmtId="0" fontId="2" fillId="0" borderId="17" xfId="67" applyFont="1" applyBorder="1">
      <alignment/>
      <protection/>
    </xf>
    <xf numFmtId="0" fontId="4" fillId="0" borderId="21" xfId="67" applyFont="1" applyBorder="1" applyAlignment="1">
      <alignment horizontal="right"/>
      <protection/>
    </xf>
    <xf numFmtId="0" fontId="2" fillId="0" borderId="22" xfId="67" applyFont="1" applyBorder="1">
      <alignment/>
      <protection/>
    </xf>
    <xf numFmtId="0" fontId="2" fillId="0" borderId="43" xfId="67" applyFont="1" applyBorder="1" applyAlignment="1">
      <alignment vertical="center"/>
      <protection/>
    </xf>
    <xf numFmtId="0" fontId="2" fillId="0" borderId="44" xfId="67" applyFont="1" applyBorder="1">
      <alignment/>
      <protection/>
    </xf>
    <xf numFmtId="0" fontId="2" fillId="0" borderId="15" xfId="67" applyFont="1" applyBorder="1" applyAlignment="1">
      <alignment vertical="center"/>
      <protection/>
    </xf>
    <xf numFmtId="0" fontId="2" fillId="0" borderId="43" xfId="67" applyFont="1" applyBorder="1">
      <alignment/>
      <protection/>
    </xf>
    <xf numFmtId="0" fontId="2" fillId="0" borderId="11" xfId="67" applyFont="1" applyBorder="1">
      <alignment/>
      <protection/>
    </xf>
    <xf numFmtId="0" fontId="2" fillId="0" borderId="12" xfId="67" applyFont="1" applyBorder="1">
      <alignment/>
      <protection/>
    </xf>
    <xf numFmtId="0" fontId="2" fillId="0" borderId="17" xfId="0" applyFont="1" applyBorder="1" applyAlignment="1">
      <alignment horizontal="center"/>
    </xf>
    <xf numFmtId="0" fontId="2" fillId="0" borderId="0" xfId="0" applyFont="1" applyAlignment="1">
      <alignment horizontal="justify"/>
    </xf>
    <xf numFmtId="0" fontId="3" fillId="0" borderId="24" xfId="0" applyFont="1" applyBorder="1" applyAlignment="1">
      <alignment horizontal="center" vertical="center" shrinkToFit="1"/>
    </xf>
    <xf numFmtId="0" fontId="3" fillId="0" borderId="45" xfId="0" applyFont="1" applyBorder="1" applyAlignment="1">
      <alignment horizontal="right" shrinkToFit="1"/>
    </xf>
    <xf numFmtId="0" fontId="3" fillId="0" borderId="46" xfId="0" applyFont="1" applyBorder="1" applyAlignment="1">
      <alignment horizontal="right" shrinkToFit="1"/>
    </xf>
    <xf numFmtId="0" fontId="3" fillId="0" borderId="0" xfId="67" applyFont="1">
      <alignment/>
      <protection/>
    </xf>
    <xf numFmtId="0" fontId="2" fillId="0" borderId="0" xfId="67" applyFont="1" applyAlignment="1">
      <alignment horizontal="right"/>
      <protection/>
    </xf>
    <xf numFmtId="0" fontId="3" fillId="0" borderId="0" xfId="0" applyFont="1" applyAlignment="1">
      <alignment horizontal="left" vertical="center"/>
    </xf>
    <xf numFmtId="0" fontId="2" fillId="0" borderId="0" xfId="0" applyFont="1" applyAlignment="1">
      <alignment/>
    </xf>
    <xf numFmtId="0" fontId="3" fillId="0" borderId="0" xfId="0" applyFont="1" applyAlignment="1">
      <alignment horizontal="right" vertical="top"/>
    </xf>
    <xf numFmtId="0" fontId="3" fillId="0" borderId="24" xfId="0" applyFont="1" applyBorder="1" applyAlignment="1">
      <alignment horizontal="distributed" vertical="center"/>
    </xf>
    <xf numFmtId="0" fontId="3" fillId="0" borderId="47" xfId="0" applyFont="1" applyBorder="1" applyAlignment="1">
      <alignment horizontal="distributed" vertical="center"/>
    </xf>
    <xf numFmtId="0" fontId="3" fillId="0" borderId="18" xfId="0" applyFont="1" applyBorder="1" applyAlignment="1">
      <alignment horizontal="distributed" vertical="center"/>
    </xf>
    <xf numFmtId="0" fontId="3" fillId="0" borderId="24" xfId="0" applyFont="1" applyBorder="1" applyAlignment="1">
      <alignment horizontal="distributed" vertical="center" wrapText="1"/>
    </xf>
    <xf numFmtId="0" fontId="3" fillId="0" borderId="48" xfId="0" applyFont="1" applyBorder="1" applyAlignment="1">
      <alignment horizontal="distributed" vertical="center"/>
    </xf>
    <xf numFmtId="0" fontId="3" fillId="0" borderId="0" xfId="0" applyFont="1" applyFill="1" applyBorder="1" applyAlignment="1">
      <alignment vertical="center"/>
    </xf>
    <xf numFmtId="3" fontId="3" fillId="0" borderId="49" xfId="0" applyNumberFormat="1" applyFont="1" applyBorder="1" applyAlignment="1">
      <alignment horizontal="distributed" vertical="center"/>
    </xf>
    <xf numFmtId="3" fontId="3" fillId="0" borderId="15" xfId="0" applyNumberFormat="1" applyFont="1" applyBorder="1" applyAlignment="1">
      <alignment horizontal="distributed" vertical="center"/>
    </xf>
    <xf numFmtId="3" fontId="3" fillId="0" borderId="16" xfId="0" applyNumberFormat="1" applyFont="1" applyBorder="1" applyAlignment="1">
      <alignment horizontal="distributed" vertical="center"/>
    </xf>
    <xf numFmtId="3" fontId="3" fillId="0" borderId="50" xfId="0" applyNumberFormat="1" applyFont="1" applyBorder="1" applyAlignment="1">
      <alignment horizontal="distributed" vertical="center"/>
    </xf>
    <xf numFmtId="0" fontId="3" fillId="0" borderId="15" xfId="0" applyFont="1" applyBorder="1" applyAlignment="1">
      <alignment horizontal="distributed" vertical="center"/>
    </xf>
    <xf numFmtId="3" fontId="3" fillId="0" borderId="51" xfId="0" applyNumberFormat="1" applyFont="1" applyBorder="1" applyAlignment="1">
      <alignment horizontal="right" vertical="center"/>
    </xf>
    <xf numFmtId="3" fontId="3" fillId="0" borderId="52" xfId="0" applyNumberFormat="1" applyFont="1" applyBorder="1" applyAlignment="1">
      <alignment horizontal="right"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0" fontId="3" fillId="0" borderId="52" xfId="0" applyFont="1" applyBorder="1" applyAlignment="1">
      <alignment horizontal="right" vertical="center"/>
    </xf>
    <xf numFmtId="3" fontId="3" fillId="0" borderId="55" xfId="0" applyNumberFormat="1" applyFont="1" applyBorder="1" applyAlignment="1">
      <alignment horizontal="distributed" vertical="center"/>
    </xf>
    <xf numFmtId="3" fontId="3" fillId="0" borderId="56" xfId="0" applyNumberFormat="1" applyFont="1" applyBorder="1" applyAlignment="1">
      <alignment horizontal="distributed" vertical="center"/>
    </xf>
    <xf numFmtId="3" fontId="3" fillId="0" borderId="45" xfId="0" applyNumberFormat="1" applyFont="1" applyBorder="1" applyAlignment="1">
      <alignment horizontal="distributed" vertical="center"/>
    </xf>
    <xf numFmtId="3" fontId="3" fillId="0" borderId="57" xfId="0" applyNumberFormat="1" applyFont="1" applyBorder="1" applyAlignment="1">
      <alignment horizontal="distributed" vertical="center"/>
    </xf>
    <xf numFmtId="0" fontId="3" fillId="0" borderId="56" xfId="0" applyFont="1" applyBorder="1" applyAlignment="1">
      <alignment horizontal="distributed" vertical="center"/>
    </xf>
    <xf numFmtId="3" fontId="3" fillId="0" borderId="58" xfId="0" applyNumberFormat="1" applyFont="1" applyBorder="1" applyAlignment="1">
      <alignment horizontal="distributed" vertical="center"/>
    </xf>
    <xf numFmtId="3" fontId="3" fillId="0" borderId="59" xfId="0" applyNumberFormat="1" applyFont="1" applyBorder="1" applyAlignment="1">
      <alignment horizontal="distributed" vertical="center"/>
    </xf>
    <xf numFmtId="3" fontId="3" fillId="0" borderId="60" xfId="0" applyNumberFormat="1" applyFont="1" applyBorder="1" applyAlignment="1">
      <alignment horizontal="distributed" vertical="center"/>
    </xf>
    <xf numFmtId="3" fontId="3" fillId="0" borderId="61" xfId="0" applyNumberFormat="1" applyFont="1" applyBorder="1" applyAlignment="1">
      <alignment horizontal="distributed" vertical="center"/>
    </xf>
    <xf numFmtId="0" fontId="3" fillId="0" borderId="62" xfId="0" applyFont="1" applyBorder="1" applyAlignment="1">
      <alignment horizontal="distributed" vertical="center"/>
    </xf>
    <xf numFmtId="3" fontId="3" fillId="0" borderId="63" xfId="0" applyNumberFormat="1" applyFont="1" applyBorder="1" applyAlignment="1">
      <alignment horizontal="distributed" vertical="center"/>
    </xf>
    <xf numFmtId="3" fontId="3" fillId="0" borderId="64" xfId="0" applyNumberFormat="1" applyFont="1" applyBorder="1" applyAlignment="1">
      <alignment horizontal="distributed" vertical="center"/>
    </xf>
    <xf numFmtId="3" fontId="3" fillId="0" borderId="46" xfId="0" applyNumberFormat="1" applyFont="1" applyBorder="1" applyAlignment="1">
      <alignment horizontal="distributed" vertical="center"/>
    </xf>
    <xf numFmtId="3" fontId="3" fillId="0" borderId="65" xfId="0" applyNumberFormat="1" applyFont="1" applyBorder="1" applyAlignment="1">
      <alignment horizontal="distributed" vertical="center"/>
    </xf>
    <xf numFmtId="0" fontId="3" fillId="0" borderId="66" xfId="0" applyFont="1" applyBorder="1" applyAlignment="1">
      <alignment horizontal="distributed" vertical="center"/>
    </xf>
    <xf numFmtId="3" fontId="3" fillId="0" borderId="47" xfId="0" applyNumberFormat="1" applyFont="1" applyBorder="1" applyAlignment="1">
      <alignment horizontal="distributed" vertical="center"/>
    </xf>
    <xf numFmtId="3" fontId="3" fillId="0" borderId="18" xfId="0" applyNumberFormat="1" applyFont="1" applyBorder="1" applyAlignment="1">
      <alignment horizontal="distributed" vertical="center"/>
    </xf>
    <xf numFmtId="3" fontId="3" fillId="0" borderId="24" xfId="0" applyNumberFormat="1" applyFont="1" applyBorder="1" applyAlignment="1">
      <alignment horizontal="distributed" vertical="center"/>
    </xf>
    <xf numFmtId="3" fontId="3" fillId="0" borderId="48" xfId="0" applyNumberFormat="1" applyFont="1" applyBorder="1" applyAlignment="1">
      <alignment horizontal="distributed" vertical="center"/>
    </xf>
    <xf numFmtId="0" fontId="0" fillId="0" borderId="0" xfId="0" applyFont="1" applyAlignment="1">
      <alignment/>
    </xf>
    <xf numFmtId="0" fontId="36" fillId="0" borderId="0" xfId="0" applyFont="1" applyFill="1" applyAlignment="1">
      <alignment horizontal="left"/>
    </xf>
    <xf numFmtId="0" fontId="36" fillId="0" borderId="0" xfId="0" applyFont="1" applyFill="1" applyAlignment="1">
      <alignment horizontal="right" vertical="top"/>
    </xf>
    <xf numFmtId="0" fontId="36" fillId="0" borderId="0" xfId="0" applyFont="1" applyFill="1" applyAlignment="1">
      <alignment horizontal="justify"/>
    </xf>
    <xf numFmtId="0" fontId="36" fillId="0" borderId="0" xfId="0" applyFont="1" applyFill="1" applyAlignment="1">
      <alignment horizontal="right"/>
    </xf>
    <xf numFmtId="0" fontId="37" fillId="0" borderId="0" xfId="0" applyFont="1" applyFill="1" applyAlignment="1">
      <alignment horizontal="left"/>
    </xf>
    <xf numFmtId="0" fontId="36" fillId="0" borderId="13"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24" xfId="0" applyFont="1" applyFill="1" applyBorder="1" applyAlignment="1">
      <alignment horizontal="center" vertical="center" wrapText="1"/>
    </xf>
    <xf numFmtId="0" fontId="36" fillId="0" borderId="18" xfId="0" applyFont="1" applyFill="1" applyBorder="1" applyAlignment="1">
      <alignment vertical="center" wrapText="1"/>
    </xf>
    <xf numFmtId="0" fontId="36" fillId="0" borderId="24" xfId="0" applyFont="1" applyFill="1" applyBorder="1" applyAlignment="1">
      <alignment horizontal="justify" vertical="center" wrapText="1"/>
    </xf>
    <xf numFmtId="0" fontId="36" fillId="0" borderId="13" xfId="0" applyFont="1" applyFill="1" applyBorder="1" applyAlignment="1">
      <alignment horizontal="justify" vertical="center" wrapText="1"/>
    </xf>
    <xf numFmtId="0" fontId="36" fillId="0" borderId="67" xfId="0" applyFont="1" applyFill="1" applyBorder="1" applyAlignment="1">
      <alignment horizontal="justify" vertical="top" wrapText="1"/>
    </xf>
    <xf numFmtId="0" fontId="36" fillId="0" borderId="24" xfId="0" applyFont="1" applyFill="1" applyBorder="1" applyAlignment="1">
      <alignment horizontal="justify" vertical="top" wrapText="1"/>
    </xf>
    <xf numFmtId="0" fontId="36" fillId="0" borderId="24" xfId="0" applyNumberFormat="1" applyFont="1" applyFill="1" applyBorder="1" applyAlignment="1">
      <alignment horizontal="justify" vertical="top" wrapText="1"/>
    </xf>
    <xf numFmtId="0" fontId="36" fillId="0" borderId="13" xfId="0" applyFont="1" applyFill="1" applyBorder="1" applyAlignment="1">
      <alignment vertical="center" wrapText="1"/>
    </xf>
    <xf numFmtId="0" fontId="36" fillId="0" borderId="24" xfId="0" applyFont="1" applyFill="1" applyBorder="1" applyAlignment="1">
      <alignment horizontal="center" vertical="top" wrapText="1"/>
    </xf>
    <xf numFmtId="0" fontId="36" fillId="0" borderId="13" xfId="0" applyFont="1" applyFill="1" applyBorder="1" applyAlignment="1">
      <alignment horizontal="justify" vertical="top" wrapText="1"/>
    </xf>
    <xf numFmtId="0" fontId="36" fillId="0" borderId="17" xfId="0" applyFont="1" applyFill="1" applyBorder="1" applyAlignment="1">
      <alignment horizontal="justify" vertical="top" wrapText="1"/>
    </xf>
    <xf numFmtId="0" fontId="36" fillId="0" borderId="12" xfId="0" applyFont="1" applyFill="1" applyBorder="1" applyAlignment="1">
      <alignment horizontal="justify" vertical="top" wrapText="1"/>
    </xf>
    <xf numFmtId="0" fontId="36" fillId="0" borderId="20" xfId="0" applyFont="1" applyFill="1" applyBorder="1" applyAlignment="1">
      <alignment horizontal="justify" vertical="top" wrapText="1"/>
    </xf>
    <xf numFmtId="0" fontId="36" fillId="0" borderId="11" xfId="0" applyFont="1" applyFill="1" applyBorder="1" applyAlignment="1">
      <alignment horizontal="justify" vertical="top" wrapText="1"/>
    </xf>
    <xf numFmtId="0" fontId="36" fillId="0" borderId="12" xfId="0" applyFont="1" applyFill="1" applyBorder="1" applyAlignment="1">
      <alignment horizontal="right" vertical="top" wrapText="1"/>
    </xf>
    <xf numFmtId="0" fontId="36" fillId="0" borderId="0" xfId="0" applyFont="1" applyFill="1" applyBorder="1" applyAlignment="1">
      <alignment horizontal="justify" vertical="top" wrapText="1"/>
    </xf>
    <xf numFmtId="0" fontId="37" fillId="0" borderId="21" xfId="0" applyFont="1" applyFill="1" applyBorder="1" applyAlignment="1">
      <alignment horizontal="left"/>
    </xf>
    <xf numFmtId="0" fontId="36" fillId="0" borderId="21" xfId="0" applyFont="1" applyFill="1" applyBorder="1" applyAlignment="1">
      <alignment horizontal="left"/>
    </xf>
    <xf numFmtId="0" fontId="36" fillId="0" borderId="10" xfId="0" applyFont="1" applyFill="1" applyBorder="1" applyAlignment="1">
      <alignment horizontal="left"/>
    </xf>
    <xf numFmtId="0" fontId="36" fillId="0" borderId="0" xfId="0" applyFont="1" applyFill="1" applyBorder="1" applyAlignment="1">
      <alignment horizontal="left"/>
    </xf>
    <xf numFmtId="0" fontId="0" fillId="0" borderId="0" xfId="0" applyFont="1" applyAlignment="1">
      <alignment/>
    </xf>
    <xf numFmtId="0" fontId="0" fillId="0" borderId="62" xfId="0" applyFont="1" applyBorder="1" applyAlignment="1">
      <alignment/>
    </xf>
    <xf numFmtId="0" fontId="0" fillId="0" borderId="0" xfId="0" applyFont="1" applyAlignment="1">
      <alignment vertical="top"/>
    </xf>
    <xf numFmtId="0" fontId="2" fillId="0" borderId="68" xfId="0" applyFont="1" applyBorder="1" applyAlignment="1">
      <alignment vertical="top"/>
    </xf>
    <xf numFmtId="0" fontId="0" fillId="0" borderId="68" xfId="0" applyFont="1" applyBorder="1" applyAlignment="1">
      <alignment vertical="top"/>
    </xf>
    <xf numFmtId="0" fontId="0" fillId="0" borderId="62" xfId="0" applyFont="1" applyBorder="1" applyAlignment="1">
      <alignment vertical="top"/>
    </xf>
    <xf numFmtId="0" fontId="2" fillId="0" borderId="69" xfId="0" applyFont="1" applyBorder="1" applyAlignment="1">
      <alignment vertical="top"/>
    </xf>
    <xf numFmtId="0" fontId="2" fillId="0" borderId="69" xfId="0" applyFont="1" applyBorder="1" applyAlignment="1">
      <alignment/>
    </xf>
    <xf numFmtId="0" fontId="2" fillId="0" borderId="68" xfId="0" applyFont="1" applyBorder="1" applyAlignment="1">
      <alignment/>
    </xf>
    <xf numFmtId="0" fontId="0" fillId="0" borderId="68"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8" xfId="0" applyFont="1" applyBorder="1" applyAlignment="1">
      <alignment horizontal="center"/>
    </xf>
    <xf numFmtId="0" fontId="0" fillId="0" borderId="18" xfId="0" applyFont="1" applyFill="1" applyBorder="1" applyAlignment="1">
      <alignment horizontal="center"/>
    </xf>
    <xf numFmtId="0" fontId="0" fillId="0" borderId="0" xfId="0" applyFont="1" applyBorder="1" applyAlignment="1">
      <alignment/>
    </xf>
    <xf numFmtId="0" fontId="4" fillId="0" borderId="23" xfId="0" applyFont="1" applyBorder="1" applyAlignment="1">
      <alignment horizontal="center" shrinkToFit="1"/>
    </xf>
    <xf numFmtId="0" fontId="39" fillId="0" borderId="0" xfId="0" applyFont="1" applyFill="1" applyAlignment="1">
      <alignment/>
    </xf>
    <xf numFmtId="0" fontId="38" fillId="0" borderId="0" xfId="0" applyFont="1" applyFill="1" applyAlignment="1">
      <alignment/>
    </xf>
    <xf numFmtId="0" fontId="38" fillId="0" borderId="0" xfId="0" applyFont="1" applyFill="1" applyBorder="1" applyAlignment="1">
      <alignment/>
    </xf>
    <xf numFmtId="0" fontId="38" fillId="0" borderId="0" xfId="0" applyFont="1" applyFill="1" applyBorder="1" applyAlignment="1">
      <alignment vertical="top"/>
    </xf>
    <xf numFmtId="6" fontId="38" fillId="0" borderId="0" xfId="59" applyFont="1" applyFill="1" applyBorder="1" applyAlignment="1">
      <alignment/>
    </xf>
    <xf numFmtId="0" fontId="36" fillId="0" borderId="0" xfId="0" applyFont="1" applyFill="1" applyAlignment="1">
      <alignment/>
    </xf>
    <xf numFmtId="0" fontId="36" fillId="0" borderId="0" xfId="0" applyFont="1" applyFill="1" applyAlignment="1">
      <alignment/>
    </xf>
    <xf numFmtId="0" fontId="36" fillId="0" borderId="0" xfId="0" applyFont="1" applyFill="1" applyBorder="1" applyAlignment="1">
      <alignment/>
    </xf>
    <xf numFmtId="0" fontId="36" fillId="0" borderId="11" xfId="0" applyFont="1" applyFill="1" applyBorder="1" applyAlignment="1">
      <alignment/>
    </xf>
    <xf numFmtId="0" fontId="36" fillId="0" borderId="12" xfId="0" applyFont="1" applyFill="1" applyBorder="1" applyAlignment="1">
      <alignment/>
    </xf>
    <xf numFmtId="0" fontId="36" fillId="0" borderId="15" xfId="0" applyFont="1" applyFill="1" applyBorder="1" applyAlignment="1">
      <alignment/>
    </xf>
    <xf numFmtId="0" fontId="36" fillId="0" borderId="21" xfId="0" applyFont="1" applyFill="1" applyBorder="1" applyAlignment="1">
      <alignment/>
    </xf>
    <xf numFmtId="0" fontId="36" fillId="0" borderId="22" xfId="0" applyFont="1" applyFill="1" applyBorder="1" applyAlignment="1">
      <alignment/>
    </xf>
    <xf numFmtId="0" fontId="36" fillId="0" borderId="19" xfId="0" applyFont="1" applyFill="1" applyBorder="1" applyAlignment="1">
      <alignment/>
    </xf>
    <xf numFmtId="0" fontId="44" fillId="0" borderId="21" xfId="0" applyFont="1" applyFill="1" applyBorder="1" applyAlignment="1">
      <alignment horizontal="left"/>
    </xf>
    <xf numFmtId="0" fontId="45" fillId="0" borderId="21" xfId="0" applyFont="1" applyFill="1" applyBorder="1" applyAlignment="1">
      <alignment/>
    </xf>
    <xf numFmtId="0" fontId="39"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Alignment="1">
      <alignment/>
    </xf>
    <xf numFmtId="0" fontId="3" fillId="0" borderId="17" xfId="0" applyFont="1" applyBorder="1" applyAlignment="1">
      <alignment horizontal="center" shrinkToFit="1"/>
    </xf>
    <xf numFmtId="0" fontId="3" fillId="0" borderId="0" xfId="0" applyFont="1" applyBorder="1" applyAlignment="1">
      <alignment wrapText="1"/>
    </xf>
    <xf numFmtId="0" fontId="6" fillId="0" borderId="0" xfId="0" applyFont="1" applyBorder="1" applyAlignment="1">
      <alignment/>
    </xf>
    <xf numFmtId="176" fontId="3" fillId="0" borderId="0" xfId="0" applyNumberFormat="1" applyFont="1" applyBorder="1" applyAlignment="1">
      <alignment horizontal="right" shrinkToFit="1"/>
    </xf>
    <xf numFmtId="0" fontId="3" fillId="0" borderId="0" xfId="0" applyFont="1" applyBorder="1" applyAlignment="1">
      <alignment horizontal="right" shrinkToFit="1"/>
    </xf>
    <xf numFmtId="0" fontId="3" fillId="0" borderId="70" xfId="0" applyFont="1" applyBorder="1" applyAlignment="1">
      <alignment horizontal="right" shrinkToFit="1"/>
    </xf>
    <xf numFmtId="0" fontId="2" fillId="0" borderId="71" xfId="0" applyFont="1" applyBorder="1" applyAlignment="1">
      <alignment horizontal="right"/>
    </xf>
    <xf numFmtId="0" fontId="2" fillId="0" borderId="72" xfId="0" applyFont="1" applyBorder="1" applyAlignment="1">
      <alignment horizontal="right"/>
    </xf>
    <xf numFmtId="0" fontId="3" fillId="0" borderId="0" xfId="0" applyFont="1" applyBorder="1" applyAlignment="1">
      <alignment horizontal="right" vertical="center"/>
    </xf>
    <xf numFmtId="0" fontId="0" fillId="0" borderId="0" xfId="0" applyFont="1" applyAlignment="1">
      <alignment vertical="center"/>
    </xf>
    <xf numFmtId="176" fontId="3" fillId="0" borderId="73" xfId="0" applyNumberFormat="1" applyFont="1" applyBorder="1" applyAlignment="1">
      <alignment horizontal="right" shrinkToFit="1"/>
    </xf>
    <xf numFmtId="0" fontId="42" fillId="0" borderId="74" xfId="66" applyFont="1" applyFill="1" applyBorder="1" applyAlignment="1">
      <alignment horizontal="left" vertical="center"/>
      <protection/>
    </xf>
    <xf numFmtId="3" fontId="42" fillId="0" borderId="75" xfId="51" applyNumberFormat="1" applyFont="1" applyFill="1" applyBorder="1" applyAlignment="1">
      <alignment vertical="center"/>
    </xf>
    <xf numFmtId="3" fontId="40" fillId="0" borderId="75" xfId="51" applyNumberFormat="1" applyFont="1" applyFill="1" applyBorder="1" applyAlignment="1">
      <alignment vertical="center"/>
    </xf>
    <xf numFmtId="0" fontId="42" fillId="0" borderId="68" xfId="66" applyFont="1" applyFill="1" applyBorder="1" applyAlignment="1">
      <alignment horizontal="left" vertical="center"/>
      <protection/>
    </xf>
    <xf numFmtId="3" fontId="42" fillId="0" borderId="76" xfId="51" applyNumberFormat="1" applyFont="1" applyFill="1" applyBorder="1" applyAlignment="1">
      <alignment vertical="center"/>
    </xf>
    <xf numFmtId="3" fontId="40" fillId="0" borderId="76" xfId="51" applyNumberFormat="1" applyFont="1" applyFill="1" applyBorder="1" applyAlignment="1">
      <alignment vertical="center"/>
    </xf>
    <xf numFmtId="3" fontId="40" fillId="0" borderId="76" xfId="51" applyNumberFormat="1" applyFont="1" applyFill="1" applyBorder="1" applyAlignment="1">
      <alignment vertical="center" wrapText="1"/>
    </xf>
    <xf numFmtId="0" fontId="42" fillId="0" borderId="68" xfId="66" applyFont="1" applyFill="1" applyBorder="1" applyAlignment="1">
      <alignment horizontal="left" vertical="center" wrapText="1"/>
      <protection/>
    </xf>
    <xf numFmtId="0" fontId="42" fillId="0" borderId="77" xfId="66" applyFont="1" applyFill="1" applyBorder="1" applyAlignment="1">
      <alignment horizontal="left" vertical="center" wrapText="1"/>
      <protection/>
    </xf>
    <xf numFmtId="3" fontId="40" fillId="0" borderId="75" xfId="51" applyNumberFormat="1" applyFont="1" applyFill="1" applyBorder="1" applyAlignment="1">
      <alignment vertical="center" wrapText="1"/>
    </xf>
    <xf numFmtId="0" fontId="42" fillId="0" borderId="78" xfId="66" applyFont="1" applyFill="1" applyBorder="1" applyAlignment="1">
      <alignment horizontal="left" vertical="center" wrapText="1"/>
      <protection/>
    </xf>
    <xf numFmtId="3" fontId="42" fillId="0" borderId="79" xfId="51" applyNumberFormat="1" applyFont="1" applyFill="1" applyBorder="1" applyAlignment="1">
      <alignment vertical="center"/>
    </xf>
    <xf numFmtId="3" fontId="40" fillId="0" borderId="79" xfId="51" applyNumberFormat="1" applyFont="1" applyFill="1" applyBorder="1" applyAlignment="1">
      <alignment vertical="center"/>
    </xf>
    <xf numFmtId="0" fontId="42" fillId="0" borderId="74" xfId="66" applyFont="1" applyFill="1" applyBorder="1" applyAlignment="1">
      <alignment horizontal="left" vertical="center" wrapText="1"/>
      <protection/>
    </xf>
    <xf numFmtId="0" fontId="50" fillId="0" borderId="73" xfId="62" applyFont="1" applyFill="1" applyBorder="1">
      <alignment vertical="center"/>
      <protection/>
    </xf>
    <xf numFmtId="0" fontId="51" fillId="0" borderId="80" xfId="66" applyFont="1" applyFill="1" applyBorder="1" applyAlignment="1">
      <alignment horizontal="center" vertical="center" wrapText="1"/>
      <protection/>
    </xf>
    <xf numFmtId="38" fontId="51" fillId="0" borderId="73" xfId="51" applyFont="1" applyFill="1" applyBorder="1" applyAlignment="1">
      <alignment horizontal="center" vertical="center" wrapText="1"/>
    </xf>
    <xf numFmtId="0" fontId="2" fillId="0" borderId="24" xfId="0" applyFont="1" applyBorder="1" applyAlignment="1">
      <alignment vertical="center"/>
    </xf>
    <xf numFmtId="5" fontId="2" fillId="0" borderId="24" xfId="0" applyNumberFormat="1" applyFont="1" applyBorder="1" applyAlignment="1">
      <alignment vertical="center"/>
    </xf>
    <xf numFmtId="0" fontId="2" fillId="0" borderId="0" xfId="0" applyFont="1" applyAlignment="1">
      <alignment wrapText="1"/>
    </xf>
    <xf numFmtId="5" fontId="2" fillId="0" borderId="14" xfId="0" applyNumberFormat="1" applyFont="1" applyBorder="1" applyAlignment="1">
      <alignment vertical="center"/>
    </xf>
    <xf numFmtId="5" fontId="2" fillId="0" borderId="18" xfId="0" applyNumberFormat="1" applyFont="1" applyBorder="1" applyAlignment="1">
      <alignment vertical="center"/>
    </xf>
    <xf numFmtId="0" fontId="2" fillId="0" borderId="23" xfId="0" applyFont="1" applyBorder="1" applyAlignment="1">
      <alignment vertical="center" wrapText="1"/>
    </xf>
    <xf numFmtId="5" fontId="2" fillId="0" borderId="24" xfId="0" applyNumberFormat="1" applyFont="1" applyBorder="1" applyAlignment="1">
      <alignment horizontal="center" vertical="center"/>
    </xf>
    <xf numFmtId="0" fontId="2" fillId="0" borderId="0" xfId="0" applyFont="1" applyBorder="1" applyAlignment="1">
      <alignment vertical="center" wrapText="1"/>
    </xf>
    <xf numFmtId="5" fontId="2" fillId="0" borderId="0" xfId="0" applyNumberFormat="1" applyFont="1" applyBorder="1" applyAlignment="1">
      <alignment vertical="center"/>
    </xf>
    <xf numFmtId="0" fontId="2" fillId="0" borderId="26" xfId="0" applyFont="1" applyBorder="1" applyAlignment="1">
      <alignment vertical="top"/>
    </xf>
    <xf numFmtId="0" fontId="2" fillId="0" borderId="25" xfId="0" applyFont="1" applyBorder="1" applyAlignment="1">
      <alignment vertical="top"/>
    </xf>
    <xf numFmtId="0" fontId="0" fillId="0" borderId="25" xfId="0" applyFont="1" applyBorder="1" applyAlignment="1">
      <alignment vertical="top"/>
    </xf>
    <xf numFmtId="0" fontId="0" fillId="0" borderId="27" xfId="0" applyFont="1" applyBorder="1" applyAlignment="1">
      <alignment vertical="top"/>
    </xf>
    <xf numFmtId="0" fontId="2" fillId="0" borderId="81" xfId="0" applyFont="1" applyBorder="1" applyAlignment="1">
      <alignment/>
    </xf>
    <xf numFmtId="0" fontId="2" fillId="0" borderId="82" xfId="0" applyFont="1" applyBorder="1" applyAlignment="1">
      <alignment/>
    </xf>
    <xf numFmtId="0" fontId="0" fillId="0" borderId="82" xfId="0" applyFont="1" applyBorder="1" applyAlignment="1">
      <alignment/>
    </xf>
    <xf numFmtId="0" fontId="0" fillId="0" borderId="66"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69" xfId="0" applyFont="1" applyBorder="1" applyAlignment="1">
      <alignment vertical="center" shrinkToFit="1"/>
    </xf>
    <xf numFmtId="0" fontId="2" fillId="0" borderId="68" xfId="0" applyFont="1" applyBorder="1" applyAlignment="1">
      <alignment vertical="center" shrinkToFit="1"/>
    </xf>
    <xf numFmtId="0" fontId="0" fillId="0" borderId="68" xfId="0" applyFont="1" applyBorder="1" applyAlignment="1">
      <alignment horizontal="center"/>
    </xf>
    <xf numFmtId="0" fontId="2" fillId="0" borderId="68" xfId="0" applyFont="1" applyBorder="1" applyAlignment="1">
      <alignment horizontal="right" vertical="center" shrinkToFit="1"/>
    </xf>
    <xf numFmtId="0" fontId="0" fillId="0" borderId="68" xfId="0" applyFont="1" applyFill="1" applyBorder="1" applyAlignment="1">
      <alignment horizontal="center"/>
    </xf>
    <xf numFmtId="0" fontId="2" fillId="0" borderId="26" xfId="0" applyFont="1" applyBorder="1" applyAlignment="1">
      <alignment shrinkToFit="1"/>
    </xf>
    <xf numFmtId="0" fontId="2" fillId="0" borderId="25" xfId="0" applyFont="1" applyBorder="1" applyAlignment="1">
      <alignment shrinkToFit="1"/>
    </xf>
    <xf numFmtId="0" fontId="0" fillId="0" borderId="25" xfId="0" applyFont="1" applyBorder="1" applyAlignment="1">
      <alignment vertical="center"/>
    </xf>
    <xf numFmtId="0" fontId="2" fillId="0" borderId="27" xfId="0" applyFont="1" applyBorder="1" applyAlignment="1">
      <alignment vertical="top"/>
    </xf>
    <xf numFmtId="0" fontId="0" fillId="0" borderId="27" xfId="0" applyFont="1" applyBorder="1" applyAlignment="1">
      <alignment/>
    </xf>
    <xf numFmtId="0" fontId="0" fillId="0" borderId="68" xfId="0" applyFont="1" applyFill="1" applyBorder="1" applyAlignment="1">
      <alignment/>
    </xf>
    <xf numFmtId="0" fontId="7" fillId="0" borderId="18" xfId="0" applyFont="1" applyBorder="1" applyAlignment="1">
      <alignment horizontal="distributed" vertical="center" wrapText="1"/>
    </xf>
    <xf numFmtId="0" fontId="2" fillId="0" borderId="24" xfId="67" applyFont="1" applyBorder="1" applyAlignment="1">
      <alignment horizontal="right" vertical="center"/>
      <protection/>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83" xfId="0" applyFont="1" applyBorder="1" applyAlignment="1">
      <alignment vertical="center"/>
    </xf>
    <xf numFmtId="0" fontId="2" fillId="0" borderId="84" xfId="0" applyFont="1" applyBorder="1" applyAlignment="1">
      <alignment vertical="center" shrinkToFit="1"/>
    </xf>
    <xf numFmtId="0" fontId="59" fillId="0" borderId="0" xfId="0" applyFont="1" applyAlignment="1">
      <alignment horizontal="center" vertical="center"/>
    </xf>
    <xf numFmtId="0" fontId="60" fillId="0" borderId="0" xfId="0" applyFont="1" applyFill="1" applyAlignment="1" applyProtection="1">
      <alignment vertical="center"/>
      <protection locked="0"/>
    </xf>
    <xf numFmtId="57" fontId="3" fillId="0" borderId="85" xfId="0" applyNumberFormat="1" applyFont="1" applyFill="1" applyBorder="1" applyAlignment="1" applyProtection="1">
      <alignment horizontal="center" vertical="center"/>
      <protection locked="0"/>
    </xf>
    <xf numFmtId="57" fontId="3" fillId="0" borderId="86" xfId="0" applyNumberFormat="1" applyFont="1" applyFill="1" applyBorder="1" applyAlignment="1" applyProtection="1">
      <alignment horizontal="center" vertical="center"/>
      <protection locked="0"/>
    </xf>
    <xf numFmtId="57" fontId="3" fillId="0" borderId="87" xfId="0" applyNumberFormat="1" applyFont="1" applyFill="1" applyBorder="1" applyAlignment="1" applyProtection="1">
      <alignment horizontal="center" vertical="center"/>
      <protection locked="0"/>
    </xf>
    <xf numFmtId="0" fontId="60" fillId="0" borderId="0" xfId="0" applyFont="1" applyFill="1" applyBorder="1" applyAlignment="1" applyProtection="1">
      <alignment/>
      <protection locked="0"/>
    </xf>
    <xf numFmtId="0" fontId="60" fillId="0" borderId="0" xfId="0" applyFont="1" applyFill="1" applyBorder="1" applyAlignment="1" applyProtection="1">
      <alignment vertical="center"/>
      <protection locked="0"/>
    </xf>
    <xf numFmtId="57" fontId="3" fillId="0" borderId="85" xfId="0" applyNumberFormat="1" applyFont="1" applyFill="1" applyBorder="1" applyAlignment="1" applyProtection="1">
      <alignment horizontal="center" vertical="center" shrinkToFit="1"/>
      <protection locked="0"/>
    </xf>
    <xf numFmtId="57" fontId="3" fillId="0" borderId="86" xfId="0" applyNumberFormat="1" applyFont="1" applyFill="1" applyBorder="1" applyAlignment="1" applyProtection="1">
      <alignment horizontal="center" vertical="center" shrinkToFit="1"/>
      <protection locked="0"/>
    </xf>
    <xf numFmtId="57" fontId="3" fillId="0" borderId="87" xfId="0" applyNumberFormat="1" applyFont="1" applyFill="1" applyBorder="1" applyAlignment="1" applyProtection="1">
      <alignment horizontal="center" vertical="center" shrinkToFit="1"/>
      <protection locked="0"/>
    </xf>
    <xf numFmtId="0" fontId="3" fillId="0" borderId="45" xfId="0" applyFont="1" applyFill="1" applyBorder="1" applyAlignment="1" applyProtection="1">
      <alignment horizontal="right" vertical="center"/>
      <protection locked="0"/>
    </xf>
    <xf numFmtId="0" fontId="3" fillId="0" borderId="46" xfId="0" applyFont="1" applyFill="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38" fontId="3" fillId="0" borderId="88" xfId="49" applyNumberFormat="1" applyFont="1" applyFill="1" applyBorder="1" applyAlignment="1" applyProtection="1">
      <alignment horizontal="right" vertical="center"/>
      <protection locked="0"/>
    </xf>
    <xf numFmtId="38" fontId="3" fillId="0" borderId="89" xfId="49" applyNumberFormat="1" applyFont="1" applyFill="1" applyBorder="1" applyAlignment="1" applyProtection="1">
      <alignment horizontal="right" vertical="center"/>
      <protection locked="0"/>
    </xf>
    <xf numFmtId="38" fontId="3" fillId="0" borderId="90" xfId="49" applyNumberFormat="1" applyFont="1" applyFill="1" applyBorder="1" applyAlignment="1" applyProtection="1">
      <alignment horizontal="right" vertical="center"/>
      <protection locked="0"/>
    </xf>
    <xf numFmtId="0" fontId="3" fillId="0" borderId="69" xfId="0" applyFont="1" applyFill="1" applyBorder="1" applyAlignment="1" applyProtection="1">
      <alignment vertical="center"/>
      <protection locked="0"/>
    </xf>
    <xf numFmtId="38" fontId="3" fillId="0" borderId="91" xfId="49" applyNumberFormat="1" applyFont="1" applyFill="1" applyBorder="1" applyAlignment="1" applyProtection="1">
      <alignment horizontal="right" vertical="center"/>
      <protection locked="0"/>
    </xf>
    <xf numFmtId="38" fontId="3" fillId="0" borderId="92" xfId="49" applyNumberFormat="1" applyFont="1" applyFill="1" applyBorder="1" applyAlignment="1" applyProtection="1">
      <alignment horizontal="right" vertical="center"/>
      <protection locked="0"/>
    </xf>
    <xf numFmtId="38" fontId="3" fillId="0" borderId="93" xfId="49" applyNumberFormat="1" applyFont="1" applyFill="1" applyBorder="1" applyAlignment="1" applyProtection="1">
      <alignment horizontal="right" vertical="center"/>
      <protection locked="0"/>
    </xf>
    <xf numFmtId="0" fontId="3" fillId="0" borderId="10" xfId="0" applyFont="1" applyFill="1" applyBorder="1" applyAlignment="1" applyProtection="1">
      <alignment vertical="center"/>
      <protection locked="0"/>
    </xf>
    <xf numFmtId="38" fontId="3" fillId="0" borderId="72" xfId="49" applyNumberFormat="1" applyFont="1" applyFill="1" applyBorder="1" applyAlignment="1" applyProtection="1">
      <alignment horizontal="right" vertical="center"/>
      <protection locked="0"/>
    </xf>
    <xf numFmtId="38" fontId="3" fillId="0" borderId="94" xfId="49" applyNumberFormat="1" applyFont="1" applyFill="1" applyBorder="1" applyAlignment="1" applyProtection="1">
      <alignment horizontal="right" vertical="center"/>
      <protection locked="0"/>
    </xf>
    <xf numFmtId="38" fontId="3" fillId="0" borderId="95" xfId="49" applyNumberFormat="1" applyFont="1" applyFill="1" applyBorder="1" applyAlignment="1" applyProtection="1">
      <alignment horizontal="right" vertical="center"/>
      <protection locked="0"/>
    </xf>
    <xf numFmtId="0" fontId="3" fillId="24" borderId="13" xfId="0" applyFont="1" applyFill="1" applyBorder="1" applyAlignment="1" applyProtection="1">
      <alignment vertical="center"/>
      <protection locked="0"/>
    </xf>
    <xf numFmtId="38" fontId="61" fillId="24" borderId="96" xfId="0" applyNumberFormat="1" applyFont="1" applyFill="1" applyBorder="1" applyAlignment="1" applyProtection="1">
      <alignment horizontal="right" vertical="center"/>
      <protection locked="0"/>
    </xf>
    <xf numFmtId="38" fontId="61" fillId="24" borderId="97" xfId="0" applyNumberFormat="1" applyFont="1" applyFill="1" applyBorder="1" applyAlignment="1" applyProtection="1">
      <alignment horizontal="right" vertical="center"/>
      <protection locked="0"/>
    </xf>
    <xf numFmtId="38" fontId="61" fillId="24" borderId="98" xfId="0" applyNumberFormat="1" applyFont="1" applyFill="1" applyBorder="1" applyAlignment="1" applyProtection="1">
      <alignment horizontal="right" vertical="center"/>
      <protection locked="0"/>
    </xf>
    <xf numFmtId="0" fontId="3" fillId="0" borderId="21" xfId="0" applyFont="1" applyFill="1" applyBorder="1" applyAlignment="1" applyProtection="1">
      <alignment vertical="center"/>
      <protection locked="0"/>
    </xf>
    <xf numFmtId="38" fontId="3" fillId="0" borderId="99" xfId="49" applyNumberFormat="1" applyFont="1" applyFill="1" applyBorder="1" applyAlignment="1" applyProtection="1">
      <alignment horizontal="right" vertical="center"/>
      <protection locked="0"/>
    </xf>
    <xf numFmtId="38" fontId="3" fillId="0" borderId="100" xfId="49" applyNumberFormat="1" applyFont="1" applyFill="1" applyBorder="1" applyAlignment="1" applyProtection="1">
      <alignment horizontal="right" vertical="center"/>
      <protection locked="0"/>
    </xf>
    <xf numFmtId="38" fontId="3" fillId="0" borderId="101" xfId="49" applyNumberFormat="1" applyFont="1" applyFill="1" applyBorder="1" applyAlignment="1" applyProtection="1">
      <alignment horizontal="right" vertical="center"/>
      <protection locked="0"/>
    </xf>
    <xf numFmtId="0" fontId="3" fillId="0" borderId="38" xfId="0" applyFont="1" applyFill="1" applyBorder="1" applyAlignment="1" applyProtection="1">
      <alignment vertical="center"/>
      <protection locked="0"/>
    </xf>
    <xf numFmtId="38" fontId="3" fillId="0" borderId="102" xfId="49" applyNumberFormat="1" applyFont="1" applyFill="1" applyBorder="1" applyAlignment="1" applyProtection="1">
      <alignment horizontal="right" vertical="center"/>
      <protection locked="0"/>
    </xf>
    <xf numFmtId="38" fontId="3" fillId="0" borderId="103" xfId="49" applyNumberFormat="1" applyFont="1" applyFill="1" applyBorder="1" applyAlignment="1" applyProtection="1">
      <alignment horizontal="right" vertical="center"/>
      <protection locked="0"/>
    </xf>
    <xf numFmtId="38" fontId="3" fillId="0" borderId="104" xfId="49" applyNumberFormat="1" applyFont="1" applyFill="1" applyBorder="1" applyAlignment="1" applyProtection="1">
      <alignment horizontal="right" vertical="center"/>
      <protection locked="0"/>
    </xf>
    <xf numFmtId="0" fontId="3" fillId="0" borderId="26" xfId="0" applyFont="1" applyFill="1" applyBorder="1" applyAlignment="1" applyProtection="1">
      <alignment vertical="center"/>
      <protection locked="0"/>
    </xf>
    <xf numFmtId="38" fontId="3" fillId="0" borderId="105" xfId="49" applyNumberFormat="1" applyFont="1" applyFill="1" applyBorder="1" applyAlignment="1" applyProtection="1">
      <alignment horizontal="right" vertical="center"/>
      <protection locked="0"/>
    </xf>
    <xf numFmtId="38" fontId="3" fillId="0" borderId="106" xfId="49" applyNumberFormat="1" applyFont="1" applyFill="1" applyBorder="1" applyAlignment="1" applyProtection="1">
      <alignment horizontal="right" vertical="center"/>
      <protection locked="0"/>
    </xf>
    <xf numFmtId="38" fontId="3" fillId="0" borderId="107" xfId="49" applyNumberFormat="1" applyFont="1" applyFill="1" applyBorder="1" applyAlignment="1" applyProtection="1">
      <alignment horizontal="right" vertical="center"/>
      <protection locked="0"/>
    </xf>
    <xf numFmtId="38" fontId="61" fillId="24" borderId="96" xfId="49" applyNumberFormat="1" applyFont="1" applyFill="1" applyBorder="1" applyAlignment="1" applyProtection="1">
      <alignment horizontal="right" vertical="center"/>
      <protection locked="0"/>
    </xf>
    <xf numFmtId="38" fontId="61" fillId="24" borderId="97" xfId="49" applyNumberFormat="1" applyFont="1" applyFill="1" applyBorder="1" applyAlignment="1" applyProtection="1">
      <alignment horizontal="right" vertical="center"/>
      <protection locked="0"/>
    </xf>
    <xf numFmtId="38" fontId="61" fillId="24" borderId="98" xfId="49" applyNumberFormat="1" applyFont="1" applyFill="1" applyBorder="1" applyAlignment="1" applyProtection="1">
      <alignment horizontal="right" vertical="center"/>
      <protection locked="0"/>
    </xf>
    <xf numFmtId="0" fontId="3" fillId="24" borderId="10" xfId="0" applyFont="1" applyFill="1" applyBorder="1" applyAlignment="1" applyProtection="1">
      <alignment vertical="center"/>
      <protection locked="0"/>
    </xf>
    <xf numFmtId="38" fontId="61" fillId="24" borderId="72" xfId="49" applyNumberFormat="1" applyFont="1" applyFill="1" applyBorder="1" applyAlignment="1" applyProtection="1">
      <alignment horizontal="right" vertical="center"/>
      <protection locked="0"/>
    </xf>
    <xf numFmtId="38" fontId="61" fillId="24" borderId="94" xfId="49" applyNumberFormat="1" applyFont="1" applyFill="1" applyBorder="1" applyAlignment="1" applyProtection="1">
      <alignment horizontal="right" vertical="center"/>
      <protection locked="0"/>
    </xf>
    <xf numFmtId="38" fontId="61" fillId="24" borderId="95" xfId="49" applyNumberFormat="1" applyFont="1" applyFill="1" applyBorder="1" applyAlignment="1" applyProtection="1">
      <alignment horizontal="right" vertical="center"/>
      <protection locked="0"/>
    </xf>
    <xf numFmtId="38" fontId="61" fillId="24" borderId="72" xfId="0" applyNumberFormat="1" applyFont="1" applyFill="1" applyBorder="1" applyAlignment="1" applyProtection="1">
      <alignment vertical="center"/>
      <protection locked="0"/>
    </xf>
    <xf numFmtId="38" fontId="61" fillId="24" borderId="94" xfId="0" applyNumberFormat="1" applyFont="1" applyFill="1" applyBorder="1" applyAlignment="1" applyProtection="1">
      <alignment vertical="center"/>
      <protection locked="0"/>
    </xf>
    <xf numFmtId="38" fontId="61" fillId="24" borderId="95" xfId="0" applyNumberFormat="1" applyFont="1" applyFill="1" applyBorder="1" applyAlignment="1" applyProtection="1">
      <alignment vertical="center"/>
      <protection locked="0"/>
    </xf>
    <xf numFmtId="38" fontId="3" fillId="0" borderId="99" xfId="0" applyNumberFormat="1" applyFont="1" applyFill="1" applyBorder="1" applyAlignment="1" applyProtection="1">
      <alignment vertical="center"/>
      <protection locked="0"/>
    </xf>
    <xf numFmtId="38" fontId="3" fillId="0" borderId="100" xfId="0" applyNumberFormat="1" applyFont="1" applyFill="1" applyBorder="1" applyAlignment="1" applyProtection="1">
      <alignment vertical="center"/>
      <protection locked="0"/>
    </xf>
    <xf numFmtId="38" fontId="3" fillId="0" borderId="101" xfId="0" applyNumberFormat="1" applyFont="1" applyFill="1" applyBorder="1" applyAlignment="1" applyProtection="1">
      <alignment vertical="center"/>
      <protection locked="0"/>
    </xf>
    <xf numFmtId="38" fontId="3" fillId="0" borderId="88" xfId="0" applyNumberFormat="1" applyFont="1" applyFill="1" applyBorder="1" applyAlignment="1" applyProtection="1">
      <alignment vertical="center"/>
      <protection locked="0"/>
    </xf>
    <xf numFmtId="38" fontId="3" fillId="0" borderId="89" xfId="0" applyNumberFormat="1" applyFont="1" applyFill="1" applyBorder="1" applyAlignment="1" applyProtection="1">
      <alignment vertical="center"/>
      <protection locked="0"/>
    </xf>
    <xf numFmtId="38" fontId="3" fillId="0" borderId="90" xfId="0" applyNumberFormat="1" applyFont="1" applyFill="1" applyBorder="1" applyAlignment="1" applyProtection="1">
      <alignment vertical="center"/>
      <protection locked="0"/>
    </xf>
    <xf numFmtId="38" fontId="3" fillId="0" borderId="99" xfId="0" applyNumberFormat="1" applyFont="1" applyFill="1" applyBorder="1" applyAlignment="1" applyProtection="1">
      <alignment/>
      <protection locked="0"/>
    </xf>
    <xf numFmtId="38" fontId="3" fillId="0" borderId="100" xfId="0" applyNumberFormat="1" applyFont="1" applyFill="1" applyBorder="1" applyAlignment="1" applyProtection="1">
      <alignment/>
      <protection locked="0"/>
    </xf>
    <xf numFmtId="38" fontId="3" fillId="0" borderId="101" xfId="0" applyNumberFormat="1" applyFont="1" applyFill="1" applyBorder="1" applyAlignment="1" applyProtection="1">
      <alignment/>
      <protection locked="0"/>
    </xf>
    <xf numFmtId="0" fontId="62" fillId="0" borderId="0" xfId="67" applyFont="1">
      <alignment/>
      <protection/>
    </xf>
    <xf numFmtId="0" fontId="3" fillId="0" borderId="13" xfId="0" applyFont="1" applyBorder="1" applyAlignment="1">
      <alignment horizontal="center"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20" xfId="0" applyFont="1" applyBorder="1" applyAlignment="1">
      <alignment horizontal="right" vertical="top"/>
    </xf>
    <xf numFmtId="0" fontId="3" fillId="0" borderId="24" xfId="0" applyFont="1" applyBorder="1" applyAlignment="1">
      <alignment vertical="center"/>
    </xf>
    <xf numFmtId="0" fontId="2" fillId="0" borderId="69" xfId="0" applyFont="1" applyBorder="1" applyAlignment="1">
      <alignment vertical="top" wrapText="1"/>
    </xf>
    <xf numFmtId="0" fontId="2" fillId="0" borderId="68" xfId="0" applyFont="1" applyBorder="1" applyAlignment="1">
      <alignment vertical="top" wrapText="1"/>
    </xf>
    <xf numFmtId="0" fontId="2" fillId="0" borderId="62" xfId="0" applyFont="1" applyBorder="1" applyAlignment="1">
      <alignment vertical="top" wrapText="1"/>
    </xf>
    <xf numFmtId="0" fontId="14" fillId="0" borderId="0" xfId="0" applyFont="1" applyAlignment="1">
      <alignment vertical="center"/>
    </xf>
    <xf numFmtId="0" fontId="14" fillId="0" borderId="0" xfId="0" applyFont="1" applyAlignment="1">
      <alignment horizontal="right" vertical="center"/>
    </xf>
    <xf numFmtId="0" fontId="14" fillId="0" borderId="83" xfId="0" applyFont="1" applyBorder="1" applyAlignment="1">
      <alignment vertical="center"/>
    </xf>
    <xf numFmtId="0" fontId="14" fillId="0" borderId="71" xfId="0" applyFont="1" applyBorder="1" applyAlignment="1">
      <alignment vertical="center" wrapText="1"/>
    </xf>
    <xf numFmtId="0" fontId="14" fillId="0" borderId="81" xfId="0" applyFont="1" applyBorder="1" applyAlignment="1">
      <alignment vertical="center" wrapText="1"/>
    </xf>
    <xf numFmtId="0" fontId="14" fillId="0" borderId="85" xfId="0" applyFont="1" applyBorder="1" applyAlignment="1">
      <alignment horizontal="center" vertical="center"/>
    </xf>
    <xf numFmtId="0" fontId="14" fillId="0" borderId="85" xfId="0" applyFont="1" applyBorder="1" applyAlignment="1">
      <alignment vertical="center"/>
    </xf>
    <xf numFmtId="0" fontId="14" fillId="0" borderId="26" xfId="0" applyFont="1" applyBorder="1" applyAlignment="1">
      <alignment vertical="center" wrapText="1"/>
    </xf>
    <xf numFmtId="0" fontId="14" fillId="0" borderId="69" xfId="0" applyFont="1" applyBorder="1" applyAlignment="1">
      <alignment vertical="center" wrapText="1"/>
    </xf>
    <xf numFmtId="0" fontId="14" fillId="0" borderId="38" xfId="0" applyFont="1" applyBorder="1" applyAlignment="1">
      <alignment vertical="center" wrapText="1"/>
    </xf>
    <xf numFmtId="0" fontId="14" fillId="0" borderId="102" xfId="0" applyFont="1" applyBorder="1" applyAlignment="1">
      <alignment horizontal="center" vertical="center"/>
    </xf>
    <xf numFmtId="0" fontId="14" fillId="0" borderId="92" xfId="0" applyFont="1"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xf>
    <xf numFmtId="0" fontId="48" fillId="0" borderId="108" xfId="0" applyFont="1" applyBorder="1" applyAlignment="1">
      <alignment horizontal="center" vertical="center" wrapText="1"/>
    </xf>
    <xf numFmtId="0" fontId="14" fillId="0" borderId="87" xfId="0" applyFont="1" applyBorder="1" applyAlignment="1">
      <alignment horizontal="center" vertical="center"/>
    </xf>
    <xf numFmtId="0" fontId="14" fillId="0" borderId="45" xfId="0" applyFont="1" applyBorder="1" applyAlignment="1">
      <alignment vertical="center"/>
    </xf>
    <xf numFmtId="0" fontId="14" fillId="0" borderId="109" xfId="0" applyFont="1" applyBorder="1" applyAlignment="1">
      <alignment vertical="center"/>
    </xf>
    <xf numFmtId="0" fontId="14" fillId="0" borderId="110" xfId="0" applyFont="1" applyBorder="1" applyAlignment="1">
      <alignment vertical="center"/>
    </xf>
    <xf numFmtId="0" fontId="14" fillId="0" borderId="60" xfId="0" applyFont="1" applyBorder="1" applyAlignment="1">
      <alignment vertical="center"/>
    </xf>
    <xf numFmtId="0" fontId="14" fillId="0" borderId="111" xfId="0" applyFont="1" applyBorder="1" applyAlignment="1">
      <alignment vertical="center"/>
    </xf>
    <xf numFmtId="0" fontId="14" fillId="0" borderId="93" xfId="0" applyFont="1" applyBorder="1" applyAlignment="1">
      <alignment vertical="center"/>
    </xf>
    <xf numFmtId="0" fontId="14" fillId="0" borderId="46" xfId="0" applyFont="1" applyBorder="1" applyAlignment="1">
      <alignment vertical="center"/>
    </xf>
    <xf numFmtId="0" fontId="14" fillId="0" borderId="112" xfId="0" applyFont="1" applyBorder="1" applyAlignment="1">
      <alignment vertical="center"/>
    </xf>
    <xf numFmtId="0" fontId="14" fillId="0" borderId="87" xfId="0" applyFont="1" applyBorder="1" applyAlignment="1">
      <alignment vertical="center"/>
    </xf>
    <xf numFmtId="0" fontId="14" fillId="0" borderId="23" xfId="0" applyFont="1" applyBorder="1" applyAlignment="1">
      <alignment vertical="center"/>
    </xf>
    <xf numFmtId="0" fontId="14" fillId="0" borderId="113" xfId="0" applyFont="1" applyBorder="1" applyAlignment="1">
      <alignment vertical="center"/>
    </xf>
    <xf numFmtId="0" fontId="14" fillId="0" borderId="95" xfId="0" applyFont="1" applyBorder="1" applyAlignment="1">
      <alignment vertical="center"/>
    </xf>
    <xf numFmtId="0" fontId="4" fillId="0" borderId="20" xfId="67" applyFont="1" applyBorder="1">
      <alignment/>
      <protection/>
    </xf>
    <xf numFmtId="0" fontId="4" fillId="0" borderId="21" xfId="67" applyFont="1" applyFill="1" applyBorder="1">
      <alignment/>
      <protection/>
    </xf>
    <xf numFmtId="0" fontId="4" fillId="0" borderId="15" xfId="67" applyFont="1" applyFill="1" applyBorder="1">
      <alignment/>
      <protection/>
    </xf>
    <xf numFmtId="0" fontId="4" fillId="0" borderId="0" xfId="67" applyFont="1" applyFill="1" applyBorder="1">
      <alignment/>
      <protection/>
    </xf>
    <xf numFmtId="0" fontId="2" fillId="0" borderId="0" xfId="67" applyFont="1" applyFill="1" applyBorder="1">
      <alignment/>
      <protection/>
    </xf>
    <xf numFmtId="0" fontId="3" fillId="0" borderId="42" xfId="67" applyFont="1" applyFill="1" applyBorder="1" applyAlignment="1">
      <alignment horizontal="center" vertical="center"/>
      <protection/>
    </xf>
    <xf numFmtId="0" fontId="4" fillId="0" borderId="114" xfId="67" applyFont="1" applyFill="1" applyBorder="1">
      <alignment/>
      <protection/>
    </xf>
    <xf numFmtId="0" fontId="4" fillId="0" borderId="11" xfId="67" applyFont="1" applyBorder="1" applyAlignment="1">
      <alignment vertical="center"/>
      <protection/>
    </xf>
    <xf numFmtId="0" fontId="2" fillId="0" borderId="115" xfId="67" applyFont="1" applyBorder="1" applyAlignment="1">
      <alignment horizontal="centerContinuous" vertical="center"/>
      <protection/>
    </xf>
    <xf numFmtId="0" fontId="2" fillId="0" borderId="115" xfId="67" applyFont="1" applyBorder="1" applyAlignment="1">
      <alignment horizontal="centerContinuous"/>
      <protection/>
    </xf>
    <xf numFmtId="0" fontId="4" fillId="0" borderId="15" xfId="67" applyFont="1" applyBorder="1" applyAlignment="1">
      <alignment horizontal="right"/>
      <protection/>
    </xf>
    <xf numFmtId="0" fontId="2" fillId="0" borderId="52" xfId="67" applyFont="1" applyBorder="1">
      <alignment/>
      <protection/>
    </xf>
    <xf numFmtId="0" fontId="2" fillId="0" borderId="21" xfId="67" applyFont="1" applyBorder="1" applyAlignment="1">
      <alignment horizontal="right" vertical="center"/>
      <protection/>
    </xf>
    <xf numFmtId="0" fontId="2" fillId="0" borderId="15" xfId="67" applyFont="1" applyBorder="1" applyAlignment="1">
      <alignment horizontal="right" vertical="center"/>
      <protection/>
    </xf>
    <xf numFmtId="0" fontId="2" fillId="0" borderId="22" xfId="67" applyFont="1" applyBorder="1" applyAlignment="1">
      <alignment horizontal="center"/>
      <protection/>
    </xf>
    <xf numFmtId="0" fontId="2" fillId="0" borderId="0" xfId="67" applyFont="1" applyBorder="1" applyAlignment="1">
      <alignment vertical="center"/>
      <protection/>
    </xf>
    <xf numFmtId="0" fontId="2" fillId="0" borderId="116" xfId="67" applyFont="1" applyBorder="1" applyAlignment="1">
      <alignment horizontal="center"/>
      <protection/>
    </xf>
    <xf numFmtId="0" fontId="2" fillId="0" borderId="117" xfId="67" applyFont="1" applyBorder="1">
      <alignment/>
      <protection/>
    </xf>
    <xf numFmtId="0" fontId="2" fillId="0" borderId="117" xfId="67" applyFont="1" applyBorder="1" applyAlignment="1">
      <alignment vertical="center"/>
      <protection/>
    </xf>
    <xf numFmtId="0" fontId="2" fillId="0" borderId="118" xfId="67" applyFont="1" applyBorder="1">
      <alignment/>
      <protection/>
    </xf>
    <xf numFmtId="0" fontId="2" fillId="0" borderId="21" xfId="67" applyFont="1" applyBorder="1" applyAlignment="1">
      <alignment horizontal="right"/>
      <protection/>
    </xf>
    <xf numFmtId="0" fontId="2" fillId="0" borderId="15" xfId="67" applyFont="1" applyBorder="1" applyAlignment="1">
      <alignment horizontal="right"/>
      <protection/>
    </xf>
    <xf numFmtId="0" fontId="2" fillId="0" borderId="21" xfId="67" applyFont="1" applyBorder="1" applyAlignment="1">
      <alignment/>
      <protection/>
    </xf>
    <xf numFmtId="0" fontId="2" fillId="0" borderId="119" xfId="67" applyFont="1" applyBorder="1" applyAlignment="1">
      <alignment vertical="center"/>
      <protection/>
    </xf>
    <xf numFmtId="0" fontId="2" fillId="0" borderId="120" xfId="67" applyFont="1" applyBorder="1" applyAlignment="1">
      <alignment vertical="center"/>
      <protection/>
    </xf>
    <xf numFmtId="0" fontId="2" fillId="0" borderId="117" xfId="67" applyFont="1" applyBorder="1" applyAlignment="1">
      <alignment vertical="center" wrapText="1"/>
      <protection/>
    </xf>
    <xf numFmtId="0" fontId="2" fillId="0" borderId="21" xfId="67" applyFont="1" applyBorder="1" applyAlignment="1">
      <alignment vertical="center" wrapText="1"/>
      <protection/>
    </xf>
    <xf numFmtId="0" fontId="2" fillId="0" borderId="119" xfId="67" applyFont="1" applyBorder="1" applyAlignment="1">
      <alignment vertical="center" wrapText="1"/>
      <protection/>
    </xf>
    <xf numFmtId="0" fontId="4" fillId="0" borderId="15" xfId="67" applyFont="1" applyBorder="1" applyAlignment="1">
      <alignment vertical="center"/>
      <protection/>
    </xf>
    <xf numFmtId="0" fontId="2" fillId="0" borderId="11" xfId="67" applyFont="1" applyBorder="1" applyAlignment="1">
      <alignment vertical="center"/>
      <protection/>
    </xf>
    <xf numFmtId="0" fontId="2" fillId="0" borderId="121" xfId="67" applyFont="1" applyBorder="1" applyAlignment="1">
      <alignment vertical="center"/>
      <protection/>
    </xf>
    <xf numFmtId="0" fontId="2" fillId="0" borderId="20" xfId="67" applyFont="1" applyBorder="1" applyAlignment="1">
      <alignment vertical="center"/>
      <protection/>
    </xf>
    <xf numFmtId="0" fontId="2" fillId="0" borderId="44" xfId="67" applyFont="1" applyBorder="1" applyAlignment="1">
      <alignment vertical="center"/>
      <protection/>
    </xf>
    <xf numFmtId="0" fontId="2" fillId="0" borderId="118" xfId="67" applyFont="1" applyBorder="1" applyAlignment="1">
      <alignment vertical="center"/>
      <protection/>
    </xf>
    <xf numFmtId="0" fontId="2" fillId="0" borderId="0" xfId="0" applyFont="1" applyAlignment="1">
      <alignment horizontal="center" shrinkToFit="1"/>
    </xf>
    <xf numFmtId="0" fontId="65" fillId="0" borderId="0" xfId="0" applyFont="1" applyAlignment="1">
      <alignment horizontal="justify"/>
    </xf>
    <xf numFmtId="0" fontId="35" fillId="0" borderId="0" xfId="0" applyFont="1" applyAlignment="1">
      <alignment horizontal="justify"/>
    </xf>
    <xf numFmtId="0" fontId="14" fillId="0" borderId="0" xfId="0" applyFont="1" applyFill="1" applyAlignment="1">
      <alignment vertical="center"/>
    </xf>
    <xf numFmtId="0" fontId="2" fillId="0" borderId="0" xfId="67" applyFont="1" applyFill="1" applyBorder="1" applyAlignment="1">
      <alignment vertical="center"/>
      <protection/>
    </xf>
    <xf numFmtId="0" fontId="42" fillId="0" borderId="0" xfId="67" applyFont="1" applyFill="1" applyBorder="1" applyAlignment="1">
      <alignment horizontal="right" vertical="center"/>
      <protection/>
    </xf>
    <xf numFmtId="0" fontId="2" fillId="0" borderId="0" xfId="67" applyFont="1" applyFill="1" applyBorder="1" applyAlignment="1">
      <alignment horizontal="centerContinuous" vertical="center"/>
      <protection/>
    </xf>
    <xf numFmtId="0" fontId="2" fillId="0" borderId="0" xfId="0" applyFont="1" applyFill="1" applyBorder="1" applyAlignment="1">
      <alignment vertical="center"/>
    </xf>
    <xf numFmtId="0" fontId="2" fillId="0" borderId="11" xfId="67" applyFont="1" applyFill="1" applyBorder="1" applyAlignment="1">
      <alignment vertical="center"/>
      <protection/>
    </xf>
    <xf numFmtId="0" fontId="2" fillId="0" borderId="20" xfId="67" applyFont="1" applyFill="1" applyBorder="1" applyAlignment="1">
      <alignment vertical="center"/>
      <protection/>
    </xf>
    <xf numFmtId="0" fontId="2" fillId="0" borderId="12" xfId="67" applyFont="1" applyFill="1" applyBorder="1" applyAlignment="1">
      <alignment horizontal="right" vertical="center"/>
      <protection/>
    </xf>
    <xf numFmtId="0" fontId="2" fillId="0" borderId="10" xfId="67" applyFont="1" applyFill="1" applyBorder="1" applyAlignment="1">
      <alignment vertical="center"/>
      <protection/>
    </xf>
    <xf numFmtId="0" fontId="2" fillId="0" borderId="19" xfId="67" applyFont="1" applyFill="1" applyBorder="1" applyAlignment="1">
      <alignment vertical="center"/>
      <protection/>
    </xf>
    <xf numFmtId="0" fontId="2" fillId="0" borderId="12" xfId="67" applyFont="1" applyFill="1" applyBorder="1" applyAlignment="1">
      <alignment vertical="center"/>
      <protection/>
    </xf>
    <xf numFmtId="0" fontId="2" fillId="0" borderId="20" xfId="67" applyFont="1" applyFill="1" applyBorder="1" applyAlignment="1">
      <alignment horizontal="center" vertical="center"/>
      <protection/>
    </xf>
    <xf numFmtId="0" fontId="2" fillId="0" borderId="22" xfId="67" applyFont="1" applyFill="1" applyBorder="1" applyAlignment="1">
      <alignment vertical="top"/>
      <protection/>
    </xf>
    <xf numFmtId="0" fontId="2" fillId="0" borderId="19" xfId="67" applyFont="1" applyFill="1" applyBorder="1" applyAlignment="1">
      <alignment horizontal="center" vertical="center"/>
      <protection/>
    </xf>
    <xf numFmtId="0" fontId="2" fillId="0" borderId="21" xfId="67" applyFont="1" applyFill="1" applyBorder="1" applyAlignment="1">
      <alignment vertical="center"/>
      <protection/>
    </xf>
    <xf numFmtId="0" fontId="2" fillId="0" borderId="15" xfId="67" applyFont="1" applyFill="1" applyBorder="1" applyAlignment="1">
      <alignment vertical="center"/>
      <protection/>
    </xf>
    <xf numFmtId="0" fontId="2" fillId="0" borderId="17" xfId="67" applyFont="1" applyFill="1" applyBorder="1" applyAlignment="1">
      <alignment vertical="center"/>
      <protection/>
    </xf>
    <xf numFmtId="0" fontId="2" fillId="0" borderId="12" xfId="67" applyFont="1" applyFill="1" applyBorder="1" applyAlignment="1">
      <alignment vertical="top"/>
      <protection/>
    </xf>
    <xf numFmtId="0" fontId="2" fillId="0" borderId="122" xfId="67" applyFont="1" applyFill="1" applyBorder="1" applyAlignment="1">
      <alignment vertical="center"/>
      <protection/>
    </xf>
    <xf numFmtId="0" fontId="2" fillId="0" borderId="23" xfId="67" applyFont="1" applyFill="1" applyBorder="1" applyAlignment="1">
      <alignment vertical="center"/>
      <protection/>
    </xf>
    <xf numFmtId="0" fontId="2" fillId="0" borderId="22" xfId="67" applyFont="1" applyFill="1" applyBorder="1" applyAlignment="1">
      <alignment vertical="center"/>
      <protection/>
    </xf>
    <xf numFmtId="0" fontId="67" fillId="0" borderId="19" xfId="67" applyFont="1" applyFill="1" applyBorder="1" applyAlignment="1">
      <alignment vertical="center"/>
      <protection/>
    </xf>
    <xf numFmtId="0" fontId="2" fillId="0" borderId="20" xfId="67" applyFont="1" applyFill="1" applyBorder="1" applyAlignment="1">
      <alignment horizontal="left" vertical="center"/>
      <protection/>
    </xf>
    <xf numFmtId="0" fontId="3" fillId="0" borderId="20" xfId="67" applyFont="1" applyFill="1" applyBorder="1" applyAlignment="1">
      <alignment vertical="center"/>
      <protection/>
    </xf>
    <xf numFmtId="0" fontId="3" fillId="0" borderId="15" xfId="67" applyFont="1" applyFill="1" applyBorder="1" applyAlignment="1">
      <alignment vertical="center"/>
      <protection/>
    </xf>
    <xf numFmtId="0" fontId="2" fillId="0" borderId="15" xfId="67" applyFont="1" applyFill="1" applyBorder="1" applyAlignment="1">
      <alignment horizontal="center" vertical="center"/>
      <protection/>
    </xf>
    <xf numFmtId="0" fontId="3" fillId="0" borderId="19" xfId="67" applyFont="1" applyFill="1" applyBorder="1" applyAlignment="1">
      <alignment vertical="center"/>
      <protection/>
    </xf>
    <xf numFmtId="0" fontId="14" fillId="0" borderId="0" xfId="65" applyFont="1" applyFill="1">
      <alignment vertical="center"/>
      <protection/>
    </xf>
    <xf numFmtId="0" fontId="14" fillId="0" borderId="13" xfId="65" applyFont="1" applyFill="1" applyBorder="1">
      <alignment vertical="center"/>
      <protection/>
    </xf>
    <xf numFmtId="0" fontId="14" fillId="0" borderId="14" xfId="65" applyFont="1" applyFill="1" applyBorder="1">
      <alignment vertical="center"/>
      <protection/>
    </xf>
    <xf numFmtId="0" fontId="14" fillId="0" borderId="18" xfId="65" applyFont="1" applyFill="1" applyBorder="1">
      <alignment vertical="center"/>
      <protection/>
    </xf>
    <xf numFmtId="0" fontId="14" fillId="0" borderId="0" xfId="65" applyFont="1" applyFill="1" applyBorder="1">
      <alignment vertical="center"/>
      <protection/>
    </xf>
    <xf numFmtId="0" fontId="14" fillId="0" borderId="22" xfId="65" applyFont="1" applyFill="1" applyBorder="1">
      <alignment vertical="center"/>
      <protection/>
    </xf>
    <xf numFmtId="0" fontId="14" fillId="0" borderId="13" xfId="65" applyFont="1" applyFill="1" applyBorder="1" applyAlignment="1">
      <alignment horizontal="center" vertical="center"/>
      <protection/>
    </xf>
    <xf numFmtId="0" fontId="14" fillId="0" borderId="14" xfId="65" applyFont="1" applyFill="1" applyBorder="1" applyAlignment="1">
      <alignment horizontal="center" vertical="center"/>
      <protection/>
    </xf>
    <xf numFmtId="0" fontId="69" fillId="0" borderId="0" xfId="65" applyFont="1" applyFill="1" applyBorder="1" applyAlignment="1">
      <alignment/>
      <protection/>
    </xf>
    <xf numFmtId="0" fontId="70" fillId="0" borderId="14" xfId="65" applyFont="1" applyFill="1" applyBorder="1" applyAlignment="1">
      <alignment horizontal="center" vertical="center"/>
      <protection/>
    </xf>
    <xf numFmtId="0" fontId="70" fillId="0" borderId="18" xfId="65" applyFont="1" applyFill="1" applyBorder="1" applyAlignment="1">
      <alignment horizontal="center" vertical="center"/>
      <protection/>
    </xf>
    <xf numFmtId="0" fontId="13" fillId="0" borderId="123" xfId="65" applyFont="1" applyFill="1" applyBorder="1" applyAlignment="1">
      <alignment horizontal="center" vertical="center"/>
      <protection/>
    </xf>
    <xf numFmtId="0" fontId="13" fillId="0" borderId="24" xfId="65" applyFont="1" applyFill="1" applyBorder="1" applyAlignment="1">
      <alignment horizontal="center" vertical="center"/>
      <protection/>
    </xf>
    <xf numFmtId="0" fontId="13" fillId="0" borderId="124" xfId="65" applyFont="1" applyFill="1" applyBorder="1" applyAlignment="1">
      <alignment horizontal="center" vertical="center"/>
      <protection/>
    </xf>
    <xf numFmtId="0" fontId="13" fillId="0" borderId="18" xfId="65" applyFont="1" applyFill="1" applyBorder="1" applyAlignment="1">
      <alignment horizontal="center" vertical="center"/>
      <protection/>
    </xf>
    <xf numFmtId="0" fontId="13" fillId="0" borderId="13" xfId="65" applyFont="1" applyFill="1" applyBorder="1" applyAlignment="1">
      <alignment horizontal="center" vertical="center"/>
      <protection/>
    </xf>
    <xf numFmtId="0" fontId="13" fillId="0" borderId="125" xfId="65" applyFont="1" applyFill="1" applyBorder="1" applyAlignment="1">
      <alignment horizontal="center" vertical="center"/>
      <protection/>
    </xf>
    <xf numFmtId="0" fontId="13" fillId="0" borderId="126" xfId="65" applyFont="1" applyFill="1" applyBorder="1" applyAlignment="1">
      <alignment vertical="center"/>
      <protection/>
    </xf>
    <xf numFmtId="0" fontId="13" fillId="0" borderId="127" xfId="65" applyFont="1" applyFill="1" applyBorder="1" applyAlignment="1">
      <alignment vertical="center"/>
      <protection/>
    </xf>
    <xf numFmtId="0" fontId="13" fillId="0" borderId="128" xfId="65" applyFont="1" applyFill="1" applyBorder="1" applyAlignment="1">
      <alignment vertical="center"/>
      <protection/>
    </xf>
    <xf numFmtId="0" fontId="13" fillId="0" borderId="129" xfId="65" applyFont="1" applyFill="1" applyBorder="1" applyAlignment="1">
      <alignment vertical="center"/>
      <protection/>
    </xf>
    <xf numFmtId="0" fontId="13" fillId="0" borderId="125" xfId="65" applyFont="1" applyFill="1" applyBorder="1" applyAlignment="1">
      <alignment vertical="center"/>
      <protection/>
    </xf>
    <xf numFmtId="0" fontId="13" fillId="0" borderId="125" xfId="65" applyFont="1" applyFill="1" applyBorder="1" applyAlignment="1">
      <alignment horizontal="center" vertical="center" wrapText="1"/>
      <protection/>
    </xf>
    <xf numFmtId="0" fontId="13" fillId="0" borderId="126" xfId="65" applyFont="1" applyFill="1" applyBorder="1" applyAlignment="1">
      <alignment horizontal="center" vertical="center" wrapText="1"/>
      <protection/>
    </xf>
    <xf numFmtId="0" fontId="13" fillId="0" borderId="127" xfId="65" applyFont="1" applyFill="1" applyBorder="1" applyAlignment="1">
      <alignment horizontal="center" vertical="center" wrapText="1"/>
      <protection/>
    </xf>
    <xf numFmtId="0" fontId="13" fillId="0" borderId="130" xfId="65" applyFont="1" applyFill="1" applyBorder="1" applyAlignment="1">
      <alignment vertical="center"/>
      <protection/>
    </xf>
    <xf numFmtId="0" fontId="13" fillId="0" borderId="131" xfId="65" applyFont="1" applyFill="1" applyBorder="1" applyAlignment="1">
      <alignment vertical="center"/>
      <protection/>
    </xf>
    <xf numFmtId="0" fontId="13" fillId="0" borderId="132" xfId="65" applyFont="1" applyFill="1" applyBorder="1" applyAlignment="1">
      <alignment vertical="center"/>
      <protection/>
    </xf>
    <xf numFmtId="0" fontId="14" fillId="0" borderId="133" xfId="65" applyFont="1" applyFill="1" applyBorder="1" applyAlignment="1">
      <alignment vertical="center"/>
      <protection/>
    </xf>
    <xf numFmtId="0" fontId="14" fillId="0" borderId="134" xfId="65" applyFont="1" applyFill="1" applyBorder="1" applyAlignment="1">
      <alignment vertical="center"/>
      <protection/>
    </xf>
    <xf numFmtId="0" fontId="13" fillId="0" borderId="135" xfId="65" applyFont="1" applyFill="1" applyBorder="1" applyAlignment="1">
      <alignment horizontal="center" vertical="center"/>
      <protection/>
    </xf>
    <xf numFmtId="0" fontId="13" fillId="0" borderId="136" xfId="65" applyFont="1" applyFill="1" applyBorder="1" applyAlignment="1">
      <alignment horizontal="center" vertical="center"/>
      <protection/>
    </xf>
    <xf numFmtId="0" fontId="13" fillId="0" borderId="137" xfId="65" applyFont="1" applyFill="1" applyBorder="1" applyAlignment="1">
      <alignment horizontal="center" vertical="center"/>
      <protection/>
    </xf>
    <xf numFmtId="0" fontId="13" fillId="0" borderId="138" xfId="65" applyFont="1" applyFill="1" applyBorder="1" applyAlignment="1">
      <alignment horizontal="center" vertical="center"/>
      <protection/>
    </xf>
    <xf numFmtId="0" fontId="13" fillId="0" borderId="139" xfId="65" applyFont="1" applyFill="1" applyBorder="1" applyAlignment="1">
      <alignment horizontal="center" vertical="center"/>
      <protection/>
    </xf>
    <xf numFmtId="0" fontId="13" fillId="0" borderId="140" xfId="65" applyFont="1" applyFill="1" applyBorder="1" applyAlignment="1">
      <alignment horizontal="center" vertical="center"/>
      <protection/>
    </xf>
    <xf numFmtId="0" fontId="14" fillId="0" borderId="141" xfId="65" applyFont="1" applyFill="1" applyBorder="1" applyAlignment="1">
      <alignment vertical="center"/>
      <protection/>
    </xf>
    <xf numFmtId="0" fontId="13" fillId="0" borderId="142" xfId="65" applyFont="1" applyFill="1" applyBorder="1" applyAlignment="1">
      <alignment vertical="center"/>
      <protection/>
    </xf>
    <xf numFmtId="0" fontId="13" fillId="0" borderId="143" xfId="65" applyFont="1" applyFill="1" applyBorder="1" applyAlignment="1">
      <alignment horizontal="center" vertical="center"/>
      <protection/>
    </xf>
    <xf numFmtId="0" fontId="13" fillId="0" borderId="144" xfId="65" applyFont="1" applyFill="1" applyBorder="1" applyAlignment="1">
      <alignment horizontal="center" vertical="center"/>
      <protection/>
    </xf>
    <xf numFmtId="0" fontId="13" fillId="0" borderId="145" xfId="65" applyFont="1" applyFill="1" applyBorder="1" applyAlignment="1">
      <alignment horizontal="center" vertical="center"/>
      <protection/>
    </xf>
    <xf numFmtId="0" fontId="13" fillId="0" borderId="146" xfId="65" applyFont="1" applyFill="1" applyBorder="1" applyAlignment="1">
      <alignment horizontal="center" vertical="center"/>
      <protection/>
    </xf>
    <xf numFmtId="0" fontId="13" fillId="0" borderId="147" xfId="65" applyFont="1" applyFill="1" applyBorder="1" applyAlignment="1">
      <alignment horizontal="center" vertical="center"/>
      <protection/>
    </xf>
    <xf numFmtId="0" fontId="13" fillId="0" borderId="148" xfId="65" applyFont="1" applyFill="1" applyBorder="1" applyAlignment="1">
      <alignment horizontal="center" vertical="center"/>
      <protection/>
    </xf>
    <xf numFmtId="0" fontId="13" fillId="0" borderId="149" xfId="65" applyFont="1" applyFill="1" applyBorder="1" applyAlignment="1">
      <alignment horizontal="center" vertical="center"/>
      <protection/>
    </xf>
    <xf numFmtId="0" fontId="13" fillId="0" borderId="150" xfId="65" applyFont="1" applyFill="1" applyBorder="1" applyAlignment="1">
      <alignment vertical="center"/>
      <protection/>
    </xf>
    <xf numFmtId="0" fontId="13" fillId="0" borderId="22" xfId="65" applyFont="1" applyFill="1" applyBorder="1" applyAlignment="1">
      <alignment vertical="center"/>
      <protection/>
    </xf>
    <xf numFmtId="0" fontId="13" fillId="0" borderId="19" xfId="65" applyFont="1" applyFill="1" applyBorder="1" applyAlignment="1">
      <alignment vertical="center"/>
      <protection/>
    </xf>
    <xf numFmtId="0" fontId="14" fillId="0" borderId="10" xfId="65" applyFont="1" applyFill="1" applyBorder="1" applyAlignment="1">
      <alignment vertical="center"/>
      <protection/>
    </xf>
    <xf numFmtId="0" fontId="13" fillId="0" borderId="23" xfId="65" applyFont="1" applyFill="1" applyBorder="1" applyAlignment="1">
      <alignment horizontal="center" vertical="center"/>
      <protection/>
    </xf>
    <xf numFmtId="0" fontId="13" fillId="0" borderId="32" xfId="65" applyFont="1" applyFill="1" applyBorder="1" applyAlignment="1">
      <alignment horizontal="center" vertical="center"/>
      <protection/>
    </xf>
    <xf numFmtId="0" fontId="13" fillId="0" borderId="151" xfId="65" applyFont="1" applyFill="1" applyBorder="1" applyAlignment="1">
      <alignment horizontal="center" vertical="center"/>
      <protection/>
    </xf>
    <xf numFmtId="0" fontId="13" fillId="0" borderId="152" xfId="65" applyFont="1" applyFill="1" applyBorder="1" applyAlignment="1">
      <alignment horizontal="center" vertical="center"/>
      <protection/>
    </xf>
    <xf numFmtId="0" fontId="13" fillId="0" borderId="153" xfId="65" applyFont="1" applyFill="1" applyBorder="1" applyAlignment="1">
      <alignment horizontal="center" vertical="center"/>
      <protection/>
    </xf>
    <xf numFmtId="0" fontId="13" fillId="0" borderId="154" xfId="65" applyFont="1" applyFill="1" applyBorder="1" applyAlignment="1">
      <alignment vertical="center"/>
      <protection/>
    </xf>
    <xf numFmtId="0" fontId="13" fillId="0" borderId="14" xfId="65" applyFont="1" applyFill="1" applyBorder="1" applyAlignment="1">
      <alignment vertical="center"/>
      <protection/>
    </xf>
    <xf numFmtId="0" fontId="13" fillId="0" borderId="18" xfId="65" applyFont="1" applyFill="1" applyBorder="1" applyAlignment="1">
      <alignment vertical="center"/>
      <protection/>
    </xf>
    <xf numFmtId="0" fontId="14" fillId="0" borderId="13" xfId="65" applyFont="1" applyFill="1" applyBorder="1" applyAlignment="1">
      <alignment vertical="center"/>
      <protection/>
    </xf>
    <xf numFmtId="0" fontId="13" fillId="0" borderId="29" xfId="65" applyFont="1" applyFill="1" applyBorder="1" applyAlignment="1">
      <alignment horizontal="center" vertical="center"/>
      <protection/>
    </xf>
    <xf numFmtId="0" fontId="13" fillId="0" borderId="155" xfId="65" applyFont="1" applyFill="1" applyBorder="1" applyAlignment="1">
      <alignment horizontal="center" vertical="center"/>
      <protection/>
    </xf>
    <xf numFmtId="0" fontId="14" fillId="0" borderId="24" xfId="65" applyFont="1" applyFill="1" applyBorder="1">
      <alignment vertical="center"/>
      <protection/>
    </xf>
    <xf numFmtId="0" fontId="13" fillId="0" borderId="156" xfId="65" applyFont="1" applyFill="1" applyBorder="1" applyAlignment="1">
      <alignment vertical="center"/>
      <protection/>
    </xf>
    <xf numFmtId="0" fontId="13" fillId="0" borderId="12" xfId="65" applyFont="1" applyFill="1" applyBorder="1" applyAlignment="1">
      <alignment vertical="center"/>
      <protection/>
    </xf>
    <xf numFmtId="0" fontId="13" fillId="0" borderId="20" xfId="65" applyFont="1" applyFill="1" applyBorder="1" applyAlignment="1">
      <alignment vertical="center"/>
      <protection/>
    </xf>
    <xf numFmtId="0" fontId="13" fillId="0" borderId="11" xfId="65" applyFont="1" applyFill="1" applyBorder="1" applyAlignment="1">
      <alignment vertical="center"/>
      <protection/>
    </xf>
    <xf numFmtId="0" fontId="13" fillId="0" borderId="17" xfId="65" applyFont="1" applyFill="1" applyBorder="1" applyAlignment="1">
      <alignment horizontal="center" vertical="center"/>
      <protection/>
    </xf>
    <xf numFmtId="0" fontId="13" fillId="0" borderId="157" xfId="65" applyFont="1" applyFill="1" applyBorder="1" applyAlignment="1">
      <alignment vertical="center"/>
      <protection/>
    </xf>
    <xf numFmtId="0" fontId="13" fillId="0" borderId="158" xfId="65" applyFont="1" applyFill="1" applyBorder="1" applyAlignment="1">
      <alignment horizontal="center" vertical="center"/>
      <protection/>
    </xf>
    <xf numFmtId="0" fontId="13" fillId="0" borderId="159" xfId="65" applyFont="1" applyFill="1" applyBorder="1" applyAlignment="1">
      <alignment horizontal="center" vertical="center"/>
      <protection/>
    </xf>
    <xf numFmtId="0" fontId="13" fillId="0" borderId="20" xfId="65" applyFont="1" applyFill="1" applyBorder="1" applyAlignment="1">
      <alignment horizontal="center" vertical="center"/>
      <protection/>
    </xf>
    <xf numFmtId="0" fontId="13" fillId="0" borderId="11" xfId="65" applyFont="1" applyFill="1" applyBorder="1" applyAlignment="1">
      <alignment horizontal="center" vertical="center"/>
      <protection/>
    </xf>
    <xf numFmtId="0" fontId="13" fillId="0" borderId="126" xfId="65" applyFont="1" applyFill="1" applyBorder="1" applyAlignment="1">
      <alignment horizontal="center" vertical="center"/>
      <protection/>
    </xf>
    <xf numFmtId="0" fontId="13" fillId="0" borderId="127" xfId="65" applyFont="1" applyFill="1" applyBorder="1" applyAlignment="1">
      <alignment horizontal="center" vertical="center"/>
      <protection/>
    </xf>
    <xf numFmtId="0" fontId="13" fillId="0" borderId="157" xfId="65" applyFont="1" applyFill="1" applyBorder="1" applyAlignment="1">
      <alignment horizontal="center" vertical="center"/>
      <protection/>
    </xf>
    <xf numFmtId="0" fontId="13" fillId="0" borderId="160" xfId="65" applyFont="1" applyFill="1" applyBorder="1" applyAlignment="1">
      <alignment horizontal="center" vertical="center"/>
      <protection/>
    </xf>
    <xf numFmtId="0" fontId="13" fillId="0" borderId="133" xfId="65" applyFont="1" applyFill="1" applyBorder="1" applyAlignment="1">
      <alignment vertical="center"/>
      <protection/>
    </xf>
    <xf numFmtId="0" fontId="13" fillId="0" borderId="130" xfId="65" applyFont="1" applyFill="1" applyBorder="1" applyAlignment="1">
      <alignment horizontal="center" vertical="center"/>
      <protection/>
    </xf>
    <xf numFmtId="0" fontId="13" fillId="0" borderId="132" xfId="65" applyFont="1" applyFill="1" applyBorder="1" applyAlignment="1">
      <alignment horizontal="center" vertical="center"/>
      <protection/>
    </xf>
    <xf numFmtId="0" fontId="13" fillId="0" borderId="161" xfId="65" applyFont="1" applyFill="1" applyBorder="1" applyAlignment="1">
      <alignment horizontal="center" vertical="center"/>
      <protection/>
    </xf>
    <xf numFmtId="0" fontId="13" fillId="0" borderId="13" xfId="65" applyFont="1" applyFill="1" applyBorder="1" applyAlignment="1">
      <alignment vertical="center"/>
      <protection/>
    </xf>
    <xf numFmtId="0" fontId="13" fillId="0" borderId="154" xfId="65" applyFont="1" applyFill="1" applyBorder="1" applyAlignment="1">
      <alignment horizontal="center" vertical="center"/>
      <protection/>
    </xf>
    <xf numFmtId="0" fontId="13" fillId="0" borderId="14" xfId="65" applyFont="1" applyFill="1" applyBorder="1" applyAlignment="1">
      <alignment horizontal="center" vertical="center"/>
      <protection/>
    </xf>
    <xf numFmtId="0" fontId="13" fillId="0" borderId="162" xfId="65" applyFont="1" applyFill="1" applyBorder="1" applyAlignment="1">
      <alignment vertical="center"/>
      <protection/>
    </xf>
    <xf numFmtId="0" fontId="13" fillId="0" borderId="163" xfId="65" applyFont="1" applyFill="1" applyBorder="1" applyAlignment="1">
      <alignment vertical="center"/>
      <protection/>
    </xf>
    <xf numFmtId="0" fontId="13" fillId="0" borderId="37" xfId="65" applyFont="1" applyFill="1" applyBorder="1" applyAlignment="1">
      <alignment horizontal="center" vertical="center"/>
      <protection/>
    </xf>
    <xf numFmtId="0" fontId="13" fillId="0" borderId="162" xfId="65" applyFont="1" applyFill="1" applyBorder="1" applyAlignment="1">
      <alignment horizontal="center" vertical="center"/>
      <protection/>
    </xf>
    <xf numFmtId="0" fontId="13" fillId="0" borderId="128" xfId="65" applyFont="1" applyFill="1" applyBorder="1" applyAlignment="1">
      <alignment horizontal="center" vertical="center"/>
      <protection/>
    </xf>
    <xf numFmtId="0" fontId="13" fillId="0" borderId="163" xfId="65" applyFont="1" applyFill="1" applyBorder="1" applyAlignment="1">
      <alignment horizontal="center" vertical="center"/>
      <protection/>
    </xf>
    <xf numFmtId="0" fontId="13" fillId="0" borderId="0" xfId="65" applyFont="1" applyFill="1" applyAlignment="1">
      <alignment horizontal="right"/>
      <protection/>
    </xf>
    <xf numFmtId="0" fontId="13" fillId="0" borderId="0" xfId="65" applyFont="1" applyFill="1">
      <alignment vertical="center"/>
      <protection/>
    </xf>
    <xf numFmtId="0" fontId="13" fillId="0" borderId="0" xfId="65" applyFont="1" applyFill="1" applyAlignment="1">
      <alignment vertical="top" wrapText="1"/>
      <protection/>
    </xf>
    <xf numFmtId="0" fontId="35" fillId="0" borderId="24" xfId="0" applyFont="1" applyBorder="1" applyAlignment="1">
      <alignment horizontal="center" vertical="center" wrapText="1"/>
    </xf>
    <xf numFmtId="0" fontId="3" fillId="0" borderId="24" xfId="0" applyFont="1" applyBorder="1" applyAlignment="1">
      <alignment horizontal="right" vertical="center" shrinkToFit="1"/>
    </xf>
    <xf numFmtId="0" fontId="42" fillId="0" borderId="0" xfId="66" applyFont="1" applyFill="1" applyBorder="1" applyAlignment="1">
      <alignment horizontal="left" vertical="center"/>
      <protection/>
    </xf>
    <xf numFmtId="0" fontId="42" fillId="0" borderId="0" xfId="66" applyFont="1" applyFill="1" applyBorder="1" applyAlignment="1">
      <alignment vertical="center" shrinkToFit="1"/>
      <protection/>
    </xf>
    <xf numFmtId="0" fontId="65" fillId="0" borderId="24" xfId="0" applyFont="1" applyBorder="1" applyAlignment="1">
      <alignment horizontal="center" vertical="center" wrapText="1"/>
    </xf>
    <xf numFmtId="0" fontId="65" fillId="0" borderId="24" xfId="0" applyFont="1" applyBorder="1" applyAlignment="1">
      <alignment horizontal="justify"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3" xfId="0" applyFont="1" applyBorder="1" applyAlignment="1">
      <alignment horizontal="left" vertical="center" wrapText="1"/>
    </xf>
    <xf numFmtId="0" fontId="0" fillId="0" borderId="0" xfId="0" applyFont="1" applyFill="1" applyAlignment="1">
      <alignment vertical="center"/>
    </xf>
    <xf numFmtId="0" fontId="0" fillId="0" borderId="0" xfId="67" applyFont="1" applyFill="1" applyBorder="1" applyAlignment="1">
      <alignment vertical="center"/>
      <protection/>
    </xf>
    <xf numFmtId="0" fontId="14" fillId="0" borderId="0" xfId="0" applyFont="1" applyFill="1" applyAlignment="1">
      <alignment vertical="center" shrinkToFit="1"/>
    </xf>
    <xf numFmtId="0" fontId="42" fillId="0" borderId="0" xfId="0" applyFont="1" applyFill="1" applyAlignment="1">
      <alignment horizontal="right" vertical="top"/>
    </xf>
    <xf numFmtId="0" fontId="14" fillId="0" borderId="0" xfId="0" applyFont="1" applyFill="1" applyBorder="1" applyAlignment="1">
      <alignment vertical="center"/>
    </xf>
    <xf numFmtId="0" fontId="48" fillId="0" borderId="0" xfId="0" applyFont="1" applyFill="1" applyAlignment="1">
      <alignment horizontal="right" vertical="center"/>
    </xf>
    <xf numFmtId="0" fontId="14" fillId="0" borderId="164" xfId="0" applyFont="1" applyFill="1" applyBorder="1" applyAlignment="1">
      <alignment horizontal="center" vertical="center"/>
    </xf>
    <xf numFmtId="0" fontId="14" fillId="0" borderId="165" xfId="0" applyFont="1" applyFill="1" applyBorder="1" applyAlignment="1">
      <alignment horizontal="center" vertical="center"/>
    </xf>
    <xf numFmtId="0" fontId="14" fillId="0" borderId="166" xfId="0" applyFont="1" applyFill="1" applyBorder="1" applyAlignment="1">
      <alignment horizontal="center" vertical="center"/>
    </xf>
    <xf numFmtId="9" fontId="14" fillId="0" borderId="167" xfId="42" applyFont="1" applyFill="1" applyBorder="1" applyAlignment="1" applyProtection="1">
      <alignment vertical="center"/>
      <protection locked="0"/>
    </xf>
    <xf numFmtId="9" fontId="14" fillId="0" borderId="165" xfId="42" applyFont="1" applyFill="1" applyBorder="1" applyAlignment="1" applyProtection="1">
      <alignment vertical="center"/>
      <protection locked="0"/>
    </xf>
    <xf numFmtId="9" fontId="14" fillId="0" borderId="166" xfId="42" applyFont="1" applyFill="1" applyBorder="1" applyAlignment="1" applyProtection="1">
      <alignment vertical="center"/>
      <protection locked="0"/>
    </xf>
    <xf numFmtId="0" fontId="14" fillId="0" borderId="168" xfId="0" applyFont="1" applyFill="1" applyBorder="1" applyAlignment="1">
      <alignment vertical="center"/>
    </xf>
    <xf numFmtId="0" fontId="14" fillId="0" borderId="134" xfId="0" applyFont="1" applyFill="1" applyBorder="1" applyAlignment="1">
      <alignment vertical="center"/>
    </xf>
    <xf numFmtId="0" fontId="14" fillId="0" borderId="169" xfId="0" applyFont="1" applyFill="1" applyBorder="1" applyAlignment="1">
      <alignment vertical="center" shrinkToFit="1"/>
    </xf>
    <xf numFmtId="0" fontId="14" fillId="0" borderId="170" xfId="0" applyFont="1" applyFill="1" applyBorder="1" applyAlignment="1">
      <alignment vertical="center"/>
    </xf>
    <xf numFmtId="0" fontId="14" fillId="0" borderId="171" xfId="0" applyFont="1" applyFill="1" applyBorder="1" applyAlignment="1">
      <alignment vertical="center"/>
    </xf>
    <xf numFmtId="0" fontId="14" fillId="0" borderId="172" xfId="0" applyFont="1" applyFill="1" applyBorder="1" applyAlignment="1">
      <alignment vertical="center"/>
    </xf>
    <xf numFmtId="0" fontId="14" fillId="0" borderId="173" xfId="0" applyFont="1" applyFill="1" applyBorder="1" applyAlignment="1">
      <alignment vertical="center"/>
    </xf>
    <xf numFmtId="0" fontId="14" fillId="0" borderId="83" xfId="0" applyFont="1" applyFill="1" applyBorder="1" applyAlignment="1">
      <alignment vertical="center"/>
    </xf>
    <xf numFmtId="0" fontId="14" fillId="0" borderId="56" xfId="0" applyFont="1" applyFill="1" applyBorder="1" applyAlignment="1">
      <alignment vertical="center" shrinkToFit="1"/>
    </xf>
    <xf numFmtId="0" fontId="14" fillId="0" borderId="174" xfId="0" applyFont="1" applyFill="1" applyBorder="1" applyAlignment="1" applyProtection="1">
      <alignment vertical="center"/>
      <protection locked="0"/>
    </xf>
    <xf numFmtId="0" fontId="14" fillId="0" borderId="175" xfId="0" applyFont="1" applyFill="1" applyBorder="1" applyAlignment="1" applyProtection="1">
      <alignment vertical="center"/>
      <protection locked="0"/>
    </xf>
    <xf numFmtId="0" fontId="14" fillId="0" borderId="176" xfId="0" applyFont="1" applyFill="1" applyBorder="1" applyAlignment="1" applyProtection="1">
      <alignment vertical="center"/>
      <protection locked="0"/>
    </xf>
    <xf numFmtId="0" fontId="14" fillId="0" borderId="81" xfId="0" applyFont="1" applyFill="1" applyBorder="1" applyAlignment="1">
      <alignment vertical="center"/>
    </xf>
    <xf numFmtId="0" fontId="14" fillId="0" borderId="66" xfId="0" applyFont="1" applyFill="1" applyBorder="1" applyAlignment="1">
      <alignment vertical="center" shrinkToFit="1"/>
    </xf>
    <xf numFmtId="0" fontId="14" fillId="0" borderId="177" xfId="0" applyFont="1" applyFill="1" applyBorder="1" applyAlignment="1" applyProtection="1">
      <alignment vertical="center"/>
      <protection locked="0"/>
    </xf>
    <xf numFmtId="0" fontId="14" fillId="0" borderId="86" xfId="0" applyFont="1" applyFill="1" applyBorder="1" applyAlignment="1" applyProtection="1">
      <alignment vertical="center"/>
      <protection locked="0"/>
    </xf>
    <xf numFmtId="0" fontId="14" fillId="0" borderId="178" xfId="0" applyFont="1" applyFill="1" applyBorder="1" applyAlignment="1" applyProtection="1">
      <alignment vertical="center"/>
      <protection locked="0"/>
    </xf>
    <xf numFmtId="0" fontId="14" fillId="0" borderId="69" xfId="0" applyFont="1" applyFill="1" applyBorder="1" applyAlignment="1">
      <alignment vertical="center"/>
    </xf>
    <xf numFmtId="0" fontId="14" fillId="0" borderId="62" xfId="0" applyFont="1" applyFill="1" applyBorder="1" applyAlignment="1">
      <alignment vertical="center" shrinkToFit="1"/>
    </xf>
    <xf numFmtId="0" fontId="14" fillId="0" borderId="179" xfId="0" applyFont="1" applyFill="1" applyBorder="1" applyAlignment="1" applyProtection="1">
      <alignment vertical="center"/>
      <protection locked="0"/>
    </xf>
    <xf numFmtId="0" fontId="14" fillId="0" borderId="92" xfId="0" applyFont="1" applyFill="1" applyBorder="1" applyAlignment="1" applyProtection="1">
      <alignment vertical="center"/>
      <protection locked="0"/>
    </xf>
    <xf numFmtId="0" fontId="14" fillId="0" borderId="180" xfId="0" applyFont="1" applyFill="1" applyBorder="1" applyAlignment="1" applyProtection="1">
      <alignment vertical="center"/>
      <protection locked="0"/>
    </xf>
    <xf numFmtId="0" fontId="14" fillId="0" borderId="181" xfId="0" applyFont="1" applyFill="1" applyBorder="1" applyAlignment="1">
      <alignment vertical="center"/>
    </xf>
    <xf numFmtId="0" fontId="14" fillId="0" borderId="182" xfId="0" applyFont="1" applyFill="1" applyBorder="1" applyAlignment="1">
      <alignment vertical="center"/>
    </xf>
    <xf numFmtId="0" fontId="14" fillId="0" borderId="183" xfId="0" applyFont="1" applyFill="1" applyBorder="1" applyAlignment="1">
      <alignment vertical="center" shrinkToFit="1"/>
    </xf>
    <xf numFmtId="0" fontId="14" fillId="0" borderId="184" xfId="0" applyFont="1" applyFill="1" applyBorder="1" applyAlignment="1" applyProtection="1">
      <alignment vertical="center"/>
      <protection locked="0"/>
    </xf>
    <xf numFmtId="0" fontId="14" fillId="0" borderId="185" xfId="0" applyFont="1" applyFill="1" applyBorder="1" applyAlignment="1" applyProtection="1">
      <alignment vertical="center"/>
      <protection locked="0"/>
    </xf>
    <xf numFmtId="0" fontId="14" fillId="0" borderId="186" xfId="0" applyFont="1" applyFill="1" applyBorder="1" applyAlignment="1" applyProtection="1">
      <alignment vertical="center"/>
      <protection locked="0"/>
    </xf>
    <xf numFmtId="0" fontId="14" fillId="0" borderId="71" xfId="0" applyFont="1" applyFill="1" applyBorder="1" applyAlignment="1" applyProtection="1">
      <alignment vertical="center"/>
      <protection locked="0"/>
    </xf>
    <xf numFmtId="0" fontId="14" fillId="0" borderId="91" xfId="0" applyFont="1" applyFill="1" applyBorder="1" applyAlignment="1" applyProtection="1">
      <alignment vertical="center"/>
      <protection locked="0"/>
    </xf>
    <xf numFmtId="0" fontId="14" fillId="0" borderId="187" xfId="0" applyFont="1" applyFill="1" applyBorder="1" applyAlignment="1" applyProtection="1">
      <alignment vertical="center"/>
      <protection locked="0"/>
    </xf>
    <xf numFmtId="0" fontId="14" fillId="0" borderId="188" xfId="0" applyFont="1" applyFill="1" applyBorder="1" applyAlignment="1">
      <alignment vertical="center"/>
    </xf>
    <xf numFmtId="0" fontId="14" fillId="0" borderId="165" xfId="0" applyFont="1" applyFill="1" applyBorder="1" applyAlignment="1">
      <alignment vertical="center"/>
    </xf>
    <xf numFmtId="0" fontId="14" fillId="0" borderId="166" xfId="0" applyFont="1" applyFill="1" applyBorder="1" applyAlignment="1">
      <alignment vertical="center"/>
    </xf>
    <xf numFmtId="0" fontId="14" fillId="0" borderId="189" xfId="0" applyFont="1" applyFill="1" applyBorder="1" applyAlignment="1">
      <alignment vertical="center"/>
    </xf>
    <xf numFmtId="0" fontId="14" fillId="0" borderId="80" xfId="0" applyFont="1" applyFill="1" applyBorder="1" applyAlignment="1">
      <alignment vertical="center"/>
    </xf>
    <xf numFmtId="0" fontId="14" fillId="0" borderId="190" xfId="0" applyFont="1" applyFill="1" applyBorder="1" applyAlignment="1">
      <alignment vertical="center" shrinkToFit="1"/>
    </xf>
    <xf numFmtId="0" fontId="14" fillId="0" borderId="134" xfId="0" applyFont="1" applyFill="1" applyBorder="1" applyAlignment="1">
      <alignment vertical="center" shrinkToFit="1"/>
    </xf>
    <xf numFmtId="0" fontId="14" fillId="0" borderId="26" xfId="0" applyFont="1" applyFill="1" applyBorder="1" applyAlignment="1">
      <alignment vertical="center"/>
    </xf>
    <xf numFmtId="0" fontId="14" fillId="0" borderId="27" xfId="0" applyFont="1" applyFill="1" applyBorder="1" applyAlignment="1">
      <alignment vertical="center" shrinkToFit="1"/>
    </xf>
    <xf numFmtId="0" fontId="14" fillId="0" borderId="191" xfId="0" applyFont="1" applyFill="1" applyBorder="1" applyAlignment="1" applyProtection="1">
      <alignment vertical="center"/>
      <protection locked="0"/>
    </xf>
    <xf numFmtId="0" fontId="14" fillId="0" borderId="106" xfId="0" applyFont="1" applyFill="1" applyBorder="1" applyAlignment="1" applyProtection="1">
      <alignment vertical="center"/>
      <protection locked="0"/>
    </xf>
    <xf numFmtId="0" fontId="14" fillId="0" borderId="192" xfId="0" applyFont="1" applyFill="1" applyBorder="1" applyAlignment="1" applyProtection="1">
      <alignment vertical="center"/>
      <protection locked="0"/>
    </xf>
    <xf numFmtId="0" fontId="14" fillId="0" borderId="20" xfId="0" applyFont="1" applyFill="1" applyBorder="1" applyAlignment="1">
      <alignment vertical="center" shrinkToFit="1"/>
    </xf>
    <xf numFmtId="0" fontId="14" fillId="0" borderId="193" xfId="0" applyFont="1" applyFill="1" applyBorder="1" applyAlignment="1" applyProtection="1">
      <alignment vertical="center"/>
      <protection locked="0"/>
    </xf>
    <xf numFmtId="0" fontId="14" fillId="0" borderId="100" xfId="0" applyFont="1" applyFill="1" applyBorder="1" applyAlignment="1" applyProtection="1">
      <alignment vertical="center"/>
      <protection locked="0"/>
    </xf>
    <xf numFmtId="0" fontId="14" fillId="0" borderId="194" xfId="0" applyFont="1" applyFill="1" applyBorder="1" applyAlignment="1" applyProtection="1">
      <alignment vertical="center"/>
      <protection locked="0"/>
    </xf>
    <xf numFmtId="0" fontId="14" fillId="0" borderId="195" xfId="0" applyFont="1" applyFill="1" applyBorder="1" applyAlignment="1">
      <alignment vertical="center"/>
    </xf>
    <xf numFmtId="0" fontId="14" fillId="0" borderId="196" xfId="0" applyFont="1" applyFill="1" applyBorder="1" applyAlignment="1">
      <alignment vertical="center" shrinkToFit="1"/>
    </xf>
    <xf numFmtId="0" fontId="14" fillId="0" borderId="197" xfId="0" applyFont="1" applyFill="1" applyBorder="1" applyAlignment="1" applyProtection="1">
      <alignment vertical="center"/>
      <protection locked="0"/>
    </xf>
    <xf numFmtId="0" fontId="14" fillId="0" borderId="198" xfId="0" applyFont="1" applyFill="1" applyBorder="1" applyAlignment="1" applyProtection="1">
      <alignment vertical="center"/>
      <protection locked="0"/>
    </xf>
    <xf numFmtId="0" fontId="14" fillId="0" borderId="199" xfId="0" applyFont="1" applyFill="1" applyBorder="1" applyAlignment="1" applyProtection="1">
      <alignment vertical="center"/>
      <protection locked="0"/>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7" xfId="0" applyFont="1" applyBorder="1" applyAlignment="1">
      <alignment horizontal="center" vertical="center"/>
    </xf>
    <xf numFmtId="0" fontId="13" fillId="0" borderId="90" xfId="0" applyFont="1" applyBorder="1" applyAlignment="1">
      <alignment horizontal="center" vertical="center"/>
    </xf>
    <xf numFmtId="0" fontId="13" fillId="0" borderId="174" xfId="0" applyFont="1" applyBorder="1" applyAlignment="1">
      <alignment horizontal="center" vertical="center"/>
    </xf>
    <xf numFmtId="0" fontId="13" fillId="0" borderId="175" xfId="0" applyFont="1" applyBorder="1" applyAlignment="1">
      <alignment horizontal="center" vertical="center"/>
    </xf>
    <xf numFmtId="0" fontId="13" fillId="0" borderId="110" xfId="0" applyFont="1" applyBorder="1" applyAlignment="1">
      <alignment horizontal="center" vertical="center"/>
    </xf>
    <xf numFmtId="0" fontId="13" fillId="0" borderId="179"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177"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4" fillId="0" borderId="174" xfId="0" applyFont="1" applyBorder="1" applyAlignment="1">
      <alignment vertical="center"/>
    </xf>
    <xf numFmtId="0" fontId="14" fillId="0" borderId="175" xfId="0" applyFont="1" applyBorder="1" applyAlignment="1">
      <alignment vertical="center"/>
    </xf>
    <xf numFmtId="0" fontId="14" fillId="0" borderId="100" xfId="0" applyFont="1" applyBorder="1" applyAlignment="1">
      <alignment vertical="center"/>
    </xf>
    <xf numFmtId="0" fontId="14" fillId="0" borderId="179" xfId="0" applyFont="1" applyBorder="1" applyAlignment="1">
      <alignment vertical="center"/>
    </xf>
    <xf numFmtId="0" fontId="14" fillId="0" borderId="92" xfId="0" applyFont="1" applyBorder="1" applyAlignment="1">
      <alignment vertical="center"/>
    </xf>
    <xf numFmtId="0" fontId="14" fillId="0" borderId="106" xfId="0" applyFont="1" applyBorder="1" applyAlignment="1">
      <alignment vertical="center"/>
    </xf>
    <xf numFmtId="0" fontId="14" fillId="0" borderId="177" xfId="0" applyFont="1" applyBorder="1" applyAlignment="1">
      <alignment vertical="center"/>
    </xf>
    <xf numFmtId="0" fontId="14" fillId="0" borderId="86" xfId="0" applyFont="1" applyBorder="1" applyAlignment="1">
      <alignment vertical="center"/>
    </xf>
    <xf numFmtId="0" fontId="14" fillId="0" borderId="200" xfId="0" applyFont="1" applyBorder="1" applyAlignment="1">
      <alignment vertical="center"/>
    </xf>
    <xf numFmtId="0" fontId="14" fillId="0" borderId="103" xfId="0" applyFont="1" applyBorder="1" applyAlignment="1">
      <alignment vertical="center"/>
    </xf>
    <xf numFmtId="0" fontId="14" fillId="0" borderId="104" xfId="0" applyFont="1" applyBorder="1" applyAlignment="1">
      <alignment vertical="center"/>
    </xf>
    <xf numFmtId="0" fontId="14" fillId="0" borderId="21" xfId="0" applyFont="1" applyBorder="1" applyAlignment="1">
      <alignment horizontal="center" vertical="center" textRotation="255"/>
    </xf>
    <xf numFmtId="0" fontId="14" fillId="0" borderId="201" xfId="0" applyFont="1" applyBorder="1" applyAlignment="1">
      <alignment vertical="center"/>
    </xf>
    <xf numFmtId="0" fontId="14" fillId="0" borderId="94" xfId="0" applyFont="1" applyBorder="1" applyAlignment="1">
      <alignment vertical="center"/>
    </xf>
    <xf numFmtId="0" fontId="14" fillId="0" borderId="71" xfId="0" applyFont="1" applyBorder="1" applyAlignment="1">
      <alignment vertical="center"/>
    </xf>
    <xf numFmtId="0" fontId="14" fillId="0" borderId="91" xfId="0" applyFont="1" applyBorder="1" applyAlignment="1">
      <alignment vertical="center"/>
    </xf>
    <xf numFmtId="0" fontId="14" fillId="0" borderId="102" xfId="0" applyFont="1" applyBorder="1" applyAlignment="1">
      <alignment vertical="center"/>
    </xf>
    <xf numFmtId="0" fontId="14" fillId="0" borderId="72" xfId="0" applyFont="1" applyBorder="1" applyAlignment="1">
      <alignment vertical="center"/>
    </xf>
    <xf numFmtId="0" fontId="14" fillId="0" borderId="96" xfId="0" applyFont="1" applyBorder="1" applyAlignment="1">
      <alignment vertical="center"/>
    </xf>
    <xf numFmtId="0" fontId="14" fillId="0" borderId="97" xfId="0" applyFont="1" applyBorder="1" applyAlignment="1">
      <alignment vertical="center"/>
    </xf>
    <xf numFmtId="0" fontId="14" fillId="0" borderId="98" xfId="0" applyFont="1" applyBorder="1" applyAlignment="1">
      <alignment vertical="center"/>
    </xf>
    <xf numFmtId="0" fontId="74" fillId="0" borderId="0" xfId="0" applyFont="1" applyAlignment="1">
      <alignment/>
    </xf>
    <xf numFmtId="176" fontId="3" fillId="0" borderId="45" xfId="0" applyNumberFormat="1" applyFont="1" applyBorder="1" applyAlignment="1">
      <alignment horizontal="right" shrinkToFit="1"/>
    </xf>
    <xf numFmtId="176" fontId="3" fillId="0" borderId="70" xfId="0" applyNumberFormat="1" applyFont="1" applyBorder="1" applyAlignment="1">
      <alignment horizontal="right" shrinkToFit="1"/>
    </xf>
    <xf numFmtId="176" fontId="3" fillId="0" borderId="46" xfId="0" applyNumberFormat="1" applyFont="1" applyBorder="1" applyAlignment="1">
      <alignment horizontal="right" shrinkToFit="1"/>
    </xf>
    <xf numFmtId="0" fontId="2" fillId="0" borderId="0" xfId="0" applyFont="1" applyFill="1" applyAlignment="1">
      <alignment/>
    </xf>
    <xf numFmtId="0" fontId="8" fillId="0" borderId="0" xfId="0" applyFont="1" applyFill="1" applyAlignment="1">
      <alignment horizontal="right"/>
    </xf>
    <xf numFmtId="0" fontId="0" fillId="0" borderId="0" xfId="0" applyFont="1" applyFill="1" applyAlignment="1">
      <alignment/>
    </xf>
    <xf numFmtId="0" fontId="8"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justify"/>
    </xf>
    <xf numFmtId="0" fontId="2" fillId="0" borderId="0" xfId="0" applyFont="1" applyFill="1" applyAlignment="1">
      <alignment horizontal="justify" vertical="center"/>
    </xf>
    <xf numFmtId="0" fontId="8" fillId="0" borderId="0" xfId="0" applyFont="1" applyFill="1" applyAlignment="1">
      <alignment vertical="center" shrinkToFit="1"/>
    </xf>
    <xf numFmtId="0" fontId="8" fillId="0" borderId="0" xfId="0" applyFont="1" applyFill="1" applyAlignment="1">
      <alignment horizontal="center"/>
    </xf>
    <xf numFmtId="0" fontId="2" fillId="0" borderId="0" xfId="0" applyFont="1" applyFill="1" applyAlignment="1">
      <alignment horizontal="left" indent="1"/>
    </xf>
    <xf numFmtId="0" fontId="8" fillId="0" borderId="0" xfId="0" applyFont="1" applyFill="1" applyAlignment="1">
      <alignment/>
    </xf>
    <xf numFmtId="0" fontId="3" fillId="0" borderId="0" xfId="0" applyFont="1" applyFill="1" applyAlignment="1">
      <alignment/>
    </xf>
    <xf numFmtId="0" fontId="33" fillId="0" borderId="0" xfId="0" applyFont="1" applyFill="1" applyAlignment="1">
      <alignment/>
    </xf>
    <xf numFmtId="0" fontId="56"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xf>
    <xf numFmtId="0" fontId="2" fillId="0" borderId="0" xfId="0" applyFont="1" applyFill="1" applyAlignment="1">
      <alignment vertical="center"/>
    </xf>
    <xf numFmtId="182" fontId="48" fillId="0" borderId="17" xfId="0" applyNumberFormat="1" applyFont="1" applyFill="1" applyBorder="1" applyAlignment="1">
      <alignment horizontal="center" wrapText="1"/>
    </xf>
    <xf numFmtId="0" fontId="48" fillId="0" borderId="23" xfId="0" applyFont="1" applyFill="1" applyBorder="1" applyAlignment="1">
      <alignment horizontal="center" vertical="top" wrapText="1"/>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58" fillId="0" borderId="13" xfId="0" applyFont="1" applyFill="1" applyBorder="1" applyAlignment="1">
      <alignment horizontal="center" vertical="center"/>
    </xf>
    <xf numFmtId="0" fontId="0" fillId="0" borderId="24"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center" vertical="center"/>
    </xf>
    <xf numFmtId="0" fontId="0" fillId="0" borderId="0" xfId="0" applyFont="1" applyFill="1" applyBorder="1" applyAlignment="1">
      <alignment vertical="center"/>
    </xf>
    <xf numFmtId="0" fontId="2" fillId="0" borderId="24" xfId="0" applyFont="1" applyFill="1" applyBorder="1" applyAlignment="1">
      <alignment horizontal="center" vertical="center"/>
    </xf>
    <xf numFmtId="0" fontId="2" fillId="0" borderId="0" xfId="0" applyFont="1" applyFill="1" applyAlignment="1">
      <alignment horizontal="left"/>
    </xf>
    <xf numFmtId="0" fontId="3" fillId="0" borderId="0" xfId="0" applyFont="1" applyFill="1" applyAlignment="1">
      <alignment horizontal="left"/>
    </xf>
    <xf numFmtId="0" fontId="42" fillId="0" borderId="0" xfId="0" applyFont="1" applyFill="1" applyAlignment="1">
      <alignment horizontal="right"/>
    </xf>
    <xf numFmtId="0" fontId="8" fillId="0" borderId="0" xfId="0" applyFont="1" applyFill="1" applyBorder="1" applyAlignment="1">
      <alignment horizontal="center"/>
    </xf>
    <xf numFmtId="0" fontId="3" fillId="0" borderId="24" xfId="0" applyFont="1" applyFill="1" applyBorder="1" applyAlignment="1">
      <alignment horizontal="center" vertical="center"/>
    </xf>
    <xf numFmtId="0" fontId="69" fillId="0" borderId="23" xfId="0" applyFont="1" applyFill="1" applyBorder="1" applyAlignment="1">
      <alignment horizontal="center" vertical="top" wrapText="1"/>
    </xf>
    <xf numFmtId="180" fontId="2" fillId="0" borderId="13" xfId="0" applyNumberFormat="1" applyFont="1" applyFill="1" applyBorder="1" applyAlignment="1">
      <alignment horizontal="center" vertical="center"/>
    </xf>
    <xf numFmtId="0" fontId="68" fillId="0" borderId="24" xfId="0" applyFont="1" applyFill="1" applyBorder="1" applyAlignment="1">
      <alignment vertical="center"/>
    </xf>
    <xf numFmtId="0" fontId="9" fillId="0" borderId="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vertical="center"/>
    </xf>
    <xf numFmtId="181" fontId="2" fillId="0" borderId="0" xfId="0" applyNumberFormat="1" applyFont="1" applyFill="1" applyAlignment="1">
      <alignment horizontal="center"/>
    </xf>
    <xf numFmtId="181" fontId="3" fillId="0" borderId="0" xfId="0" applyNumberFormat="1" applyFont="1" applyFill="1" applyAlignment="1">
      <alignment/>
    </xf>
    <xf numFmtId="58" fontId="2" fillId="0" borderId="0" xfId="0" applyNumberFormat="1" applyFont="1" applyFill="1" applyAlignment="1">
      <alignment horizontal="center"/>
    </xf>
    <xf numFmtId="0" fontId="3" fillId="0" borderId="0" xfId="0" applyFont="1" applyFill="1" applyAlignment="1">
      <alignment horizontal="center"/>
    </xf>
    <xf numFmtId="0" fontId="3" fillId="0" borderId="0" xfId="62" applyFont="1" applyFill="1">
      <alignment vertical="center"/>
      <protection/>
    </xf>
    <xf numFmtId="0" fontId="42" fillId="0" borderId="0" xfId="62" applyFont="1" applyFill="1" applyAlignment="1">
      <alignment horizontal="left" vertical="center"/>
      <protection/>
    </xf>
    <xf numFmtId="0" fontId="10" fillId="0" borderId="0" xfId="62" applyFont="1" applyFill="1">
      <alignment vertical="center"/>
      <protection/>
    </xf>
    <xf numFmtId="0" fontId="0" fillId="0" borderId="0" xfId="62" applyFont="1" applyFill="1">
      <alignment vertical="center"/>
      <protection/>
    </xf>
    <xf numFmtId="0" fontId="0" fillId="0" borderId="0" xfId="62" applyFont="1" applyFill="1" applyAlignment="1">
      <alignment horizontal="right" vertical="center"/>
      <protection/>
    </xf>
    <xf numFmtId="0" fontId="52" fillId="0" borderId="0" xfId="62" applyFont="1" applyFill="1">
      <alignment vertical="center"/>
      <protection/>
    </xf>
    <xf numFmtId="0" fontId="53" fillId="0" borderId="0" xfId="62" applyFont="1" applyFill="1">
      <alignment vertical="center"/>
      <protection/>
    </xf>
    <xf numFmtId="0" fontId="42" fillId="0" borderId="202" xfId="66" applyFont="1" applyFill="1" applyBorder="1" applyAlignment="1">
      <alignment horizontal="left" vertical="center"/>
      <protection/>
    </xf>
    <xf numFmtId="3" fontId="42" fillId="0" borderId="203" xfId="51" applyNumberFormat="1" applyFont="1" applyFill="1" applyBorder="1" applyAlignment="1">
      <alignment vertical="center"/>
    </xf>
    <xf numFmtId="0" fontId="53" fillId="0" borderId="0" xfId="62" applyFont="1" applyFill="1" applyAlignment="1">
      <alignment horizontal="right" vertical="center"/>
      <protection/>
    </xf>
    <xf numFmtId="187" fontId="75" fillId="0" borderId="73" xfId="51" applyNumberFormat="1" applyFont="1" applyFill="1" applyBorder="1" applyAlignment="1">
      <alignment horizontal="center" vertical="center"/>
    </xf>
    <xf numFmtId="0" fontId="8" fillId="0" borderId="0" xfId="0" applyFont="1" applyFill="1" applyAlignment="1">
      <alignment vertical="center"/>
    </xf>
    <xf numFmtId="0" fontId="2" fillId="0" borderId="0" xfId="67" applyFont="1" applyAlignment="1">
      <alignment vertical="top" wrapText="1"/>
      <protection/>
    </xf>
    <xf numFmtId="177" fontId="0" fillId="0" borderId="0" xfId="0" applyNumberFormat="1" applyFont="1" applyAlignment="1">
      <alignment/>
    </xf>
    <xf numFmtId="0" fontId="71" fillId="0" borderId="0" xfId="0" applyFont="1" applyFill="1" applyAlignment="1">
      <alignment/>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0" fillId="0" borderId="19"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11" xfId="0" applyFont="1" applyFill="1" applyBorder="1" applyAlignment="1">
      <alignment/>
    </xf>
    <xf numFmtId="0" fontId="3" fillId="0" borderId="12"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xf>
    <xf numFmtId="0" fontId="0" fillId="0" borderId="22" xfId="0" applyFont="1" applyFill="1" applyBorder="1" applyAlignment="1">
      <alignment/>
    </xf>
    <xf numFmtId="0" fontId="3" fillId="0" borderId="21" xfId="0" applyFont="1" applyFill="1" applyBorder="1" applyAlignment="1">
      <alignment vertical="center"/>
    </xf>
    <xf numFmtId="0" fontId="3" fillId="0" borderId="15" xfId="0" applyFont="1" applyFill="1" applyBorder="1" applyAlignment="1">
      <alignment vertical="center"/>
    </xf>
    <xf numFmtId="0" fontId="3" fillId="0" borderId="19" xfId="0" applyFont="1" applyFill="1" applyBorder="1" applyAlignment="1">
      <alignment horizontal="right" vertical="center"/>
    </xf>
    <xf numFmtId="0" fontId="3" fillId="0" borderId="21" xfId="0" applyFont="1" applyFill="1" applyBorder="1" applyAlignment="1">
      <alignment/>
    </xf>
    <xf numFmtId="0" fontId="3" fillId="0" borderId="21" xfId="0" applyFont="1" applyFill="1" applyBorder="1" applyAlignment="1">
      <alignment horizontal="distributed"/>
    </xf>
    <xf numFmtId="0" fontId="0" fillId="0" borderId="15" xfId="0" applyFont="1" applyFill="1" applyBorder="1" applyAlignment="1">
      <alignment horizontal="distributed"/>
    </xf>
    <xf numFmtId="0" fontId="3" fillId="0" borderId="10" xfId="0" applyFont="1" applyFill="1" applyBorder="1" applyAlignment="1">
      <alignment/>
    </xf>
    <xf numFmtId="0" fontId="3" fillId="0" borderId="19" xfId="0" applyFont="1" applyFill="1" applyBorder="1" applyAlignment="1">
      <alignment/>
    </xf>
    <xf numFmtId="0" fontId="3" fillId="0" borderId="16"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38" fontId="3" fillId="0" borderId="0" xfId="49" applyFont="1" applyFill="1" applyBorder="1" applyAlignment="1">
      <alignment vertical="center"/>
    </xf>
    <xf numFmtId="0" fontId="5" fillId="0" borderId="0" xfId="0" applyFont="1" applyFill="1" applyBorder="1" applyAlignment="1">
      <alignment vertical="center"/>
    </xf>
    <xf numFmtId="0" fontId="3" fillId="0" borderId="23" xfId="0" applyFont="1" applyFill="1" applyBorder="1" applyAlignment="1">
      <alignment vertical="center"/>
    </xf>
    <xf numFmtId="0" fontId="4" fillId="0" borderId="19" xfId="0" applyFont="1" applyFill="1" applyBorder="1" applyAlignment="1">
      <alignment horizontal="left" vertical="center"/>
    </xf>
    <xf numFmtId="0" fontId="4" fillId="0" borderId="19" xfId="0" applyFont="1" applyFill="1" applyBorder="1" applyAlignment="1">
      <alignment vertical="center" shrinkToFit="1"/>
    </xf>
    <xf numFmtId="0" fontId="4" fillId="0" borderId="21" xfId="0" applyFont="1" applyFill="1" applyBorder="1" applyAlignment="1">
      <alignment horizontal="left" vertical="center"/>
    </xf>
    <xf numFmtId="0" fontId="0" fillId="0" borderId="11" xfId="0" applyFont="1" applyFill="1" applyBorder="1" applyAlignment="1">
      <alignment/>
    </xf>
    <xf numFmtId="0" fontId="0" fillId="0" borderId="10" xfId="0" applyFont="1" applyFill="1" applyBorder="1" applyAlignment="1">
      <alignment/>
    </xf>
    <xf numFmtId="0" fontId="3" fillId="0" borderId="17" xfId="0" applyFont="1" applyFill="1" applyBorder="1" applyAlignment="1">
      <alignment/>
    </xf>
    <xf numFmtId="0" fontId="3" fillId="0" borderId="16" xfId="0" applyFont="1" applyFill="1" applyBorder="1" applyAlignment="1">
      <alignment/>
    </xf>
    <xf numFmtId="0" fontId="3" fillId="0" borderId="16" xfId="0" applyFont="1" applyFill="1" applyBorder="1" applyAlignment="1">
      <alignment horizontal="distributed"/>
    </xf>
    <xf numFmtId="0" fontId="3" fillId="0" borderId="16" xfId="0" applyFont="1" applyFill="1" applyBorder="1" applyAlignment="1">
      <alignment horizontal="center"/>
    </xf>
    <xf numFmtId="0" fontId="3" fillId="0" borderId="23" xfId="0" applyFont="1" applyFill="1" applyBorder="1" applyAlignment="1">
      <alignment/>
    </xf>
    <xf numFmtId="0" fontId="0" fillId="0" borderId="0" xfId="0" applyFont="1" applyFill="1" applyAlignment="1">
      <alignment/>
    </xf>
    <xf numFmtId="0" fontId="2" fillId="0" borderId="69" xfId="0" applyFont="1" applyBorder="1" applyAlignment="1">
      <alignment vertical="center"/>
    </xf>
    <xf numFmtId="0" fontId="2" fillId="0" borderId="69" xfId="0" applyFont="1" applyBorder="1" applyAlignment="1">
      <alignment horizontal="left" vertical="center"/>
    </xf>
    <xf numFmtId="0" fontId="2" fillId="0" borderId="0" xfId="67" applyFont="1" applyFill="1">
      <alignment/>
      <protection/>
    </xf>
    <xf numFmtId="0" fontId="77" fillId="0" borderId="0" xfId="0" applyFont="1" applyAlignment="1">
      <alignment horizontal="left" vertical="center"/>
    </xf>
    <xf numFmtId="0" fontId="10"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vertical="top"/>
    </xf>
    <xf numFmtId="0" fontId="2" fillId="0" borderId="25" xfId="0" applyFont="1" applyFill="1" applyBorder="1" applyAlignment="1">
      <alignment vertical="top" wrapText="1"/>
    </xf>
    <xf numFmtId="0" fontId="2" fillId="0" borderId="27" xfId="0" applyFont="1" applyFill="1" applyBorder="1" applyAlignment="1">
      <alignment vertical="top" wrapText="1"/>
    </xf>
    <xf numFmtId="0" fontId="2" fillId="0" borderId="69" xfId="0" applyFont="1" applyFill="1" applyBorder="1" applyAlignment="1">
      <alignment/>
    </xf>
    <xf numFmtId="0" fontId="2" fillId="0" borderId="68" xfId="0" applyFont="1" applyFill="1" applyBorder="1" applyAlignment="1">
      <alignment/>
    </xf>
    <xf numFmtId="0" fontId="0" fillId="0" borderId="62" xfId="0" applyFont="1" applyFill="1" applyBorder="1" applyAlignment="1">
      <alignment/>
    </xf>
    <xf numFmtId="0" fontId="2" fillId="0" borderId="26" xfId="0" applyFont="1" applyFill="1" applyBorder="1" applyAlignment="1">
      <alignment vertical="top"/>
    </xf>
    <xf numFmtId="0" fontId="2" fillId="0" borderId="25" xfId="0" applyFont="1" applyFill="1" applyBorder="1" applyAlignment="1">
      <alignment vertical="top"/>
    </xf>
    <xf numFmtId="0" fontId="0" fillId="0" borderId="25" xfId="0" applyFont="1" applyFill="1" applyBorder="1" applyAlignment="1">
      <alignment vertical="top"/>
    </xf>
    <xf numFmtId="0" fontId="0" fillId="0" borderId="27" xfId="0" applyFont="1" applyFill="1" applyBorder="1" applyAlignment="1">
      <alignment vertical="top"/>
    </xf>
    <xf numFmtId="0" fontId="2" fillId="0" borderId="69" xfId="0" applyFont="1" applyFill="1" applyBorder="1" applyAlignment="1">
      <alignment vertical="top"/>
    </xf>
    <xf numFmtId="0" fontId="2" fillId="0" borderId="68" xfId="0" applyFont="1" applyFill="1" applyBorder="1" applyAlignment="1">
      <alignment vertical="top"/>
    </xf>
    <xf numFmtId="0" fontId="0" fillId="0" borderId="68" xfId="0" applyFont="1" applyFill="1" applyBorder="1" applyAlignment="1">
      <alignment vertical="top"/>
    </xf>
    <xf numFmtId="0" fontId="0" fillId="0" borderId="62" xfId="0" applyFont="1" applyFill="1" applyBorder="1" applyAlignment="1">
      <alignment vertical="top"/>
    </xf>
    <xf numFmtId="0" fontId="2" fillId="0" borderId="81" xfId="0" applyFont="1" applyFill="1" applyBorder="1" applyAlignment="1">
      <alignment/>
    </xf>
    <xf numFmtId="0" fontId="2" fillId="0" borderId="82" xfId="0" applyFont="1" applyFill="1" applyBorder="1" applyAlignment="1">
      <alignment/>
    </xf>
    <xf numFmtId="0" fontId="0" fillId="0" borderId="82" xfId="0" applyFont="1" applyFill="1" applyBorder="1" applyAlignment="1">
      <alignment/>
    </xf>
    <xf numFmtId="0" fontId="0" fillId="0" borderId="66" xfId="0" applyFont="1" applyFill="1" applyBorder="1" applyAlignment="1">
      <alignment/>
    </xf>
    <xf numFmtId="0" fontId="2" fillId="0" borderId="26" xfId="0" applyFont="1" applyFill="1" applyBorder="1" applyAlignment="1">
      <alignment vertical="center"/>
    </xf>
    <xf numFmtId="0" fontId="2" fillId="0" borderId="69" xfId="0" applyFont="1" applyFill="1" applyBorder="1" applyAlignment="1">
      <alignment vertical="center"/>
    </xf>
    <xf numFmtId="0" fontId="2" fillId="0" borderId="68" xfId="0" applyFont="1" applyFill="1" applyBorder="1" applyAlignment="1">
      <alignment vertical="center"/>
    </xf>
    <xf numFmtId="0" fontId="0" fillId="0" borderId="68" xfId="0" applyFont="1" applyFill="1" applyBorder="1" applyAlignment="1">
      <alignment vertical="center"/>
    </xf>
    <xf numFmtId="0" fontId="0" fillId="0" borderId="62" xfId="0" applyFont="1" applyFill="1" applyBorder="1" applyAlignment="1">
      <alignment vertical="center"/>
    </xf>
    <xf numFmtId="0" fontId="94" fillId="0" borderId="0" xfId="0" applyFont="1" applyAlignment="1">
      <alignment/>
    </xf>
    <xf numFmtId="0" fontId="9" fillId="0" borderId="0" xfId="0" applyFont="1" applyFill="1" applyAlignment="1">
      <alignment vertical="center"/>
    </xf>
    <xf numFmtId="0" fontId="78" fillId="0" borderId="0" xfId="0" applyFont="1" applyFill="1" applyAlignment="1">
      <alignment vertical="center"/>
    </xf>
    <xf numFmtId="0" fontId="9" fillId="0" borderId="0" xfId="0" applyFont="1" applyFill="1" applyAlignment="1">
      <alignment horizontal="center" vertical="center"/>
    </xf>
    <xf numFmtId="0" fontId="9" fillId="0" borderId="204"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16" xfId="0" applyFont="1" applyBorder="1" applyAlignment="1">
      <alignment horizontal="center" vertical="center"/>
    </xf>
    <xf numFmtId="0" fontId="9" fillId="0" borderId="204" xfId="0" applyFont="1" applyBorder="1" applyAlignment="1">
      <alignment horizontal="center" vertical="center" wrapText="1"/>
    </xf>
    <xf numFmtId="0" fontId="9" fillId="0" borderId="205" xfId="0" applyFont="1" applyBorder="1" applyAlignment="1">
      <alignment horizontal="center" vertical="center" wrapText="1"/>
    </xf>
    <xf numFmtId="0" fontId="9" fillId="0" borderId="206" xfId="0" applyFont="1" applyBorder="1" applyAlignment="1">
      <alignment horizontal="center" vertical="center" wrapText="1"/>
    </xf>
    <xf numFmtId="0" fontId="9" fillId="0" borderId="207" xfId="0" applyFont="1" applyBorder="1" applyAlignment="1">
      <alignment horizontal="center" vertical="center" wrapText="1"/>
    </xf>
    <xf numFmtId="0" fontId="9" fillId="0" borderId="208" xfId="0" applyFont="1" applyBorder="1" applyAlignment="1">
      <alignment horizontal="center" vertical="center" wrapText="1"/>
    </xf>
    <xf numFmtId="0" fontId="9" fillId="0" borderId="209" xfId="0" applyFont="1" applyBorder="1" applyAlignment="1">
      <alignment horizontal="center" vertical="center" wrapText="1"/>
    </xf>
    <xf numFmtId="0" fontId="0" fillId="0" borderId="210" xfId="0" applyFont="1" applyBorder="1" applyAlignment="1">
      <alignment vertical="center" wrapText="1"/>
    </xf>
    <xf numFmtId="0" fontId="0" fillId="0" borderId="22" xfId="0" applyFont="1" applyBorder="1" applyAlignment="1">
      <alignment vertical="center" wrapText="1"/>
    </xf>
    <xf numFmtId="0" fontId="9" fillId="0" borderId="211" xfId="0" applyFont="1" applyBorder="1" applyAlignment="1">
      <alignment horizontal="center" vertical="center" wrapText="1"/>
    </xf>
    <xf numFmtId="0" fontId="9" fillId="0" borderId="212" xfId="0" applyFont="1" applyBorder="1" applyAlignment="1">
      <alignment horizontal="center" vertical="center" wrapText="1"/>
    </xf>
    <xf numFmtId="0" fontId="9" fillId="0" borderId="213" xfId="0" applyFont="1" applyBorder="1" applyAlignment="1">
      <alignment horizontal="center" vertical="center" wrapText="1"/>
    </xf>
    <xf numFmtId="0" fontId="9" fillId="0" borderId="214" xfId="0" applyFont="1" applyBorder="1" applyAlignment="1">
      <alignment horizontal="center" vertical="center" wrapText="1"/>
    </xf>
    <xf numFmtId="0" fontId="9" fillId="0" borderId="215" xfId="0" applyFont="1" applyBorder="1" applyAlignment="1">
      <alignment horizontal="center" vertical="center" wrapText="1"/>
    </xf>
    <xf numFmtId="0" fontId="0" fillId="0" borderId="23" xfId="0" applyFont="1" applyBorder="1" applyAlignment="1">
      <alignment horizontal="center" vertical="center"/>
    </xf>
    <xf numFmtId="0" fontId="9" fillId="0" borderId="216" xfId="0" applyFont="1" applyBorder="1" applyAlignment="1">
      <alignment horizontal="center" vertical="center" wrapText="1"/>
    </xf>
    <xf numFmtId="0" fontId="9" fillId="0" borderId="217" xfId="0" applyFont="1" applyBorder="1" applyAlignment="1">
      <alignment horizontal="center" vertical="center" wrapText="1"/>
    </xf>
    <xf numFmtId="0" fontId="9" fillId="0" borderId="218" xfId="0" applyFont="1" applyBorder="1" applyAlignment="1">
      <alignment horizontal="center" vertical="center" wrapText="1"/>
    </xf>
    <xf numFmtId="0" fontId="9" fillId="0" borderId="219" xfId="0" applyFont="1" applyBorder="1" applyAlignment="1">
      <alignment horizontal="center" vertical="center" wrapText="1"/>
    </xf>
    <xf numFmtId="0" fontId="9" fillId="0" borderId="220" xfId="0" applyFont="1" applyBorder="1" applyAlignment="1">
      <alignment horizontal="center" vertical="center" wrapText="1"/>
    </xf>
    <xf numFmtId="0" fontId="0" fillId="0" borderId="24" xfId="0" applyFont="1" applyBorder="1" applyAlignment="1">
      <alignment horizontal="center" vertical="center"/>
    </xf>
    <xf numFmtId="0" fontId="9" fillId="0" borderId="221" xfId="0" applyFont="1" applyBorder="1" applyAlignment="1">
      <alignment horizontal="center" vertical="center" wrapText="1"/>
    </xf>
    <xf numFmtId="0" fontId="9" fillId="0" borderId="222" xfId="0" applyFont="1" applyBorder="1" applyAlignment="1">
      <alignment horizontal="center" vertical="center" wrapText="1"/>
    </xf>
    <xf numFmtId="0" fontId="9" fillId="0" borderId="223" xfId="0" applyFont="1" applyBorder="1" applyAlignment="1">
      <alignment horizontal="center" vertical="center" wrapText="1"/>
    </xf>
    <xf numFmtId="0" fontId="9" fillId="0" borderId="224" xfId="0" applyFont="1" applyBorder="1" applyAlignment="1">
      <alignment horizontal="center" vertical="center" wrapText="1"/>
    </xf>
    <xf numFmtId="0" fontId="9" fillId="0" borderId="225" xfId="0" applyFont="1" applyBorder="1" applyAlignment="1">
      <alignment horizontal="center" vertical="center" wrapText="1"/>
    </xf>
    <xf numFmtId="194" fontId="9" fillId="25" borderId="221" xfId="0" applyNumberFormat="1" applyFont="1" applyFill="1" applyBorder="1" applyAlignment="1">
      <alignment horizontal="center" vertical="center" shrinkToFit="1"/>
    </xf>
    <xf numFmtId="194" fontId="9" fillId="25" borderId="222" xfId="0" applyNumberFormat="1" applyFont="1" applyFill="1" applyBorder="1" applyAlignment="1">
      <alignment horizontal="center" vertical="center" shrinkToFit="1"/>
    </xf>
    <xf numFmtId="194" fontId="9" fillId="25" borderId="223" xfId="0" applyNumberFormat="1" applyFont="1" applyFill="1" applyBorder="1" applyAlignment="1">
      <alignment horizontal="center" vertical="center" shrinkToFit="1"/>
    </xf>
    <xf numFmtId="194" fontId="9" fillId="25" borderId="224" xfId="0" applyNumberFormat="1" applyFont="1" applyFill="1" applyBorder="1" applyAlignment="1">
      <alignment horizontal="center" vertical="center" shrinkToFit="1"/>
    </xf>
    <xf numFmtId="194" fontId="9" fillId="25" borderId="225" xfId="0" applyNumberFormat="1" applyFont="1" applyFill="1" applyBorder="1" applyAlignment="1">
      <alignment horizontal="center" vertical="center" shrinkToFit="1"/>
    </xf>
    <xf numFmtId="194" fontId="9" fillId="25" borderId="211" xfId="0" applyNumberFormat="1" applyFont="1" applyFill="1" applyBorder="1" applyAlignment="1">
      <alignment horizontal="center" vertical="center" shrinkToFit="1"/>
    </xf>
    <xf numFmtId="194" fontId="9" fillId="25" borderId="212" xfId="0" applyNumberFormat="1" applyFont="1" applyFill="1" applyBorder="1" applyAlignment="1">
      <alignment horizontal="center" vertical="center" shrinkToFit="1"/>
    </xf>
    <xf numFmtId="194" fontId="9" fillId="25" borderId="213" xfId="0" applyNumberFormat="1" applyFont="1" applyFill="1" applyBorder="1" applyAlignment="1">
      <alignment horizontal="center" vertical="center" shrinkToFit="1"/>
    </xf>
    <xf numFmtId="194" fontId="9" fillId="25" borderId="226" xfId="0" applyNumberFormat="1" applyFont="1" applyFill="1" applyBorder="1" applyAlignment="1">
      <alignment horizontal="center" vertical="center" shrinkToFit="1"/>
    </xf>
    <xf numFmtId="194" fontId="9" fillId="25" borderId="227" xfId="0" applyNumberFormat="1" applyFont="1" applyFill="1" applyBorder="1" applyAlignment="1">
      <alignment horizontal="center" vertical="center" shrinkToFit="1"/>
    </xf>
    <xf numFmtId="0" fontId="9" fillId="0" borderId="228"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0" xfId="0" applyFont="1" applyFill="1" applyBorder="1" applyAlignment="1">
      <alignment horizontal="distributed" vertical="center" wrapText="1"/>
    </xf>
    <xf numFmtId="0" fontId="9" fillId="0" borderId="24" xfId="0" applyFont="1" applyBorder="1" applyAlignment="1">
      <alignment horizontal="center" vertical="center" shrinkToFit="1"/>
    </xf>
    <xf numFmtId="0" fontId="82" fillId="0" borderId="0" xfId="0" applyFont="1" applyBorder="1" applyAlignment="1">
      <alignment vertical="center" wrapText="1"/>
    </xf>
    <xf numFmtId="0" fontId="82" fillId="0" borderId="0" xfId="0" applyFont="1" applyFill="1" applyBorder="1" applyAlignment="1">
      <alignment horizontal="distributed" vertical="center" wrapText="1"/>
    </xf>
    <xf numFmtId="0" fontId="79" fillId="0" borderId="24" xfId="0" applyFont="1" applyBorder="1" applyAlignment="1">
      <alignment horizontal="center" vertical="center" shrinkToFit="1"/>
    </xf>
    <xf numFmtId="0" fontId="79" fillId="0" borderId="24" xfId="0" applyFont="1" applyBorder="1" applyAlignment="1">
      <alignment horizontal="center" vertical="center" wrapText="1" shrinkToFit="1"/>
    </xf>
    <xf numFmtId="0" fontId="79" fillId="0" borderId="0" xfId="0" applyFont="1" applyAlignment="1">
      <alignment vertical="center"/>
    </xf>
    <xf numFmtId="0" fontId="9" fillId="0" borderId="0" xfId="0" applyFont="1" applyFill="1" applyBorder="1" applyAlignment="1">
      <alignment horizontal="center" vertical="center" wrapText="1"/>
    </xf>
    <xf numFmtId="196" fontId="9" fillId="25" borderId="24" xfId="0" applyNumberFormat="1" applyFont="1" applyFill="1" applyBorder="1" applyAlignment="1">
      <alignment vertical="center" shrinkToFit="1"/>
    </xf>
    <xf numFmtId="0" fontId="9" fillId="0" borderId="0" xfId="0" applyFont="1" applyBorder="1" applyAlignment="1">
      <alignment vertical="center" shrinkToFit="1"/>
    </xf>
    <xf numFmtId="197" fontId="9" fillId="0" borderId="0" xfId="0" applyNumberFormat="1" applyFont="1" applyBorder="1" applyAlignment="1">
      <alignment vertical="center" shrinkToFit="1"/>
    </xf>
    <xf numFmtId="0" fontId="9" fillId="0" borderId="0" xfId="0" applyFont="1" applyBorder="1" applyAlignment="1">
      <alignment horizontal="center" vertical="center" shrinkToFit="1"/>
    </xf>
    <xf numFmtId="0" fontId="40" fillId="0" borderId="0" xfId="0" applyFont="1" applyAlignment="1">
      <alignment vertical="center"/>
    </xf>
    <xf numFmtId="0" fontId="1" fillId="0" borderId="0" xfId="0" applyFont="1" applyAlignment="1">
      <alignment horizontal="right" vertical="center"/>
    </xf>
    <xf numFmtId="0" fontId="0" fillId="0" borderId="0" xfId="65" applyFont="1">
      <alignment vertical="center"/>
      <protection/>
    </xf>
    <xf numFmtId="0" fontId="9" fillId="0" borderId="230"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194" fontId="9" fillId="25" borderId="233" xfId="0" applyNumberFormat="1" applyFont="1" applyFill="1" applyBorder="1" applyAlignment="1">
      <alignment horizontal="center" vertical="center" shrinkToFit="1"/>
    </xf>
    <xf numFmtId="194" fontId="9" fillId="25" borderId="234" xfId="0" applyNumberFormat="1" applyFont="1" applyFill="1" applyBorder="1" applyAlignment="1">
      <alignment horizontal="center" vertical="center" shrinkToFit="1"/>
    </xf>
    <xf numFmtId="20" fontId="9" fillId="0" borderId="222" xfId="0" applyNumberFormat="1" applyFont="1" applyBorder="1" applyAlignment="1">
      <alignment horizontal="center" vertical="center" wrapText="1"/>
    </xf>
    <xf numFmtId="0" fontId="83" fillId="0" borderId="0" xfId="64" applyFont="1">
      <alignment vertical="center"/>
      <protection/>
    </xf>
    <xf numFmtId="0" fontId="78" fillId="0" borderId="0" xfId="64" applyFont="1" applyAlignment="1">
      <alignment vertical="center"/>
      <protection/>
    </xf>
    <xf numFmtId="0" fontId="83" fillId="0" borderId="0" xfId="64" applyFont="1" applyAlignment="1">
      <alignment vertical="center"/>
      <protection/>
    </xf>
    <xf numFmtId="0" fontId="84" fillId="0" borderId="235" xfId="64" applyFont="1" applyBorder="1" applyAlignment="1">
      <alignment vertical="center"/>
      <protection/>
    </xf>
    <xf numFmtId="0" fontId="84" fillId="0" borderId="80" xfId="64" applyFont="1" applyBorder="1" applyAlignment="1">
      <alignment vertical="center"/>
      <protection/>
    </xf>
    <xf numFmtId="0" fontId="84" fillId="0" borderId="236" xfId="64" applyFont="1" applyBorder="1" applyAlignment="1">
      <alignment vertical="center"/>
      <protection/>
    </xf>
    <xf numFmtId="0" fontId="83" fillId="0" borderId="189" xfId="64" applyFont="1" applyFill="1" applyBorder="1" applyAlignment="1">
      <alignment horizontal="center" vertical="center" shrinkToFit="1"/>
      <protection/>
    </xf>
    <xf numFmtId="0" fontId="83" fillId="0" borderId="190" xfId="64" applyFont="1" applyFill="1" applyBorder="1" applyAlignment="1">
      <alignment horizontal="center" vertical="center" shrinkToFit="1"/>
      <protection/>
    </xf>
    <xf numFmtId="0" fontId="83" fillId="0" borderId="237" xfId="64" applyFont="1" applyFill="1" applyBorder="1" applyAlignment="1">
      <alignment horizontal="center" vertical="center" shrinkToFit="1"/>
      <protection/>
    </xf>
    <xf numFmtId="0" fontId="83" fillId="0" borderId="137" xfId="64" applyFont="1" applyFill="1" applyBorder="1" applyAlignment="1">
      <alignment horizontal="center" vertical="center"/>
      <protection/>
    </xf>
    <xf numFmtId="0" fontId="83" fillId="0" borderId="135" xfId="64" applyFont="1" applyFill="1" applyBorder="1" applyAlignment="1">
      <alignment horizontal="center" vertical="center"/>
      <protection/>
    </xf>
    <xf numFmtId="0" fontId="83" fillId="0" borderId="123" xfId="64" applyFont="1" applyFill="1" applyBorder="1" applyAlignment="1">
      <alignment horizontal="center" vertical="center"/>
      <protection/>
    </xf>
    <xf numFmtId="0" fontId="83" fillId="0" borderId="123" xfId="64" applyFont="1" applyFill="1" applyBorder="1" applyAlignment="1">
      <alignment vertical="center" shrinkToFit="1"/>
      <protection/>
    </xf>
    <xf numFmtId="0" fontId="83" fillId="0" borderId="24" xfId="64" applyFont="1" applyFill="1" applyBorder="1" applyAlignment="1">
      <alignment vertical="center" shrinkToFit="1"/>
      <protection/>
    </xf>
    <xf numFmtId="0" fontId="83" fillId="0" borderId="18" xfId="64" applyFont="1" applyFill="1" applyBorder="1" applyAlignment="1">
      <alignment vertical="center" shrinkToFit="1"/>
      <protection/>
    </xf>
    <xf numFmtId="0" fontId="83" fillId="0" borderId="124" xfId="64" applyFont="1" applyFill="1" applyBorder="1" applyAlignment="1">
      <alignment vertical="center" shrinkToFit="1"/>
      <protection/>
    </xf>
    <xf numFmtId="0" fontId="83" fillId="0" borderId="123" xfId="64" applyFont="1" applyFill="1" applyBorder="1" applyAlignment="1">
      <alignment horizontal="center" vertical="center" shrinkToFit="1"/>
      <protection/>
    </xf>
    <xf numFmtId="0" fontId="83" fillId="0" borderId="24" xfId="64" applyFont="1" applyFill="1" applyBorder="1" applyAlignment="1">
      <alignment horizontal="center" vertical="center" shrinkToFit="1"/>
      <protection/>
    </xf>
    <xf numFmtId="0" fontId="83" fillId="0" borderId="23" xfId="64" applyFont="1" applyFill="1" applyBorder="1" applyAlignment="1">
      <alignment horizontal="center" vertical="center" shrinkToFit="1"/>
      <protection/>
    </xf>
    <xf numFmtId="0" fontId="83" fillId="0" borderId="19" xfId="64" applyFont="1" applyFill="1" applyBorder="1" applyAlignment="1">
      <alignment horizontal="center" vertical="center" shrinkToFit="1"/>
      <protection/>
    </xf>
    <xf numFmtId="0" fontId="83" fillId="0" borderId="124" xfId="64" applyFont="1" applyFill="1" applyBorder="1" applyAlignment="1">
      <alignment horizontal="center" vertical="center" shrinkToFit="1"/>
      <protection/>
    </xf>
    <xf numFmtId="0" fontId="83" fillId="0" borderId="29" xfId="64" applyFont="1" applyBorder="1">
      <alignment vertical="center"/>
      <protection/>
    </xf>
    <xf numFmtId="0" fontId="83" fillId="0" borderId="37" xfId="64" applyFont="1" applyBorder="1">
      <alignment vertical="center"/>
      <protection/>
    </xf>
    <xf numFmtId="0" fontId="83" fillId="0" borderId="238" xfId="64" applyFont="1" applyFill="1" applyBorder="1" applyAlignment="1">
      <alignment horizontal="center" vertical="center" shrinkToFit="1"/>
      <protection/>
    </xf>
    <xf numFmtId="0" fontId="83" fillId="0" borderId="239" xfId="64" applyFont="1" applyFill="1" applyBorder="1" applyAlignment="1">
      <alignment horizontal="center" vertical="center" shrinkToFit="1"/>
      <protection/>
    </xf>
    <xf numFmtId="0" fontId="83" fillId="0" borderId="240" xfId="64" applyFont="1" applyFill="1" applyBorder="1" applyAlignment="1">
      <alignment horizontal="center" vertical="center" shrinkToFit="1"/>
      <protection/>
    </xf>
    <xf numFmtId="0" fontId="83" fillId="0" borderId="241" xfId="64" applyFont="1" applyBorder="1">
      <alignment vertical="center"/>
      <protection/>
    </xf>
    <xf numFmtId="0" fontId="9" fillId="0" borderId="239" xfId="64" applyFont="1" applyFill="1" applyBorder="1" applyAlignment="1">
      <alignment horizontal="center" vertical="center"/>
      <protection/>
    </xf>
    <xf numFmtId="0" fontId="9" fillId="0" borderId="237" xfId="64" applyFont="1" applyFill="1" applyBorder="1" applyAlignment="1">
      <alignment horizontal="center" vertical="center"/>
      <protection/>
    </xf>
    <xf numFmtId="0" fontId="9" fillId="0" borderId="235" xfId="64" applyFont="1" applyFill="1" applyBorder="1" applyAlignment="1">
      <alignment horizontal="center" vertical="center"/>
      <protection/>
    </xf>
    <xf numFmtId="0" fontId="83" fillId="0" borderId="0" xfId="64" applyFont="1" applyFill="1" applyBorder="1" applyAlignment="1">
      <alignment horizontal="center" vertical="center" shrinkToFit="1"/>
      <protection/>
    </xf>
    <xf numFmtId="0" fontId="83" fillId="0" borderId="0" xfId="64" applyFont="1" applyFill="1" applyBorder="1">
      <alignment vertical="center"/>
      <protection/>
    </xf>
    <xf numFmtId="0" fontId="83" fillId="0" borderId="80" xfId="64" applyFont="1" applyFill="1" applyBorder="1">
      <alignment vertical="center"/>
      <protection/>
    </xf>
    <xf numFmtId="0" fontId="83" fillId="0" borderId="134" xfId="64" applyFont="1" applyFill="1" applyBorder="1" applyAlignment="1">
      <alignment horizontal="center" vertical="center"/>
      <protection/>
    </xf>
    <xf numFmtId="0" fontId="83" fillId="0" borderId="0" xfId="64" applyFont="1" applyFill="1" applyBorder="1" applyAlignment="1">
      <alignment horizontal="center" vertical="center"/>
      <protection/>
    </xf>
    <xf numFmtId="0" fontId="83" fillId="0" borderId="0" xfId="64" applyFont="1" applyBorder="1">
      <alignment vertical="center"/>
      <protection/>
    </xf>
    <xf numFmtId="0" fontId="83" fillId="0" borderId="137" xfId="64" applyFont="1" applyFill="1" applyBorder="1" applyAlignment="1">
      <alignment horizontal="center" vertical="center" shrinkToFit="1"/>
      <protection/>
    </xf>
    <xf numFmtId="0" fontId="83" fillId="0" borderId="242" xfId="64" applyFont="1" applyFill="1" applyBorder="1" applyAlignment="1">
      <alignment horizontal="center" vertical="center" shrinkToFit="1"/>
      <protection/>
    </xf>
    <xf numFmtId="0" fontId="83" fillId="0" borderId="242" xfId="64" applyFont="1" applyFill="1" applyBorder="1" applyAlignment="1">
      <alignment horizontal="center" vertical="center"/>
      <protection/>
    </xf>
    <xf numFmtId="0" fontId="83" fillId="0" borderId="152" xfId="64" applyFont="1" applyFill="1" applyBorder="1" applyAlignment="1">
      <alignment horizontal="center" vertical="center" shrinkToFit="1"/>
      <protection/>
    </xf>
    <xf numFmtId="0" fontId="83" fillId="0" borderId="151" xfId="64" applyFont="1" applyFill="1" applyBorder="1" applyAlignment="1">
      <alignment horizontal="center" vertical="center"/>
      <protection/>
    </xf>
    <xf numFmtId="0" fontId="83" fillId="0" borderId="23" xfId="64" applyFont="1" applyFill="1" applyBorder="1" applyAlignment="1">
      <alignment horizontal="center" vertical="center"/>
      <protection/>
    </xf>
    <xf numFmtId="0" fontId="83" fillId="0" borderId="136" xfId="64" applyFont="1" applyBorder="1">
      <alignment vertical="center"/>
      <protection/>
    </xf>
    <xf numFmtId="0" fontId="83" fillId="0" borderId="24" xfId="64" applyFont="1" applyFill="1" applyBorder="1" applyAlignment="1">
      <alignment horizontal="center" vertical="center"/>
      <protection/>
    </xf>
    <xf numFmtId="0" fontId="83" fillId="0" borderId="124" xfId="64" applyFont="1" applyFill="1" applyBorder="1" applyAlignment="1">
      <alignment horizontal="center" vertical="center"/>
      <protection/>
    </xf>
    <xf numFmtId="0" fontId="83" fillId="0" borderId="162" xfId="64" applyFont="1" applyFill="1" applyBorder="1" applyAlignment="1">
      <alignment horizontal="center" vertical="center" shrinkToFit="1"/>
      <protection/>
    </xf>
    <xf numFmtId="0" fontId="83" fillId="0" borderId="126" xfId="64" applyFont="1" applyFill="1" applyBorder="1" applyAlignment="1">
      <alignment horizontal="center" vertical="center" shrinkToFit="1"/>
      <protection/>
    </xf>
    <xf numFmtId="0" fontId="83" fillId="0" borderId="243" xfId="64" applyFont="1" applyFill="1" applyBorder="1" applyAlignment="1">
      <alignment horizontal="center" vertical="center"/>
      <protection/>
    </xf>
    <xf numFmtId="0" fontId="83" fillId="0" borderId="244" xfId="64" applyFont="1" applyFill="1" applyBorder="1" applyAlignment="1">
      <alignment horizontal="center" vertical="center"/>
      <protection/>
    </xf>
    <xf numFmtId="0" fontId="83" fillId="0" borderId="127" xfId="64" applyFont="1" applyFill="1" applyBorder="1" applyAlignment="1">
      <alignment horizontal="center" vertical="center" shrinkToFit="1"/>
      <protection/>
    </xf>
    <xf numFmtId="0" fontId="83" fillId="0" borderId="125" xfId="64" applyFont="1" applyFill="1" applyBorder="1" applyAlignment="1">
      <alignment horizontal="center" vertical="center" shrinkToFit="1"/>
      <protection/>
    </xf>
    <xf numFmtId="0" fontId="9" fillId="0" borderId="0" xfId="64" applyFont="1" applyBorder="1" applyAlignment="1">
      <alignment vertical="center" textRotation="255" wrapText="1"/>
      <protection/>
    </xf>
    <xf numFmtId="198" fontId="83" fillId="0" borderId="0" xfId="64" applyNumberFormat="1" applyFont="1" applyFill="1" applyBorder="1" applyAlignment="1">
      <alignment horizontal="center" vertical="center"/>
      <protection/>
    </xf>
    <xf numFmtId="0" fontId="79" fillId="0" borderId="0" xfId="64" applyFont="1" applyAlignment="1">
      <alignment vertical="center" wrapText="1" shrinkToFit="1"/>
      <protection/>
    </xf>
    <xf numFmtId="199" fontId="83" fillId="0" borderId="236" xfId="51" applyNumberFormat="1" applyFont="1" applyFill="1" applyBorder="1" applyAlignment="1">
      <alignment vertical="center"/>
    </xf>
    <xf numFmtId="0" fontId="83" fillId="0" borderId="245" xfId="64" applyFont="1" applyFill="1" applyBorder="1" applyAlignment="1">
      <alignment horizontal="center" vertical="center"/>
      <protection/>
    </xf>
    <xf numFmtId="0" fontId="80" fillId="0" borderId="123" xfId="0" applyFont="1" applyBorder="1" applyAlignment="1">
      <alignment horizontal="center" vertical="center"/>
    </xf>
    <xf numFmtId="0" fontId="80" fillId="0" borderId="24" xfId="0" applyFont="1" applyBorder="1" applyAlignment="1">
      <alignment horizontal="center" vertical="center"/>
    </xf>
    <xf numFmtId="0" fontId="80" fillId="0" borderId="124" xfId="0" applyFont="1" applyBorder="1" applyAlignment="1">
      <alignment horizontal="center" vertical="center"/>
    </xf>
    <xf numFmtId="0" fontId="80" fillId="0" borderId="18" xfId="0" applyFont="1" applyBorder="1" applyAlignment="1">
      <alignment horizontal="center" vertical="center"/>
    </xf>
    <xf numFmtId="0" fontId="83" fillId="0" borderId="18" xfId="64" applyFont="1" applyFill="1" applyBorder="1" applyAlignment="1">
      <alignment horizontal="center" vertical="center" shrinkToFit="1"/>
      <protection/>
    </xf>
    <xf numFmtId="0" fontId="83" fillId="0" borderId="18" xfId="64" applyFont="1" applyFill="1" applyBorder="1" applyAlignment="1">
      <alignment horizontal="center" vertical="center"/>
      <protection/>
    </xf>
    <xf numFmtId="0" fontId="83" fillId="0" borderId="29" xfId="64" applyFont="1" applyBorder="1" applyAlignment="1">
      <alignment vertical="center" shrinkToFit="1"/>
      <protection/>
    </xf>
    <xf numFmtId="0" fontId="83" fillId="0" borderId="154" xfId="64" applyFont="1" applyFill="1" applyBorder="1" applyAlignment="1">
      <alignment horizontal="center" vertical="center" shrinkToFit="1"/>
      <protection/>
    </xf>
    <xf numFmtId="0" fontId="83" fillId="0" borderId="13" xfId="64" applyFont="1" applyFill="1" applyBorder="1" applyAlignment="1">
      <alignment horizontal="center" vertical="center" shrinkToFit="1"/>
      <protection/>
    </xf>
    <xf numFmtId="0" fontId="83" fillId="0" borderId="245" xfId="64" applyFont="1" applyBorder="1" applyAlignment="1">
      <alignment vertical="center" shrinkToFit="1"/>
      <protection/>
    </xf>
    <xf numFmtId="0" fontId="9" fillId="0" borderId="190" xfId="64" applyFont="1" applyFill="1" applyBorder="1" applyAlignment="1">
      <alignment horizontal="center" vertical="center"/>
      <protection/>
    </xf>
    <xf numFmtId="0" fontId="9" fillId="0" borderId="238" xfId="64" applyFont="1" applyFill="1" applyBorder="1" applyAlignment="1">
      <alignment horizontal="center" vertical="center"/>
      <protection/>
    </xf>
    <xf numFmtId="0" fontId="83" fillId="0" borderId="238" xfId="64" applyFont="1" applyBorder="1" applyAlignment="1">
      <alignment vertical="center" shrinkToFit="1"/>
      <protection/>
    </xf>
    <xf numFmtId="0" fontId="83" fillId="0" borderId="19" xfId="64" applyFont="1" applyFill="1" applyBorder="1" applyAlignment="1">
      <alignment horizontal="center" vertical="center"/>
      <protection/>
    </xf>
    <xf numFmtId="0" fontId="83" fillId="0" borderId="156" xfId="64" applyFont="1" applyFill="1" applyBorder="1" applyAlignment="1">
      <alignment horizontal="center" vertical="center" shrinkToFit="1"/>
      <protection/>
    </xf>
    <xf numFmtId="0" fontId="83" fillId="0" borderId="246" xfId="64" applyFont="1" applyFill="1" applyBorder="1" applyAlignment="1">
      <alignment horizontal="center" vertical="center"/>
      <protection/>
    </xf>
    <xf numFmtId="0" fontId="83" fillId="0" borderId="128" xfId="64" applyFont="1" applyFill="1" applyBorder="1" applyAlignment="1">
      <alignment horizontal="center" vertical="center" shrinkToFit="1"/>
      <protection/>
    </xf>
    <xf numFmtId="0" fontId="83" fillId="0" borderId="134" xfId="64" applyFont="1" applyFill="1" applyBorder="1">
      <alignment vertical="center"/>
      <protection/>
    </xf>
    <xf numFmtId="0" fontId="83" fillId="0" borderId="135" xfId="64" applyFont="1" applyFill="1" applyBorder="1" applyAlignment="1">
      <alignment horizontal="center" vertical="center" shrinkToFit="1"/>
      <protection/>
    </xf>
    <xf numFmtId="0" fontId="83" fillId="0" borderId="138" xfId="64" applyFont="1" applyFill="1" applyBorder="1" applyAlignment="1">
      <alignment horizontal="center" vertical="center" shrinkToFit="1"/>
      <protection/>
    </xf>
    <xf numFmtId="0" fontId="83" fillId="0" borderId="132" xfId="64" applyFont="1" applyFill="1" applyBorder="1" applyAlignment="1">
      <alignment horizontal="center" vertical="center" shrinkToFit="1"/>
      <protection/>
    </xf>
    <xf numFmtId="182" fontId="69" fillId="0" borderId="17" xfId="0" applyNumberFormat="1" applyFont="1" applyFill="1" applyBorder="1" applyAlignment="1">
      <alignment horizontal="center" wrapText="1"/>
    </xf>
    <xf numFmtId="0" fontId="2" fillId="0" borderId="38" xfId="0" applyFont="1" applyFill="1" applyBorder="1" applyAlignment="1">
      <alignment/>
    </xf>
    <xf numFmtId="0" fontId="2" fillId="0" borderId="39"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24" xfId="0" applyFont="1" applyFill="1" applyBorder="1" applyAlignment="1">
      <alignment vertical="center"/>
    </xf>
    <xf numFmtId="0" fontId="8" fillId="0" borderId="0" xfId="0" applyFont="1" applyFill="1" applyAlignment="1">
      <alignment vertical="center" wrapText="1"/>
    </xf>
    <xf numFmtId="0" fontId="0" fillId="0" borderId="0" xfId="0" applyFont="1" applyAlignment="1">
      <alignment wrapText="1"/>
    </xf>
    <xf numFmtId="0" fontId="35" fillId="0" borderId="0" xfId="0" applyFont="1" applyAlignment="1">
      <alignment wrapText="1"/>
    </xf>
    <xf numFmtId="0" fontId="3" fillId="0" borderId="21" xfId="0" applyFont="1" applyBorder="1" applyAlignment="1">
      <alignment vertical="center" wrapText="1"/>
    </xf>
    <xf numFmtId="0" fontId="14" fillId="0" borderId="181" xfId="0" applyFont="1" applyFill="1" applyBorder="1" applyAlignment="1">
      <alignment vertical="center" wrapText="1"/>
    </xf>
    <xf numFmtId="0" fontId="2" fillId="0" borderId="69" xfId="0" applyFont="1" applyBorder="1" applyAlignment="1">
      <alignment wrapText="1"/>
    </xf>
    <xf numFmtId="0" fontId="3" fillId="0" borderId="0" xfId="0" applyFont="1" applyAlignment="1">
      <alignment wrapText="1"/>
    </xf>
    <xf numFmtId="0" fontId="2" fillId="0" borderId="69" xfId="0" applyFont="1" applyFill="1" applyBorder="1" applyAlignment="1">
      <alignment wrapText="1"/>
    </xf>
    <xf numFmtId="0" fontId="8" fillId="0" borderId="0" xfId="0" applyFont="1" applyFill="1" applyAlignment="1">
      <alignment horizontal="left"/>
    </xf>
    <xf numFmtId="0" fontId="8" fillId="0" borderId="0" xfId="0" applyFont="1" applyFill="1" applyAlignment="1">
      <alignment horizontal="left" vertical="top" wrapText="1" indent="1"/>
    </xf>
    <xf numFmtId="0" fontId="0"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3" fillId="0" borderId="1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10"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11" xfId="0" applyFont="1" applyFill="1" applyBorder="1" applyAlignment="1">
      <alignment horizontal="distributed"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3" fillId="0" borderId="24" xfId="0" applyFont="1" applyFill="1" applyBorder="1" applyAlignment="1">
      <alignment horizontal="left" vertical="center"/>
    </xf>
    <xf numFmtId="0" fontId="0" fillId="0" borderId="24" xfId="0" applyBorder="1" applyAlignment="1">
      <alignment horizontal="left" vertical="center"/>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20" xfId="0" applyFont="1" applyFill="1" applyBorder="1" applyAlignment="1">
      <alignment wrapText="1"/>
    </xf>
    <xf numFmtId="0" fontId="3" fillId="0" borderId="21" xfId="0" applyFont="1" applyFill="1" applyBorder="1" applyAlignment="1">
      <alignment wrapText="1"/>
    </xf>
    <xf numFmtId="0" fontId="3" fillId="0" borderId="0" xfId="0" applyFont="1" applyFill="1" applyBorder="1" applyAlignment="1">
      <alignment wrapText="1"/>
    </xf>
    <xf numFmtId="0" fontId="3" fillId="0" borderId="15" xfId="0" applyFont="1" applyFill="1" applyBorder="1" applyAlignment="1">
      <alignment wrapText="1"/>
    </xf>
    <xf numFmtId="0" fontId="3" fillId="0" borderId="10" xfId="0" applyFont="1" applyFill="1" applyBorder="1" applyAlignment="1">
      <alignment wrapText="1"/>
    </xf>
    <xf numFmtId="0" fontId="3" fillId="0" borderId="22" xfId="0" applyFont="1" applyFill="1" applyBorder="1" applyAlignment="1">
      <alignment wrapText="1"/>
    </xf>
    <xf numFmtId="0" fontId="3" fillId="0" borderId="19" xfId="0" applyFont="1" applyFill="1" applyBorder="1" applyAlignment="1">
      <alignment wrapText="1"/>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24" xfId="0" applyFont="1" applyFill="1" applyBorder="1" applyAlignment="1">
      <alignment horizontal="center" vertical="center" wrapText="1" shrinkToFi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22" xfId="0" applyFont="1" applyFill="1" applyBorder="1" applyAlignment="1">
      <alignment vertical="center" wrapText="1"/>
    </xf>
    <xf numFmtId="0" fontId="3" fillId="0" borderId="19" xfId="0" applyFont="1" applyFill="1" applyBorder="1" applyAlignment="1">
      <alignment vertical="center" wrapText="1"/>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wrapText="1"/>
    </xf>
    <xf numFmtId="0" fontId="3" fillId="0" borderId="23" xfId="0" applyFont="1" applyFill="1" applyBorder="1" applyAlignment="1">
      <alignment horizontal="distributed" vertical="center" wrapText="1"/>
    </xf>
    <xf numFmtId="0" fontId="35" fillId="0" borderId="24" xfId="0" applyFont="1" applyFill="1" applyBorder="1" applyAlignment="1">
      <alignment horizontal="center" vertical="center" wrapText="1"/>
    </xf>
    <xf numFmtId="0" fontId="35" fillId="0" borderId="24" xfId="0" applyFont="1" applyFill="1" applyBorder="1" applyAlignment="1">
      <alignment horizontal="distributed" vertical="center" wrapTex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57" fillId="0" borderId="13" xfId="0" applyFont="1" applyFill="1" applyBorder="1" applyAlignment="1">
      <alignment horizontal="distributed" vertical="center" wrapText="1"/>
    </xf>
    <xf numFmtId="0" fontId="57" fillId="0" borderId="14" xfId="0" applyFont="1" applyFill="1" applyBorder="1" applyAlignment="1">
      <alignment horizontal="distributed" vertical="center" wrapText="1"/>
    </xf>
    <xf numFmtId="0" fontId="57" fillId="0" borderId="18" xfId="0" applyFont="1" applyFill="1" applyBorder="1" applyAlignment="1">
      <alignment horizontal="distributed" vertical="center" wrapText="1"/>
    </xf>
    <xf numFmtId="0" fontId="3" fillId="0" borderId="24" xfId="0" applyFont="1" applyFill="1" applyBorder="1" applyAlignment="1">
      <alignment horizontal="distributed" vertical="center" shrinkToFit="1"/>
    </xf>
    <xf numFmtId="38" fontId="3" fillId="0" borderId="0" xfId="49" applyFont="1" applyFill="1" applyBorder="1" applyAlignment="1">
      <alignment horizontal="right" vertical="center"/>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40" fontId="3" fillId="0" borderId="21" xfId="49" applyNumberFormat="1" applyFont="1" applyFill="1" applyBorder="1" applyAlignment="1">
      <alignment horizontal="right" vertical="center"/>
    </xf>
    <xf numFmtId="40" fontId="3" fillId="0" borderId="0" xfId="49" applyNumberFormat="1" applyFont="1" applyFill="1" applyBorder="1" applyAlignment="1">
      <alignment horizontal="right" vertical="center"/>
    </xf>
    <xf numFmtId="0" fontId="3" fillId="0" borderId="22" xfId="0" applyFont="1" applyFill="1" applyBorder="1" applyAlignment="1">
      <alignment horizontal="center" vertical="center"/>
    </xf>
    <xf numFmtId="0" fontId="3" fillId="0" borderId="21" xfId="0" applyFont="1" applyFill="1" applyBorder="1" applyAlignment="1">
      <alignment horizontal="distributed"/>
    </xf>
    <xf numFmtId="0" fontId="0" fillId="0" borderId="15" xfId="0" applyFont="1" applyFill="1" applyBorder="1" applyAlignment="1">
      <alignment horizontal="distributed"/>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23" xfId="0" applyFont="1" applyFill="1" applyBorder="1" applyAlignment="1">
      <alignment horizontal="distributed" vertical="center"/>
    </xf>
    <xf numFmtId="40" fontId="3" fillId="0" borderId="22" xfId="49" applyNumberFormat="1" applyFont="1" applyFill="1" applyBorder="1" applyAlignment="1">
      <alignment horizontal="left" vertical="center"/>
    </xf>
    <xf numFmtId="40" fontId="3" fillId="0" borderId="19" xfId="49" applyNumberFormat="1" applyFont="1" applyFill="1" applyBorder="1" applyAlignment="1">
      <alignment horizontal="left" vertical="center"/>
    </xf>
    <xf numFmtId="0" fontId="55" fillId="0" borderId="0" xfId="0" applyFont="1" applyFill="1" applyAlignment="1">
      <alignment horizontal="center"/>
    </xf>
    <xf numFmtId="0" fontId="3" fillId="0" borderId="21"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21"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10" fillId="0" borderId="0" xfId="0" applyFont="1" applyFill="1" applyAlignment="1">
      <alignment horizontal="center"/>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20" xfId="0" applyFont="1" applyFill="1" applyBorder="1" applyAlignment="1">
      <alignment vertical="top" wrapText="1"/>
    </xf>
    <xf numFmtId="0" fontId="2" fillId="0" borderId="26" xfId="0" applyFont="1" applyFill="1" applyBorder="1" applyAlignment="1">
      <alignment vertical="top" wrapText="1"/>
    </xf>
    <xf numFmtId="0" fontId="2" fillId="0" borderId="25" xfId="0" applyFont="1" applyFill="1" applyBorder="1" applyAlignment="1">
      <alignment vertical="top" wrapText="1"/>
    </xf>
    <xf numFmtId="0" fontId="2" fillId="0" borderId="27" xfId="0" applyFont="1" applyFill="1" applyBorder="1" applyAlignment="1">
      <alignmen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83" xfId="0" applyFont="1" applyFill="1" applyBorder="1" applyAlignment="1">
      <alignment horizontal="left" vertical="top" wrapText="1"/>
    </xf>
    <xf numFmtId="0" fontId="2" fillId="0" borderId="84" xfId="0" applyFont="1" applyFill="1" applyBorder="1" applyAlignment="1">
      <alignment horizontal="left" vertical="top" wrapText="1"/>
    </xf>
    <xf numFmtId="0" fontId="2" fillId="0" borderId="56" xfId="0" applyFont="1" applyFill="1" applyBorder="1" applyAlignment="1">
      <alignment horizontal="left" vertical="top" wrapText="1"/>
    </xf>
    <xf numFmtId="0" fontId="0" fillId="0" borderId="13" xfId="0" applyFont="1" applyFill="1" applyBorder="1" applyAlignment="1">
      <alignment horizontal="center"/>
    </xf>
    <xf numFmtId="0" fontId="0" fillId="0" borderId="18" xfId="0" applyFont="1" applyFill="1" applyBorder="1" applyAlignment="1">
      <alignment horizontal="center"/>
    </xf>
    <xf numFmtId="0" fontId="0" fillId="0" borderId="13" xfId="0" applyFont="1" applyBorder="1" applyAlignment="1">
      <alignment horizontal="center" vertical="center" shrinkToFit="1"/>
    </xf>
    <xf numFmtId="0" fontId="0" fillId="0" borderId="18" xfId="0" applyFont="1" applyBorder="1" applyAlignment="1">
      <alignment horizontal="center" vertical="center" shrinkToFit="1"/>
    </xf>
    <xf numFmtId="0" fontId="2" fillId="0" borderId="24" xfId="0" applyFont="1" applyBorder="1" applyAlignment="1">
      <alignment vertical="center" shrinkToFit="1"/>
    </xf>
    <xf numFmtId="0" fontId="2" fillId="0" borderId="24" xfId="0" applyFont="1" applyFill="1" applyBorder="1" applyAlignment="1">
      <alignment vertical="center" shrinkToFit="1"/>
    </xf>
    <xf numFmtId="0" fontId="2" fillId="0" borderId="24" xfId="0" applyFont="1" applyBorder="1" applyAlignment="1">
      <alignment shrinkToFit="1"/>
    </xf>
    <xf numFmtId="0" fontId="0" fillId="0" borderId="21"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0" fillId="0" borderId="19" xfId="0" applyFont="1" applyBorder="1" applyAlignment="1">
      <alignment vertical="center" wrapText="1"/>
    </xf>
    <xf numFmtId="0" fontId="0" fillId="0" borderId="13" xfId="0" applyFont="1" applyBorder="1" applyAlignment="1">
      <alignment horizontal="center"/>
    </xf>
    <xf numFmtId="0" fontId="0" fillId="0" borderId="18" xfId="0" applyFont="1" applyBorder="1" applyAlignment="1">
      <alignment horizontal="center"/>
    </xf>
    <xf numFmtId="0" fontId="2" fillId="0" borderId="83" xfId="0" applyFont="1" applyBorder="1" applyAlignment="1">
      <alignment horizontal="left" vertical="top" wrapText="1"/>
    </xf>
    <xf numFmtId="0" fontId="2" fillId="0" borderId="84" xfId="0" applyFont="1" applyBorder="1" applyAlignment="1">
      <alignment horizontal="left" vertical="top" wrapText="1"/>
    </xf>
    <xf numFmtId="0" fontId="2" fillId="0" borderId="56" xfId="0" applyFont="1" applyBorder="1" applyAlignment="1">
      <alignment horizontal="left" vertical="top" wrapText="1"/>
    </xf>
    <xf numFmtId="0" fontId="2" fillId="0" borderId="69" xfId="0" applyFont="1" applyBorder="1" applyAlignment="1">
      <alignment horizontal="left" vertical="top" wrapText="1"/>
    </xf>
    <xf numFmtId="0" fontId="2" fillId="0" borderId="68" xfId="0" applyFont="1" applyBorder="1" applyAlignment="1">
      <alignment horizontal="left" vertical="top" wrapText="1"/>
    </xf>
    <xf numFmtId="0" fontId="2" fillId="0" borderId="62" xfId="0" applyFont="1" applyBorder="1" applyAlignment="1">
      <alignment horizontal="left" vertical="top" wrapText="1"/>
    </xf>
    <xf numFmtId="0" fontId="2" fillId="0" borderId="69" xfId="0" applyFont="1" applyBorder="1" applyAlignment="1">
      <alignment horizontal="left" vertical="center" wrapText="1"/>
    </xf>
    <xf numFmtId="0" fontId="2" fillId="0" borderId="68" xfId="0" applyFont="1" applyBorder="1" applyAlignment="1">
      <alignment horizontal="left" vertical="center" wrapText="1"/>
    </xf>
    <xf numFmtId="0" fontId="2" fillId="0" borderId="62" xfId="0" applyFont="1" applyBorder="1" applyAlignment="1">
      <alignment horizontal="left"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0" xfId="0" applyFont="1" applyFill="1" applyBorder="1" applyAlignment="1">
      <alignment horizontal="left" vertical="top" wrapText="1"/>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24" xfId="0" applyFont="1" applyBorder="1" applyAlignment="1">
      <alignment vertical="center" wrapText="1" shrinkToFit="1"/>
    </xf>
    <xf numFmtId="0" fontId="3" fillId="0" borderId="24" xfId="0" applyFont="1" applyBorder="1" applyAlignment="1">
      <alignment vertical="center" shrinkToFit="1"/>
    </xf>
    <xf numFmtId="0" fontId="0" fillId="0" borderId="13" xfId="0" applyFont="1" applyBorder="1" applyAlignment="1">
      <alignment/>
    </xf>
    <xf numFmtId="0" fontId="0" fillId="0" borderId="18" xfId="0" applyFont="1" applyBorder="1" applyAlignment="1">
      <alignment/>
    </xf>
    <xf numFmtId="0" fontId="2" fillId="0" borderId="69" xfId="0" applyFont="1" applyBorder="1" applyAlignment="1">
      <alignment vertical="top" wrapText="1"/>
    </xf>
    <xf numFmtId="0" fontId="2" fillId="0" borderId="68" xfId="0" applyFont="1" applyBorder="1" applyAlignment="1">
      <alignment vertical="top" wrapText="1"/>
    </xf>
    <xf numFmtId="0" fontId="2" fillId="0" borderId="62" xfId="0" applyFont="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0" xfId="0" applyFont="1" applyBorder="1" applyAlignment="1">
      <alignment horizontal="left" vertical="top" wrapText="1"/>
    </xf>
    <xf numFmtId="0" fontId="2" fillId="0" borderId="24" xfId="0" applyFont="1" applyBorder="1" applyAlignment="1">
      <alignment vertical="center" wrapText="1" shrinkToFit="1"/>
    </xf>
    <xf numFmtId="0" fontId="3" fillId="0" borderId="0" xfId="0" applyFont="1" applyAlignment="1">
      <alignment horizont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3" fillId="0" borderId="83" xfId="0" applyFont="1" applyBorder="1" applyAlignment="1">
      <alignment wrapText="1"/>
    </xf>
    <xf numFmtId="0" fontId="6" fillId="0" borderId="56" xfId="0" applyFont="1" applyBorder="1" applyAlignment="1">
      <alignment/>
    </xf>
    <xf numFmtId="0" fontId="3" fillId="0" borderId="38" xfId="0" applyFont="1" applyBorder="1" applyAlignment="1">
      <alignment wrapText="1"/>
    </xf>
    <xf numFmtId="0" fontId="6" fillId="0" borderId="40" xfId="0" applyFont="1" applyBorder="1" applyAlignment="1">
      <alignment/>
    </xf>
    <xf numFmtId="0" fontId="2" fillId="0" borderId="112" xfId="0" applyFont="1" applyBorder="1" applyAlignment="1">
      <alignment horizontal="right"/>
    </xf>
    <xf numFmtId="0" fontId="2" fillId="0" borderId="66" xfId="0" applyFont="1" applyBorder="1" applyAlignment="1">
      <alignment horizontal="right"/>
    </xf>
    <xf numFmtId="0" fontId="2" fillId="0" borderId="109" xfId="0" applyFont="1" applyBorder="1" applyAlignment="1">
      <alignment horizontal="right"/>
    </xf>
    <xf numFmtId="0" fontId="2" fillId="0" borderId="56" xfId="0" applyFont="1" applyBorder="1" applyAlignment="1">
      <alignment horizontal="right"/>
    </xf>
    <xf numFmtId="0" fontId="2" fillId="0" borderId="12" xfId="0" applyFont="1" applyBorder="1" applyAlignment="1">
      <alignment horizontal="center"/>
    </xf>
    <xf numFmtId="0" fontId="62" fillId="0" borderId="0" xfId="0" applyFont="1" applyBorder="1" applyAlignment="1">
      <alignment horizontal="center" vertical="top"/>
    </xf>
    <xf numFmtId="0" fontId="7" fillId="0" borderId="24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45" xfId="0" applyFont="1" applyBorder="1" applyAlignment="1">
      <alignment vertical="center"/>
    </xf>
    <xf numFmtId="0" fontId="3" fillId="0" borderId="23" xfId="0" applyFont="1" applyBorder="1" applyAlignment="1">
      <alignment vertical="center"/>
    </xf>
    <xf numFmtId="0" fontId="2" fillId="0" borderId="24" xfId="0" applyFont="1" applyBorder="1" applyAlignment="1">
      <alignment/>
    </xf>
    <xf numFmtId="0" fontId="2" fillId="0" borderId="24" xfId="0" applyFont="1" applyBorder="1" applyAlignment="1">
      <alignment horizontal="center" vertical="center"/>
    </xf>
    <xf numFmtId="0" fontId="3" fillId="0" borderId="24" xfId="0" applyFont="1" applyBorder="1" applyAlignment="1">
      <alignment horizontal="center" vertical="center"/>
    </xf>
    <xf numFmtId="0" fontId="7" fillId="0" borderId="88" xfId="0" applyFont="1" applyBorder="1" applyAlignment="1">
      <alignment horizontal="center" vertical="center" wrapText="1"/>
    </xf>
    <xf numFmtId="0" fontId="7" fillId="0" borderId="72" xfId="0" applyFont="1" applyBorder="1" applyAlignment="1">
      <alignment horizontal="center" vertical="center" wrapText="1"/>
    </xf>
    <xf numFmtId="0" fontId="3" fillId="0" borderId="81" xfId="0" applyFont="1" applyBorder="1" applyAlignment="1">
      <alignment wrapText="1"/>
    </xf>
    <xf numFmtId="0" fontId="6" fillId="0" borderId="66" xfId="0" applyFont="1" applyBorder="1" applyAlignment="1">
      <alignment/>
    </xf>
    <xf numFmtId="176" fontId="2" fillId="0" borderId="13" xfId="0" applyNumberFormat="1" applyFont="1" applyBorder="1" applyAlignment="1">
      <alignment horizontal="right"/>
    </xf>
    <xf numFmtId="176" fontId="2" fillId="0" borderId="14" xfId="0" applyNumberFormat="1" applyFont="1" applyBorder="1" applyAlignment="1">
      <alignment horizontal="right"/>
    </xf>
    <xf numFmtId="176" fontId="2" fillId="0" borderId="18" xfId="0" applyNumberFormat="1" applyFont="1" applyBorder="1" applyAlignment="1">
      <alignment horizontal="right"/>
    </xf>
    <xf numFmtId="176" fontId="2" fillId="0" borderId="24" xfId="0" applyNumberFormat="1" applyFont="1" applyBorder="1" applyAlignment="1">
      <alignment horizontal="right"/>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0" xfId="0" applyFont="1" applyBorder="1" applyAlignment="1">
      <alignment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26" xfId="0" applyFont="1" applyBorder="1" applyAlignment="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10" fillId="0" borderId="0" xfId="0" applyFont="1" applyAlignment="1">
      <alignment horizontal="center"/>
    </xf>
    <xf numFmtId="0" fontId="3" fillId="0" borderId="81" xfId="0" applyFont="1" applyBorder="1" applyAlignment="1">
      <alignment horizontal="distributed" vertical="center"/>
    </xf>
    <xf numFmtId="0" fontId="0" fillId="0" borderId="66" xfId="0" applyFont="1" applyBorder="1" applyAlignment="1">
      <alignment horizontal="distributed" vertical="center"/>
    </xf>
    <xf numFmtId="0" fontId="3" fillId="0" borderId="69" xfId="0" applyFont="1" applyBorder="1" applyAlignment="1">
      <alignment horizontal="distributed" vertical="center" wrapText="1"/>
    </xf>
    <xf numFmtId="0" fontId="0" fillId="0" borderId="62" xfId="0" applyFont="1" applyBorder="1" applyAlignment="1">
      <alignment horizontal="distributed" vertical="center" wrapText="1"/>
    </xf>
    <xf numFmtId="0" fontId="10" fillId="0" borderId="0" xfId="0" applyFont="1" applyAlignment="1">
      <alignment horizontal="distributed" indent="17"/>
    </xf>
    <xf numFmtId="0" fontId="3" fillId="0" borderId="13" xfId="0" applyFont="1" applyBorder="1" applyAlignment="1">
      <alignment horizontal="distributed" vertical="center"/>
    </xf>
    <xf numFmtId="0" fontId="0" fillId="0" borderId="18" xfId="0" applyFont="1" applyBorder="1" applyAlignment="1">
      <alignment horizontal="distributed" vertical="center"/>
    </xf>
    <xf numFmtId="0" fontId="3" fillId="0" borderId="83" xfId="0" applyFont="1" applyBorder="1" applyAlignment="1">
      <alignment horizontal="distributed" vertical="center"/>
    </xf>
    <xf numFmtId="0" fontId="0" fillId="0" borderId="56" xfId="0" applyFont="1" applyBorder="1" applyAlignment="1">
      <alignment horizontal="distributed" vertical="center"/>
    </xf>
    <xf numFmtId="0" fontId="3" fillId="0" borderId="69" xfId="0" applyFont="1" applyFill="1" applyBorder="1" applyAlignment="1">
      <alignment horizontal="distributed" vertical="center"/>
    </xf>
    <xf numFmtId="0" fontId="0" fillId="0" borderId="62" xfId="0" applyFont="1" applyFill="1" applyBorder="1" applyAlignment="1">
      <alignment horizontal="distributed" vertical="center"/>
    </xf>
    <xf numFmtId="0" fontId="3" fillId="0" borderId="69" xfId="0" applyFont="1" applyBorder="1" applyAlignment="1">
      <alignment horizontal="distributed" vertical="center"/>
    </xf>
    <xf numFmtId="0" fontId="0" fillId="0" borderId="62" xfId="0" applyFont="1" applyBorder="1" applyAlignment="1">
      <alignment horizontal="distributed" vertical="center"/>
    </xf>
    <xf numFmtId="0" fontId="3" fillId="0" borderId="0" xfId="0" applyFont="1" applyAlignment="1">
      <alignment/>
    </xf>
    <xf numFmtId="0" fontId="3" fillId="0" borderId="24" xfId="0" applyFont="1" applyBorder="1" applyAlignment="1">
      <alignment horizontal="distributed" vertical="center"/>
    </xf>
    <xf numFmtId="0" fontId="3" fillId="0" borderId="47" xfId="0" applyFont="1" applyBorder="1" applyAlignment="1">
      <alignment horizontal="distributed" vertical="center"/>
    </xf>
    <xf numFmtId="0" fontId="3" fillId="0" borderId="18" xfId="0" applyFont="1" applyBorder="1" applyAlignment="1">
      <alignment horizontal="distributed" vertical="center"/>
    </xf>
    <xf numFmtId="0" fontId="3" fillId="0" borderId="66" xfId="0" applyFont="1" applyBorder="1" applyAlignment="1">
      <alignment horizontal="distributed" vertical="center"/>
    </xf>
    <xf numFmtId="0" fontId="0" fillId="0" borderId="0" xfId="0" applyFont="1" applyAlignment="1">
      <alignment/>
    </xf>
    <xf numFmtId="0" fontId="3" fillId="0" borderId="248" xfId="0" applyFont="1" applyBorder="1" applyAlignment="1">
      <alignment horizontal="distributed" vertical="center"/>
    </xf>
    <xf numFmtId="0" fontId="0" fillId="0" borderId="52" xfId="0" applyFont="1" applyBorder="1" applyAlignment="1">
      <alignment horizontal="distributed" vertical="center"/>
    </xf>
    <xf numFmtId="0" fontId="3" fillId="0" borderId="11" xfId="0" applyFont="1" applyBorder="1" applyAlignment="1">
      <alignment horizontal="distributed" vertical="center"/>
    </xf>
    <xf numFmtId="0" fontId="0" fillId="0" borderId="20" xfId="0" applyFont="1" applyBorder="1" applyAlignment="1">
      <alignment horizontal="distributed"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66" xfId="0" applyFont="1" applyBorder="1" applyAlignment="1">
      <alignment horizontal="center" vertical="center"/>
    </xf>
    <xf numFmtId="0" fontId="14" fillId="0" borderId="96"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0" fontId="14" fillId="0" borderId="89" xfId="0" applyFont="1" applyBorder="1" applyAlignment="1">
      <alignment horizontal="left" vertical="center"/>
    </xf>
    <xf numFmtId="0" fontId="14" fillId="0" borderId="110" xfId="0" applyFont="1" applyBorder="1" applyAlignment="1">
      <alignment horizontal="left" vertical="center"/>
    </xf>
    <xf numFmtId="0" fontId="14" fillId="0" borderId="103" xfId="0" applyFont="1" applyBorder="1" applyAlignment="1">
      <alignment horizontal="left" vertical="center"/>
    </xf>
    <xf numFmtId="0" fontId="14" fillId="0" borderId="93" xfId="0" applyFont="1" applyBorder="1" applyAlignment="1">
      <alignment horizontal="left" vertical="center"/>
    </xf>
    <xf numFmtId="0" fontId="14" fillId="0" borderId="83" xfId="0" applyFont="1" applyBorder="1" applyAlignment="1">
      <alignment horizontal="center" vertical="center" textRotation="255"/>
    </xf>
    <xf numFmtId="0" fontId="14" fillId="0" borderId="69" xfId="0" applyFont="1" applyBorder="1" applyAlignment="1">
      <alignment horizontal="center" vertical="center" textRotation="255"/>
    </xf>
    <xf numFmtId="0" fontId="14" fillId="0" borderId="38" xfId="0" applyFont="1" applyBorder="1" applyAlignment="1">
      <alignment horizontal="center" vertical="center" textRotation="255"/>
    </xf>
    <xf numFmtId="0" fontId="14" fillId="0" borderId="71" xfId="0" applyFont="1" applyBorder="1" applyAlignment="1">
      <alignment horizontal="center" vertical="center" textRotation="255"/>
    </xf>
    <xf numFmtId="0" fontId="14" fillId="0" borderId="91" xfId="0" applyFont="1" applyBorder="1" applyAlignment="1">
      <alignment horizontal="center" vertical="center" textRotation="255"/>
    </xf>
    <xf numFmtId="0" fontId="14" fillId="0" borderId="92" xfId="0" applyFont="1" applyBorder="1" applyAlignment="1">
      <alignment horizontal="left" vertical="center"/>
    </xf>
    <xf numFmtId="0" fontId="14" fillId="0" borderId="175" xfId="0" applyFont="1" applyBorder="1" applyAlignment="1">
      <alignment horizontal="left" vertical="center"/>
    </xf>
    <xf numFmtId="0" fontId="13" fillId="0" borderId="69" xfId="0" applyFont="1" applyBorder="1" applyAlignment="1">
      <alignment horizontal="center" vertical="center"/>
    </xf>
    <xf numFmtId="0" fontId="13" fillId="0" borderId="68" xfId="0" applyFont="1" applyBorder="1" applyAlignment="1">
      <alignment horizontal="center" vertical="center"/>
    </xf>
    <xf numFmtId="0" fontId="13" fillId="0" borderId="62" xfId="0" applyFont="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66" xfId="0" applyFont="1" applyBorder="1" applyAlignment="1">
      <alignment horizontal="center" vertical="center"/>
    </xf>
    <xf numFmtId="0" fontId="14" fillId="0" borderId="104" xfId="0" applyFont="1" applyBorder="1" applyAlignment="1">
      <alignment horizontal="left" vertical="center"/>
    </xf>
    <xf numFmtId="0" fontId="14" fillId="0" borderId="102" xfId="0" applyFont="1" applyBorder="1" applyAlignment="1">
      <alignment horizontal="center" vertical="center" textRotation="255"/>
    </xf>
    <xf numFmtId="0" fontId="14" fillId="0" borderId="24" xfId="0" applyFont="1" applyBorder="1" applyAlignment="1">
      <alignment horizontal="left" vertical="center"/>
    </xf>
    <xf numFmtId="0" fontId="72" fillId="0" borderId="0" xfId="0" applyFont="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56" xfId="0" applyFont="1" applyBorder="1" applyAlignment="1">
      <alignment horizontal="center" vertical="center"/>
    </xf>
    <xf numFmtId="0" fontId="14" fillId="0" borderId="83" xfId="0" applyFont="1" applyBorder="1" applyAlignment="1">
      <alignment horizontal="center" vertical="center" textRotation="255" wrapText="1"/>
    </xf>
    <xf numFmtId="0" fontId="14" fillId="0" borderId="189"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190" xfId="0" applyFont="1" applyFill="1" applyBorder="1" applyAlignment="1">
      <alignment horizontal="center" vertical="center"/>
    </xf>
    <xf numFmtId="0" fontId="72" fillId="0" borderId="0" xfId="0" applyFont="1" applyFill="1" applyAlignment="1">
      <alignment horizontal="distributed" vertical="center" indent="10"/>
    </xf>
    <xf numFmtId="0" fontId="14" fillId="0" borderId="202" xfId="0" applyFont="1" applyFill="1" applyBorder="1" applyAlignment="1">
      <alignment horizontal="left" vertical="center"/>
    </xf>
    <xf numFmtId="0" fontId="14" fillId="0" borderId="241" xfId="0" applyFont="1" applyFill="1" applyBorder="1" applyAlignment="1">
      <alignment horizontal="left" vertical="center"/>
    </xf>
    <xf numFmtId="0" fontId="14" fillId="0" borderId="164" xfId="0" applyFont="1" applyFill="1" applyBorder="1" applyAlignment="1">
      <alignment horizontal="left" vertical="center"/>
    </xf>
    <xf numFmtId="0" fontId="14" fillId="0" borderId="165" xfId="0" applyFont="1" applyFill="1" applyBorder="1" applyAlignment="1">
      <alignment horizontal="left" vertical="center"/>
    </xf>
    <xf numFmtId="0" fontId="14" fillId="0" borderId="249" xfId="0" applyFont="1" applyFill="1" applyBorder="1" applyAlignment="1">
      <alignment horizontal="left" vertical="center"/>
    </xf>
    <xf numFmtId="0" fontId="14" fillId="0" borderId="83" xfId="0" applyFont="1" applyFill="1" applyBorder="1" applyAlignment="1">
      <alignment horizontal="left" vertical="center" shrinkToFit="1"/>
    </xf>
    <xf numFmtId="0" fontId="14" fillId="0" borderId="56" xfId="0" applyFont="1" applyFill="1" applyBorder="1" applyAlignment="1">
      <alignment horizontal="left" vertical="center" shrinkToFit="1"/>
    </xf>
    <xf numFmtId="0" fontId="2" fillId="0" borderId="0" xfId="0" applyFont="1" applyAlignment="1">
      <alignment vertical="center"/>
    </xf>
    <xf numFmtId="0" fontId="2" fillId="0" borderId="0" xfId="0" applyFont="1" applyAlignment="1">
      <alignment vertical="center" wrapText="1"/>
    </xf>
    <xf numFmtId="5" fontId="2" fillId="0" borderId="13" xfId="0" applyNumberFormat="1" applyFont="1" applyBorder="1" applyAlignment="1">
      <alignment vertical="center"/>
    </xf>
    <xf numFmtId="5" fontId="2" fillId="0" borderId="18" xfId="0" applyNumberFormat="1" applyFont="1" applyBorder="1" applyAlignment="1">
      <alignment vertical="center"/>
    </xf>
    <xf numFmtId="5" fontId="2" fillId="0" borderId="13" xfId="0" applyNumberFormat="1" applyFont="1" applyBorder="1" applyAlignment="1">
      <alignment horizontal="center" vertical="center"/>
    </xf>
    <xf numFmtId="5" fontId="2" fillId="0" borderId="18" xfId="0" applyNumberFormat="1" applyFont="1" applyBorder="1" applyAlignment="1">
      <alignment horizontal="center" vertical="center"/>
    </xf>
    <xf numFmtId="5" fontId="2" fillId="0" borderId="14" xfId="0" applyNumberFormat="1" applyFont="1" applyBorder="1" applyAlignment="1">
      <alignment vertical="center"/>
    </xf>
    <xf numFmtId="0" fontId="2" fillId="0" borderId="17" xfId="0" applyFont="1" applyBorder="1" applyAlignment="1">
      <alignment vertical="center" wrapText="1"/>
    </xf>
    <xf numFmtId="0" fontId="2" fillId="0" borderId="23" xfId="0" applyFont="1" applyBorder="1" applyAlignment="1">
      <alignment vertical="center" wrapText="1"/>
    </xf>
    <xf numFmtId="0" fontId="2" fillId="0" borderId="21" xfId="67" applyFont="1" applyFill="1" applyBorder="1" applyAlignment="1">
      <alignment horizontal="left" vertical="center"/>
      <protection/>
    </xf>
    <xf numFmtId="0" fontId="2" fillId="0" borderId="15" xfId="67" applyFont="1" applyFill="1" applyBorder="1" applyAlignment="1">
      <alignment horizontal="left" vertical="center"/>
      <protection/>
    </xf>
    <xf numFmtId="0" fontId="2" fillId="0" borderId="10" xfId="67" applyFont="1" applyFill="1" applyBorder="1" applyAlignment="1">
      <alignment horizontal="left" vertical="center"/>
      <protection/>
    </xf>
    <xf numFmtId="0" fontId="2" fillId="0" borderId="19" xfId="67" applyFont="1" applyFill="1" applyBorder="1" applyAlignment="1">
      <alignment horizontal="left" vertical="center"/>
      <protection/>
    </xf>
    <xf numFmtId="0" fontId="2" fillId="0" borderId="0" xfId="67" applyFont="1" applyFill="1" applyBorder="1" applyAlignment="1">
      <alignment vertical="center" shrinkToFit="1"/>
      <protection/>
    </xf>
    <xf numFmtId="0" fontId="8" fillId="0" borderId="0" xfId="0" applyFont="1" applyFill="1" applyBorder="1" applyAlignment="1">
      <alignment horizontal="center" vertical="center"/>
    </xf>
    <xf numFmtId="0" fontId="2" fillId="0" borderId="10" xfId="67" applyFont="1" applyFill="1" applyBorder="1" applyAlignment="1">
      <alignment vertical="top"/>
      <protection/>
    </xf>
    <xf numFmtId="0" fontId="2" fillId="0" borderId="19" xfId="67" applyFont="1" applyFill="1" applyBorder="1" applyAlignment="1">
      <alignment vertical="top"/>
      <protection/>
    </xf>
    <xf numFmtId="0" fontId="2" fillId="0" borderId="250" xfId="67" applyFont="1" applyFill="1" applyBorder="1" applyAlignment="1">
      <alignment horizontal="center" vertical="top"/>
      <protection/>
    </xf>
    <xf numFmtId="0" fontId="2" fillId="0" borderId="251" xfId="67" applyFont="1" applyFill="1" applyBorder="1" applyAlignment="1">
      <alignment horizontal="center" vertical="top"/>
      <protection/>
    </xf>
    <xf numFmtId="0" fontId="2" fillId="0" borderId="252" xfId="67" applyFont="1" applyFill="1" applyBorder="1" applyAlignment="1">
      <alignment horizontal="center" vertical="center"/>
      <protection/>
    </xf>
    <xf numFmtId="0" fontId="2" fillId="0" borderId="253" xfId="67" applyFont="1" applyFill="1" applyBorder="1" applyAlignment="1">
      <alignment horizontal="center" vertical="center"/>
      <protection/>
    </xf>
    <xf numFmtId="0" fontId="2" fillId="0" borderId="21" xfId="67" applyFont="1" applyFill="1" applyBorder="1" applyAlignment="1">
      <alignment horizontal="left" vertical="center" wrapText="1"/>
      <protection/>
    </xf>
    <xf numFmtId="0" fontId="2" fillId="0" borderId="15" xfId="67" applyFont="1" applyFill="1" applyBorder="1" applyAlignment="1">
      <alignment horizontal="left" vertical="center" wrapText="1"/>
      <protection/>
    </xf>
    <xf numFmtId="0" fontId="36" fillId="0" borderId="17"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54" xfId="0" applyFont="1" applyFill="1" applyBorder="1" applyAlignment="1">
      <alignment horizontal="center" vertical="center" wrapText="1"/>
    </xf>
    <xf numFmtId="0" fontId="36" fillId="0" borderId="255" xfId="0" applyFont="1" applyFill="1" applyBorder="1" applyAlignment="1">
      <alignment horizontal="center" vertical="center" wrapText="1"/>
    </xf>
    <xf numFmtId="0" fontId="36" fillId="0" borderId="256" xfId="0" applyFont="1" applyFill="1" applyBorder="1" applyAlignment="1">
      <alignment horizontal="center" vertical="center" wrapText="1"/>
    </xf>
    <xf numFmtId="0" fontId="68" fillId="0" borderId="0" xfId="65" applyFont="1" applyFill="1" applyAlignment="1">
      <alignment horizontal="center" vertical="center"/>
      <protection/>
    </xf>
    <xf numFmtId="0" fontId="14" fillId="0" borderId="13" xfId="65" applyFont="1" applyFill="1" applyBorder="1" applyAlignment="1">
      <alignment horizontal="center" vertical="center"/>
      <protection/>
    </xf>
    <xf numFmtId="0" fontId="14" fillId="0" borderId="18" xfId="65" applyFont="1" applyFill="1" applyBorder="1" applyAlignment="1">
      <alignment horizontal="center" vertical="center"/>
      <protection/>
    </xf>
    <xf numFmtId="0" fontId="14" fillId="0" borderId="14" xfId="65" applyFont="1" applyFill="1" applyBorder="1" applyAlignment="1">
      <alignment horizontal="center" vertical="center"/>
      <protection/>
    </xf>
    <xf numFmtId="0" fontId="6" fillId="0" borderId="21" xfId="65" applyFont="1" applyBorder="1" applyAlignment="1">
      <alignment horizontal="left" vertical="center" wrapText="1"/>
      <protection/>
    </xf>
    <xf numFmtId="0" fontId="6" fillId="0" borderId="0" xfId="65" applyFont="1" applyBorder="1" applyAlignment="1">
      <alignment horizontal="left" vertical="center" wrapText="1"/>
      <protection/>
    </xf>
    <xf numFmtId="0" fontId="14" fillId="0" borderId="22" xfId="65" applyFont="1" applyFill="1" applyBorder="1" applyAlignment="1">
      <alignment horizontal="center" vertical="center"/>
      <protection/>
    </xf>
    <xf numFmtId="0" fontId="14" fillId="0" borderId="130" xfId="65" applyFont="1" applyFill="1" applyBorder="1" applyAlignment="1">
      <alignment horizontal="center" vertical="center"/>
      <protection/>
    </xf>
    <xf numFmtId="0" fontId="14" fillId="0" borderId="131" xfId="65" applyFont="1" applyFill="1" applyBorder="1" applyAlignment="1">
      <alignment horizontal="center" vertical="center"/>
      <protection/>
    </xf>
    <xf numFmtId="0" fontId="14" fillId="0" borderId="136" xfId="65" applyFont="1" applyFill="1" applyBorder="1" applyAlignment="1">
      <alignment horizontal="center" vertical="center"/>
      <protection/>
    </xf>
    <xf numFmtId="0" fontId="13" fillId="0" borderId="257" xfId="65" applyFont="1" applyFill="1" applyBorder="1" applyAlignment="1">
      <alignment horizontal="left" vertical="center" shrinkToFit="1"/>
      <protection/>
    </xf>
    <xf numFmtId="0" fontId="13" fillId="0" borderId="142" xfId="65" applyFont="1" applyFill="1" applyBorder="1" applyAlignment="1">
      <alignment horizontal="left" vertical="center" shrinkToFit="1"/>
      <protection/>
    </xf>
    <xf numFmtId="0" fontId="13" fillId="0" borderId="258" xfId="65" applyFont="1" applyFill="1" applyBorder="1" applyAlignment="1">
      <alignment horizontal="left" vertical="center" shrinkToFit="1"/>
      <protection/>
    </xf>
    <xf numFmtId="0" fontId="13" fillId="0" borderId="168" xfId="65" applyFont="1" applyFill="1" applyBorder="1" applyAlignment="1">
      <alignment horizontal="center" vertical="center"/>
      <protection/>
    </xf>
    <xf numFmtId="0" fontId="13" fillId="0" borderId="134" xfId="65" applyFont="1" applyFill="1" applyBorder="1" applyAlignment="1">
      <alignment horizontal="center" vertical="center"/>
      <protection/>
    </xf>
    <xf numFmtId="0" fontId="13" fillId="0" borderId="169" xfId="65" applyFont="1" applyFill="1" applyBorder="1" applyAlignment="1">
      <alignment horizontal="center" vertical="center"/>
      <protection/>
    </xf>
    <xf numFmtId="0" fontId="13" fillId="0" borderId="173" xfId="65" applyFont="1" applyFill="1" applyBorder="1" applyAlignment="1">
      <alignment horizontal="center" vertical="center"/>
      <protection/>
    </xf>
    <xf numFmtId="0" fontId="13" fillId="0" borderId="0" xfId="65" applyFont="1" applyFill="1" applyBorder="1" applyAlignment="1">
      <alignment horizontal="center" vertical="center"/>
      <protection/>
    </xf>
    <xf numFmtId="0" fontId="13" fillId="0" borderId="15" xfId="65" applyFont="1" applyFill="1" applyBorder="1" applyAlignment="1">
      <alignment horizontal="center" vertical="center"/>
      <protection/>
    </xf>
    <xf numFmtId="0" fontId="13" fillId="0" borderId="181" xfId="65" applyFont="1" applyFill="1" applyBorder="1" applyAlignment="1">
      <alignment horizontal="center" vertical="center"/>
      <protection/>
    </xf>
    <xf numFmtId="0" fontId="13" fillId="0" borderId="202" xfId="65" applyFont="1" applyFill="1" applyBorder="1" applyAlignment="1">
      <alignment horizontal="center" vertical="center"/>
      <protection/>
    </xf>
    <xf numFmtId="0" fontId="13" fillId="0" borderId="196" xfId="65" applyFont="1" applyFill="1" applyBorder="1" applyAlignment="1">
      <alignment horizontal="center" vertical="center"/>
      <protection/>
    </xf>
    <xf numFmtId="0" fontId="13" fillId="0" borderId="259" xfId="65" applyFont="1" applyFill="1" applyBorder="1" applyAlignment="1">
      <alignment horizontal="center" vertical="center"/>
      <protection/>
    </xf>
    <xf numFmtId="0" fontId="13" fillId="0" borderId="21" xfId="65" applyFont="1" applyFill="1" applyBorder="1" applyAlignment="1">
      <alignment horizontal="center" vertical="center"/>
      <protection/>
    </xf>
    <xf numFmtId="0" fontId="13" fillId="0" borderId="195" xfId="65" applyFont="1" applyFill="1" applyBorder="1" applyAlignment="1">
      <alignment horizontal="center" vertical="center"/>
      <protection/>
    </xf>
    <xf numFmtId="0" fontId="48" fillId="0" borderId="242" xfId="65" applyFont="1" applyFill="1" applyBorder="1" applyAlignment="1">
      <alignment horizontal="center" vertical="center" wrapText="1"/>
      <protection/>
    </xf>
    <xf numFmtId="0" fontId="48" fillId="0" borderId="16" xfId="65" applyFont="1" applyFill="1" applyBorder="1" applyAlignment="1">
      <alignment horizontal="center" vertical="center" wrapText="1"/>
      <protection/>
    </xf>
    <xf numFmtId="0" fontId="48" fillId="0" borderId="243" xfId="65" applyFont="1" applyFill="1" applyBorder="1" applyAlignment="1">
      <alignment horizontal="center" vertical="center" wrapText="1"/>
      <protection/>
    </xf>
    <xf numFmtId="0" fontId="13" fillId="0" borderId="260" xfId="65" applyFont="1" applyFill="1" applyBorder="1" applyAlignment="1">
      <alignment horizontal="center" vertical="center" wrapText="1"/>
      <protection/>
    </xf>
    <xf numFmtId="0" fontId="13" fillId="0" borderId="31" xfId="65" applyFont="1" applyFill="1" applyBorder="1" applyAlignment="1">
      <alignment horizontal="center" vertical="center" wrapText="1"/>
      <protection/>
    </xf>
    <xf numFmtId="0" fontId="13" fillId="0" borderId="241" xfId="65" applyFont="1" applyFill="1" applyBorder="1" applyAlignment="1">
      <alignment horizontal="center" vertical="center" wrapText="1"/>
      <protection/>
    </xf>
    <xf numFmtId="0" fontId="13" fillId="0" borderId="260" xfId="65" applyFont="1" applyFill="1" applyBorder="1" applyAlignment="1">
      <alignment horizontal="center" vertical="center"/>
      <protection/>
    </xf>
    <xf numFmtId="0" fontId="13" fillId="0" borderId="31" xfId="65" applyFont="1" applyFill="1" applyBorder="1" applyAlignment="1">
      <alignment horizontal="center" vertical="center"/>
      <protection/>
    </xf>
    <xf numFmtId="0" fontId="13" fillId="0" borderId="241" xfId="65" applyFont="1" applyFill="1" applyBorder="1" applyAlignment="1">
      <alignment horizontal="center" vertical="center"/>
      <protection/>
    </xf>
    <xf numFmtId="0" fontId="13" fillId="0" borderId="168" xfId="65" applyFont="1" applyFill="1" applyBorder="1" applyAlignment="1">
      <alignment horizontal="center" vertical="center" wrapText="1"/>
      <protection/>
    </xf>
    <xf numFmtId="0" fontId="13" fillId="0" borderId="134" xfId="65" applyFont="1" applyFill="1" applyBorder="1" applyAlignment="1">
      <alignment horizontal="center" vertical="center" wrapText="1"/>
      <protection/>
    </xf>
    <xf numFmtId="0" fontId="13" fillId="0" borderId="173" xfId="65" applyFont="1" applyFill="1" applyBorder="1" applyAlignment="1">
      <alignment horizontal="center" vertical="center" wrapText="1"/>
      <protection/>
    </xf>
    <xf numFmtId="0" fontId="13" fillId="0" borderId="0" xfId="65" applyFont="1" applyFill="1" applyBorder="1" applyAlignment="1">
      <alignment horizontal="center" vertical="center" wrapText="1"/>
      <protection/>
    </xf>
    <xf numFmtId="0" fontId="13" fillId="0" borderId="161" xfId="65" applyFont="1" applyFill="1" applyBorder="1" applyAlignment="1">
      <alignment horizontal="center" vertical="center" wrapText="1"/>
      <protection/>
    </xf>
    <xf numFmtId="0" fontId="13" fillId="0" borderId="261" xfId="65" applyFont="1" applyFill="1" applyBorder="1" applyAlignment="1">
      <alignment horizontal="center" vertical="center" wrapText="1"/>
      <protection/>
    </xf>
    <xf numFmtId="0" fontId="13" fillId="0" borderId="203" xfId="65" applyFont="1" applyFill="1" applyBorder="1" applyAlignment="1">
      <alignment horizontal="center" vertical="center" wrapText="1"/>
      <protection/>
    </xf>
    <xf numFmtId="196" fontId="9" fillId="0" borderId="24" xfId="0" applyNumberFormat="1" applyFont="1" applyBorder="1" applyAlignment="1">
      <alignment horizontal="center" vertical="center" shrinkToFit="1"/>
    </xf>
    <xf numFmtId="0" fontId="9" fillId="0" borderId="24" xfId="0" applyFont="1" applyBorder="1" applyAlignment="1">
      <alignment horizontal="center" vertical="center" wrapText="1" shrinkToFit="1"/>
    </xf>
    <xf numFmtId="196" fontId="9" fillId="0" borderId="13" xfId="0" applyNumberFormat="1" applyFont="1" applyBorder="1" applyAlignment="1">
      <alignment horizontal="center" vertical="center" shrinkToFit="1"/>
    </xf>
    <xf numFmtId="196" fontId="9" fillId="0" borderId="18" xfId="0" applyNumberFormat="1" applyFont="1" applyBorder="1" applyAlignment="1">
      <alignment horizontal="center" vertical="center" shrinkToFit="1"/>
    </xf>
    <xf numFmtId="197" fontId="9" fillId="0" borderId="262" xfId="0" applyNumberFormat="1" applyFont="1" applyBorder="1" applyAlignment="1">
      <alignment horizontal="center" vertical="center" shrinkToFit="1"/>
    </xf>
    <xf numFmtId="197" fontId="9" fillId="0" borderId="18" xfId="0" applyNumberFormat="1"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63" xfId="0" applyFont="1" applyBorder="1" applyAlignment="1">
      <alignment horizontal="center" vertical="center" shrinkToFit="1"/>
    </xf>
    <xf numFmtId="0" fontId="9" fillId="0" borderId="264" xfId="0" applyFont="1" applyBorder="1" applyAlignment="1">
      <alignment horizontal="center" vertical="center" shrinkToFit="1"/>
    </xf>
    <xf numFmtId="0" fontId="9" fillId="0" borderId="265" xfId="0" applyFont="1" applyBorder="1" applyAlignment="1">
      <alignment horizontal="center" vertical="center" shrinkToFit="1"/>
    </xf>
    <xf numFmtId="0" fontId="9" fillId="0" borderId="266" xfId="0" applyFont="1" applyBorder="1" applyAlignment="1">
      <alignment horizontal="center" vertical="center" wrapText="1"/>
    </xf>
    <xf numFmtId="0" fontId="9" fillId="0" borderId="267" xfId="0" applyFont="1" applyBorder="1" applyAlignment="1">
      <alignment horizontal="center" vertical="center" wrapText="1"/>
    </xf>
    <xf numFmtId="0" fontId="9" fillId="0" borderId="268" xfId="0" applyFont="1" applyBorder="1" applyAlignment="1">
      <alignment horizontal="center" vertical="center" wrapText="1"/>
    </xf>
    <xf numFmtId="194" fontId="9" fillId="25" borderId="266" xfId="0" applyNumberFormat="1" applyFont="1" applyFill="1" applyBorder="1" applyAlignment="1">
      <alignment horizontal="center" vertical="center" shrinkToFit="1"/>
    </xf>
    <xf numFmtId="194" fontId="9" fillId="25" borderId="267" xfId="0" applyNumberFormat="1" applyFont="1" applyFill="1" applyBorder="1" applyAlignment="1">
      <alignment horizontal="center" vertical="center" shrinkToFit="1"/>
    </xf>
    <xf numFmtId="196" fontId="9" fillId="25" borderId="266" xfId="0" applyNumberFormat="1" applyFont="1" applyFill="1" applyBorder="1" applyAlignment="1">
      <alignment horizontal="center" vertical="center" shrinkToFit="1"/>
    </xf>
    <xf numFmtId="196" fontId="9" fillId="25" borderId="267" xfId="0" applyNumberFormat="1" applyFont="1" applyFill="1" applyBorder="1" applyAlignment="1">
      <alignment horizontal="center" vertical="center" shrinkToFit="1"/>
    </xf>
    <xf numFmtId="0" fontId="9" fillId="0" borderId="13" xfId="64" applyFont="1" applyFill="1" applyBorder="1" applyAlignment="1">
      <alignment horizontal="right" vertical="center"/>
      <protection/>
    </xf>
    <xf numFmtId="0" fontId="9" fillId="0" borderId="14" xfId="64" applyFont="1" applyFill="1" applyBorder="1" applyAlignment="1">
      <alignment horizontal="right" vertical="center"/>
      <protection/>
    </xf>
    <xf numFmtId="0" fontId="9" fillId="0" borderId="22" xfId="64" applyFont="1" applyFill="1" applyBorder="1" applyAlignment="1">
      <alignment horizontal="right" vertical="center"/>
      <protection/>
    </xf>
    <xf numFmtId="0" fontId="9" fillId="0" borderId="32" xfId="64" applyFont="1" applyFill="1" applyBorder="1" applyAlignment="1">
      <alignment horizontal="right" vertical="center"/>
      <protection/>
    </xf>
    <xf numFmtId="194" fontId="9" fillId="0" borderId="239" xfId="64" applyNumberFormat="1" applyFont="1" applyFill="1" applyBorder="1" applyAlignment="1">
      <alignment horizontal="center" vertical="center"/>
      <protection/>
    </xf>
    <xf numFmtId="194" fontId="9" fillId="0" borderId="237" xfId="64" applyNumberFormat="1" applyFont="1" applyFill="1" applyBorder="1" applyAlignment="1">
      <alignment horizontal="center" vertical="center"/>
      <protection/>
    </xf>
    <xf numFmtId="194" fontId="9" fillId="0" borderId="238" xfId="64" applyNumberFormat="1" applyFont="1" applyFill="1" applyBorder="1" applyAlignment="1">
      <alignment horizontal="center" vertical="center"/>
      <protection/>
    </xf>
    <xf numFmtId="0" fontId="81" fillId="0" borderId="14" xfId="64" applyFont="1" applyFill="1" applyBorder="1" applyAlignment="1">
      <alignment horizontal="center" vertical="center"/>
      <protection/>
    </xf>
    <xf numFmtId="0" fontId="81" fillId="0" borderId="18" xfId="64" applyFont="1" applyFill="1" applyBorder="1" applyAlignment="1">
      <alignment horizontal="center" vertical="center"/>
      <protection/>
    </xf>
    <xf numFmtId="0" fontId="9" fillId="0" borderId="269" xfId="0" applyFont="1" applyBorder="1" applyAlignment="1">
      <alignment horizontal="center" vertical="center" wrapText="1"/>
    </xf>
    <xf numFmtId="0" fontId="9" fillId="0" borderId="270" xfId="0" applyFont="1" applyBorder="1" applyAlignment="1">
      <alignment horizontal="center" vertical="center" wrapText="1"/>
    </xf>
    <xf numFmtId="0" fontId="9" fillId="0" borderId="271" xfId="0" applyFont="1" applyBorder="1" applyAlignment="1">
      <alignment horizontal="center" vertical="center" wrapText="1"/>
    </xf>
    <xf numFmtId="0" fontId="9" fillId="0" borderId="272" xfId="0" applyFont="1" applyBorder="1" applyAlignment="1">
      <alignment horizontal="center" vertical="center" wrapText="1"/>
    </xf>
    <xf numFmtId="0" fontId="9" fillId="0" borderId="273" xfId="0" applyFont="1" applyBorder="1" applyAlignment="1">
      <alignment horizontal="center" vertical="center" shrinkToFit="1"/>
    </xf>
    <xf numFmtId="0" fontId="9" fillId="0" borderId="274" xfId="0" applyFont="1" applyBorder="1" applyAlignment="1">
      <alignment horizontal="center" vertical="center" shrinkToFit="1"/>
    </xf>
    <xf numFmtId="194" fontId="9" fillId="25" borderId="12" xfId="0" applyNumberFormat="1" applyFont="1" applyFill="1" applyBorder="1" applyAlignment="1">
      <alignment horizontal="center" vertical="center" shrinkToFit="1"/>
    </xf>
    <xf numFmtId="194" fontId="9" fillId="25" borderId="275" xfId="0" applyNumberFormat="1" applyFont="1" applyFill="1" applyBorder="1" applyAlignment="1">
      <alignment horizontal="center" vertical="center" shrinkToFit="1"/>
    </xf>
    <xf numFmtId="194" fontId="9" fillId="25" borderId="276" xfId="0" applyNumberFormat="1" applyFont="1" applyFill="1" applyBorder="1" applyAlignment="1">
      <alignment horizontal="center" vertical="center" shrinkToFit="1"/>
    </xf>
    <xf numFmtId="194" fontId="9" fillId="25" borderId="277" xfId="0" applyNumberFormat="1" applyFont="1" applyFill="1" applyBorder="1" applyAlignment="1">
      <alignment horizontal="center" vertical="center" shrinkToFit="1"/>
    </xf>
    <xf numFmtId="194" fontId="9" fillId="25" borderId="273" xfId="0" applyNumberFormat="1" applyFont="1" applyFill="1" applyBorder="1" applyAlignment="1">
      <alignment horizontal="center" vertical="center" wrapText="1"/>
    </xf>
    <xf numFmtId="194" fontId="9" fillId="25" borderId="20" xfId="0" applyNumberFormat="1" applyFont="1" applyFill="1" applyBorder="1" applyAlignment="1">
      <alignment horizontal="center" vertical="center" wrapText="1"/>
    </xf>
    <xf numFmtId="194" fontId="9" fillId="25" borderId="274" xfId="0" applyNumberFormat="1" applyFont="1" applyFill="1" applyBorder="1" applyAlignment="1">
      <alignment horizontal="center" vertical="center" wrapText="1"/>
    </xf>
    <xf numFmtId="194" fontId="9" fillId="25" borderId="278" xfId="0" applyNumberFormat="1" applyFont="1" applyFill="1" applyBorder="1" applyAlignment="1">
      <alignment horizontal="center" vertical="center" wrapText="1"/>
    </xf>
    <xf numFmtId="195" fontId="9" fillId="25" borderId="273" xfId="0" applyNumberFormat="1" applyFont="1" applyFill="1" applyBorder="1" applyAlignment="1">
      <alignment horizontal="center" vertical="center" wrapText="1"/>
    </xf>
    <xf numFmtId="195" fontId="9" fillId="25" borderId="20" xfId="0" applyNumberFormat="1" applyFont="1" applyFill="1" applyBorder="1" applyAlignment="1">
      <alignment horizontal="center" vertical="center" wrapText="1"/>
    </xf>
    <xf numFmtId="195" fontId="9" fillId="25" borderId="274" xfId="0" applyNumberFormat="1" applyFont="1" applyFill="1" applyBorder="1" applyAlignment="1">
      <alignment horizontal="center" vertical="center" wrapText="1"/>
    </xf>
    <xf numFmtId="195" fontId="9" fillId="25" borderId="278" xfId="0" applyNumberFormat="1" applyFont="1" applyFill="1" applyBorder="1" applyAlignment="1">
      <alignment horizontal="center" vertical="center" wrapText="1"/>
    </xf>
    <xf numFmtId="194" fontId="9" fillId="25" borderId="279" xfId="0" applyNumberFormat="1" applyFont="1" applyFill="1" applyBorder="1" applyAlignment="1">
      <alignment horizontal="center" vertical="center" shrinkToFit="1"/>
    </xf>
    <xf numFmtId="194" fontId="9" fillId="25" borderId="280" xfId="0" applyNumberFormat="1" applyFont="1" applyFill="1" applyBorder="1" applyAlignment="1">
      <alignment horizontal="center" vertical="center" shrinkToFit="1"/>
    </xf>
    <xf numFmtId="0" fontId="79" fillId="0" borderId="24" xfId="0" applyFont="1" applyBorder="1" applyAlignment="1">
      <alignment horizontal="center" vertical="center" wrapText="1"/>
    </xf>
    <xf numFmtId="0" fontId="9" fillId="0" borderId="269" xfId="0" applyFont="1" applyBorder="1" applyAlignment="1">
      <alignment horizontal="center" vertical="center" shrinkToFit="1"/>
    </xf>
    <xf numFmtId="0" fontId="9" fillId="0" borderId="270" xfId="0" applyFont="1" applyBorder="1" applyAlignment="1">
      <alignment horizontal="center" vertical="center" shrinkToFit="1"/>
    </xf>
    <xf numFmtId="0" fontId="9" fillId="0" borderId="281" xfId="0" applyFont="1" applyBorder="1" applyAlignment="1">
      <alignment horizontal="center" vertical="center" shrinkToFit="1"/>
    </xf>
    <xf numFmtId="0" fontId="9" fillId="0" borderId="282" xfId="0" applyFont="1" applyBorder="1" applyAlignment="1">
      <alignment horizontal="center" vertical="center" shrinkToFit="1"/>
    </xf>
    <xf numFmtId="0" fontId="9" fillId="0" borderId="283"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84" xfId="0" applyFont="1" applyBorder="1" applyAlignment="1">
      <alignment horizontal="center" vertical="center" wrapText="1"/>
    </xf>
    <xf numFmtId="0" fontId="9" fillId="0" borderId="285" xfId="0" applyFont="1" applyBorder="1" applyAlignment="1">
      <alignment horizontal="center" vertical="center" wrapText="1"/>
    </xf>
    <xf numFmtId="0" fontId="9" fillId="25" borderId="13" xfId="64" applyFont="1" applyFill="1" applyBorder="1" applyAlignment="1">
      <alignment horizontal="left" vertical="center" shrinkToFit="1"/>
      <protection/>
    </xf>
    <xf numFmtId="0" fontId="9" fillId="25" borderId="14" xfId="64" applyFont="1" applyFill="1" applyBorder="1" applyAlignment="1">
      <alignment horizontal="left" vertical="center" shrinkToFit="1"/>
      <protection/>
    </xf>
    <xf numFmtId="0" fontId="9" fillId="25" borderId="18" xfId="64" applyFont="1" applyFill="1" applyBorder="1" applyAlignment="1">
      <alignment horizontal="left" vertical="center" shrinkToFit="1"/>
      <protection/>
    </xf>
    <xf numFmtId="0" fontId="80" fillId="0" borderId="286" xfId="0" applyFont="1" applyBorder="1" applyAlignment="1">
      <alignment horizontal="center" vertical="center" wrapText="1"/>
    </xf>
    <xf numFmtId="0" fontId="80" fillId="0" borderId="287" xfId="0" applyFont="1" applyBorder="1" applyAlignment="1">
      <alignment horizontal="center" vertical="center" wrapText="1"/>
    </xf>
    <xf numFmtId="0" fontId="9" fillId="0" borderId="288" xfId="0" applyFont="1" applyBorder="1" applyAlignment="1">
      <alignment horizontal="center" vertical="center" wrapText="1"/>
    </xf>
    <xf numFmtId="0" fontId="9" fillId="0" borderId="289" xfId="0" applyFont="1" applyBorder="1" applyAlignment="1">
      <alignment horizontal="center" vertical="center" wrapText="1"/>
    </xf>
    <xf numFmtId="0" fontId="9" fillId="0" borderId="290" xfId="0" applyFont="1" applyBorder="1" applyAlignment="1">
      <alignment horizontal="center" vertical="center" wrapText="1"/>
    </xf>
    <xf numFmtId="0" fontId="9" fillId="0" borderId="291" xfId="0" applyFont="1" applyBorder="1" applyAlignment="1">
      <alignment horizontal="center" vertical="center" wrapText="1"/>
    </xf>
    <xf numFmtId="0" fontId="9" fillId="0" borderId="292" xfId="0" applyFont="1" applyBorder="1" applyAlignment="1">
      <alignment horizontal="center" vertical="center" wrapText="1"/>
    </xf>
    <xf numFmtId="0" fontId="9" fillId="0" borderId="29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9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95" xfId="0" applyFont="1" applyBorder="1" applyAlignment="1">
      <alignment horizontal="center" vertical="center" wrapText="1"/>
    </xf>
    <xf numFmtId="0" fontId="9" fillId="0" borderId="24" xfId="64" applyFont="1" applyFill="1" applyBorder="1" applyAlignment="1">
      <alignment horizontal="center" vertical="center"/>
      <protection/>
    </xf>
    <xf numFmtId="0" fontId="9" fillId="0" borderId="11" xfId="64" applyFont="1" applyFill="1" applyBorder="1" applyAlignment="1">
      <alignment horizontal="center" vertical="center" wrapText="1"/>
      <protection/>
    </xf>
    <xf numFmtId="0" fontId="9" fillId="0" borderId="12" xfId="64" applyFont="1" applyFill="1" applyBorder="1" applyAlignment="1">
      <alignment horizontal="center" vertical="center"/>
      <protection/>
    </xf>
    <xf numFmtId="0" fontId="9" fillId="0" borderId="20"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9" fillId="0" borderId="22" xfId="64" applyFont="1" applyFill="1" applyBorder="1" applyAlignment="1">
      <alignment horizontal="center" vertical="center"/>
      <protection/>
    </xf>
    <xf numFmtId="0" fontId="9" fillId="0" borderId="19" xfId="64" applyFont="1" applyFill="1" applyBorder="1" applyAlignment="1">
      <alignment horizontal="center" vertical="center"/>
      <protection/>
    </xf>
    <xf numFmtId="0" fontId="9" fillId="0" borderId="13" xfId="64" applyFont="1" applyFill="1" applyBorder="1" applyAlignment="1">
      <alignment horizontal="center" vertical="center" shrinkToFit="1"/>
      <protection/>
    </xf>
    <xf numFmtId="0" fontId="9" fillId="0" borderId="14" xfId="64" applyFont="1" applyFill="1" applyBorder="1" applyAlignment="1">
      <alignment horizontal="center" vertical="center" shrinkToFit="1"/>
      <protection/>
    </xf>
    <xf numFmtId="0" fontId="9" fillId="0" borderId="18" xfId="64" applyFont="1" applyFill="1" applyBorder="1" applyAlignment="1">
      <alignment horizontal="center" vertical="center" shrinkToFit="1"/>
      <protection/>
    </xf>
    <xf numFmtId="0" fontId="9" fillId="0" borderId="271" xfId="0" applyFont="1" applyBorder="1" applyAlignment="1">
      <alignment horizontal="center" vertical="center" shrinkToFit="1"/>
    </xf>
    <xf numFmtId="0" fontId="9" fillId="0" borderId="272" xfId="0" applyFont="1" applyBorder="1" applyAlignment="1">
      <alignment horizontal="center" vertical="center" shrinkToFit="1"/>
    </xf>
    <xf numFmtId="0" fontId="9" fillId="0" borderId="269" xfId="0" applyFont="1" applyBorder="1" applyAlignment="1">
      <alignment horizontal="center" vertical="center" wrapText="1" shrinkToFit="1"/>
    </xf>
    <xf numFmtId="0" fontId="79" fillId="0" borderId="0" xfId="64" applyFont="1" applyAlignment="1">
      <alignment horizontal="left" vertical="center"/>
      <protection/>
    </xf>
    <xf numFmtId="198" fontId="83" fillId="0" borderId="129" xfId="64" applyNumberFormat="1" applyFont="1" applyFill="1" applyBorder="1" applyAlignment="1">
      <alignment horizontal="center" vertical="center"/>
      <protection/>
    </xf>
    <xf numFmtId="198" fontId="83" fillId="0" borderId="163" xfId="64" applyNumberFormat="1" applyFont="1" applyFill="1" applyBorder="1" applyAlignment="1">
      <alignment horizontal="center" vertical="center"/>
      <protection/>
    </xf>
    <xf numFmtId="198" fontId="83" fillId="0" borderId="37" xfId="64" applyNumberFormat="1" applyFont="1" applyFill="1" applyBorder="1" applyAlignment="1">
      <alignment horizontal="center" vertical="center"/>
      <protection/>
    </xf>
    <xf numFmtId="0" fontId="79" fillId="0" borderId="0" xfId="64" applyFont="1" applyAlignment="1">
      <alignment horizontal="left" vertical="center" wrapText="1" shrinkToFit="1"/>
      <protection/>
    </xf>
    <xf numFmtId="0" fontId="83" fillId="0" borderId="154" xfId="64" applyFont="1" applyFill="1" applyBorder="1" applyAlignment="1">
      <alignment horizontal="center" vertical="center"/>
      <protection/>
    </xf>
    <xf numFmtId="0" fontId="83" fillId="0" borderId="14" xfId="64" applyFont="1" applyFill="1" applyBorder="1" applyAlignment="1">
      <alignment horizontal="center" vertical="center"/>
      <protection/>
    </xf>
    <xf numFmtId="0" fontId="83" fillId="0" borderId="18" xfId="64" applyFont="1" applyFill="1" applyBorder="1" applyAlignment="1">
      <alignment horizontal="center" vertical="center"/>
      <protection/>
    </xf>
    <xf numFmtId="198" fontId="83" fillId="0" borderId="13" xfId="64" applyNumberFormat="1" applyFont="1" applyFill="1" applyBorder="1" applyAlignment="1">
      <alignment horizontal="center" vertical="center"/>
      <protection/>
    </xf>
    <xf numFmtId="198" fontId="83" fillId="0" borderId="14" xfId="64" applyNumberFormat="1" applyFont="1" applyFill="1" applyBorder="1" applyAlignment="1">
      <alignment horizontal="center" vertical="center"/>
      <protection/>
    </xf>
    <xf numFmtId="198" fontId="83" fillId="0" borderId="18" xfId="64" applyNumberFormat="1" applyFont="1" applyFill="1" applyBorder="1" applyAlignment="1">
      <alignment horizontal="center" vertical="center"/>
      <protection/>
    </xf>
    <xf numFmtId="198" fontId="83" fillId="0" borderId="29" xfId="64" applyNumberFormat="1" applyFont="1" applyFill="1" applyBorder="1" applyAlignment="1">
      <alignment horizontal="center" vertical="center"/>
      <protection/>
    </xf>
    <xf numFmtId="198" fontId="83" fillId="0" borderId="128" xfId="64" applyNumberFormat="1" applyFont="1" applyFill="1" applyBorder="1" applyAlignment="1">
      <alignment horizontal="center" vertical="center"/>
      <protection/>
    </xf>
    <xf numFmtId="0" fontId="9" fillId="0" borderId="161" xfId="64" applyFont="1" applyBorder="1" applyAlignment="1">
      <alignment vertical="center" textRotation="255" wrapText="1"/>
      <protection/>
    </xf>
    <xf numFmtId="0" fontId="9" fillId="0" borderId="261" xfId="64" applyFont="1" applyBorder="1" applyAlignment="1">
      <alignment vertical="center" textRotation="255" wrapText="1"/>
      <protection/>
    </xf>
    <xf numFmtId="0" fontId="9" fillId="0" borderId="203" xfId="64" applyFont="1" applyBorder="1" applyAlignment="1">
      <alignment vertical="center" textRotation="255" wrapText="1"/>
      <protection/>
    </xf>
    <xf numFmtId="0" fontId="9" fillId="0" borderId="161" xfId="64" applyFont="1" applyBorder="1" applyAlignment="1">
      <alignment horizontal="center" vertical="center" textRotation="255"/>
      <protection/>
    </xf>
    <xf numFmtId="0" fontId="9" fillId="0" borderId="261" xfId="64" applyFont="1" applyBorder="1" applyAlignment="1">
      <alignment horizontal="center" vertical="center" textRotation="255"/>
      <protection/>
    </xf>
    <xf numFmtId="0" fontId="9" fillId="0" borderId="203" xfId="64" applyFont="1" applyBorder="1" applyAlignment="1">
      <alignment horizontal="center" vertical="center" textRotation="255"/>
      <protection/>
    </xf>
    <xf numFmtId="0" fontId="79" fillId="0" borderId="0" xfId="64" applyFont="1" applyAlignment="1">
      <alignment horizontal="left" vertical="center" wrapText="1"/>
      <protection/>
    </xf>
    <xf numFmtId="0" fontId="83" fillId="0" borderId="189" xfId="64" applyFont="1" applyFill="1" applyBorder="1" applyAlignment="1">
      <alignment horizontal="center" vertical="center" shrinkToFit="1"/>
      <protection/>
    </xf>
    <xf numFmtId="0" fontId="83" fillId="0" borderId="80" xfId="64" applyFont="1" applyFill="1" applyBorder="1" applyAlignment="1">
      <alignment horizontal="center" vertical="center" shrinkToFit="1"/>
      <protection/>
    </xf>
    <xf numFmtId="0" fontId="83" fillId="0" borderId="236" xfId="64" applyFont="1" applyFill="1" applyBorder="1" applyAlignment="1">
      <alignment horizontal="center" vertical="center" shrinkToFit="1"/>
      <protection/>
    </xf>
    <xf numFmtId="0" fontId="83" fillId="0" borderId="296" xfId="64" applyFont="1" applyFill="1" applyBorder="1" applyAlignment="1">
      <alignment horizontal="center" vertical="center"/>
      <protection/>
    </xf>
    <xf numFmtId="0" fontId="83" fillId="0" borderId="297" xfId="64" applyFont="1" applyFill="1" applyBorder="1" applyAlignment="1">
      <alignment horizontal="center" vertical="center"/>
      <protection/>
    </xf>
    <xf numFmtId="0" fontId="83" fillId="0" borderId="298" xfId="64" applyFont="1" applyFill="1" applyBorder="1" applyAlignment="1">
      <alignment horizontal="center" vertical="center"/>
      <protection/>
    </xf>
    <xf numFmtId="0" fontId="83" fillId="0" borderId="299" xfId="64" applyFont="1" applyFill="1" applyBorder="1" applyAlignment="1">
      <alignment horizontal="center" vertical="center"/>
      <protection/>
    </xf>
    <xf numFmtId="0" fontId="83" fillId="0" borderId="300" xfId="64" applyFont="1" applyFill="1" applyBorder="1" applyAlignment="1">
      <alignment horizontal="center" vertical="center"/>
      <protection/>
    </xf>
    <xf numFmtId="199" fontId="83" fillId="0" borderId="235" xfId="51" applyNumberFormat="1" applyFont="1" applyFill="1" applyBorder="1" applyAlignment="1">
      <alignment horizontal="right" vertical="center"/>
    </xf>
    <xf numFmtId="199" fontId="83" fillId="0" borderId="80" xfId="51" applyNumberFormat="1" applyFont="1" applyFill="1" applyBorder="1" applyAlignment="1">
      <alignment horizontal="right" vertical="center"/>
    </xf>
    <xf numFmtId="0" fontId="83" fillId="0" borderId="189" xfId="64" applyFont="1" applyFill="1" applyBorder="1" applyAlignment="1">
      <alignment horizontal="center" vertical="center"/>
      <protection/>
    </xf>
    <xf numFmtId="0" fontId="83" fillId="0" borderId="80" xfId="64" applyFont="1" applyFill="1" applyBorder="1" applyAlignment="1">
      <alignment horizontal="center" vertical="center"/>
      <protection/>
    </xf>
    <xf numFmtId="0" fontId="83" fillId="0" borderId="236" xfId="64" applyFont="1" applyFill="1" applyBorder="1" applyAlignment="1">
      <alignment horizontal="center" vertical="center"/>
      <protection/>
    </xf>
    <xf numFmtId="198" fontId="83" fillId="7" borderId="189" xfId="64" applyNumberFormat="1" applyFont="1" applyFill="1" applyBorder="1" applyAlignment="1">
      <alignment horizontal="center" vertical="center"/>
      <protection/>
    </xf>
    <xf numFmtId="198" fontId="83" fillId="7" borderId="80" xfId="64" applyNumberFormat="1" applyFont="1" applyFill="1" applyBorder="1" applyAlignment="1">
      <alignment horizontal="center" vertical="center"/>
      <protection/>
    </xf>
    <xf numFmtId="198" fontId="83" fillId="7" borderId="190" xfId="64" applyNumberFormat="1" applyFont="1" applyFill="1" applyBorder="1" applyAlignment="1">
      <alignment horizontal="center" vertical="center"/>
      <protection/>
    </xf>
    <xf numFmtId="198" fontId="83" fillId="7" borderId="235" xfId="64" applyNumberFormat="1" applyFont="1" applyFill="1" applyBorder="1" applyAlignment="1">
      <alignment horizontal="center" vertical="center"/>
      <protection/>
    </xf>
    <xf numFmtId="198" fontId="83" fillId="7" borderId="236" xfId="64" applyNumberFormat="1" applyFont="1" applyFill="1" applyBorder="1" applyAlignment="1">
      <alignment horizontal="center" vertical="center"/>
      <protection/>
    </xf>
    <xf numFmtId="0" fontId="83" fillId="0" borderId="301" xfId="64" applyFont="1" applyFill="1" applyBorder="1" applyAlignment="1">
      <alignment horizontal="center" vertical="center"/>
      <protection/>
    </xf>
    <xf numFmtId="0" fontId="83" fillId="0" borderId="162" xfId="64" applyFont="1" applyFill="1" applyBorder="1" applyAlignment="1">
      <alignment horizontal="center" vertical="center"/>
      <protection/>
    </xf>
    <xf numFmtId="0" fontId="83" fillId="0" borderId="163" xfId="64" applyFont="1" applyFill="1" applyBorder="1" applyAlignment="1">
      <alignment horizontal="center" vertical="center"/>
      <protection/>
    </xf>
    <xf numFmtId="0" fontId="83" fillId="0" borderId="128" xfId="64" applyFont="1" applyFill="1" applyBorder="1" applyAlignment="1">
      <alignment horizontal="center" vertical="center"/>
      <protection/>
    </xf>
    <xf numFmtId="198" fontId="83" fillId="25" borderId="129" xfId="64" applyNumberFormat="1" applyFont="1" applyFill="1" applyBorder="1" applyAlignment="1">
      <alignment horizontal="center" vertical="center"/>
      <protection/>
    </xf>
    <xf numFmtId="198" fontId="83" fillId="25" borderId="163" xfId="64" applyNumberFormat="1" applyFont="1" applyFill="1" applyBorder="1" applyAlignment="1">
      <alignment horizontal="center" vertical="center"/>
      <protection/>
    </xf>
    <xf numFmtId="198" fontId="83" fillId="25" borderId="37" xfId="64" applyNumberFormat="1" applyFont="1" applyFill="1" applyBorder="1" applyAlignment="1">
      <alignment horizontal="center" vertical="center"/>
      <protection/>
    </xf>
    <xf numFmtId="0" fontId="83" fillId="0" borderId="130" xfId="64" applyFont="1" applyFill="1" applyBorder="1" applyAlignment="1">
      <alignment horizontal="center" vertical="center"/>
      <protection/>
    </xf>
    <xf numFmtId="0" fontId="83" fillId="0" borderId="131" xfId="64" applyFont="1" applyFill="1" applyBorder="1" applyAlignment="1">
      <alignment horizontal="center" vertical="center"/>
      <protection/>
    </xf>
    <xf numFmtId="0" fontId="83" fillId="0" borderId="132" xfId="64" applyFont="1" applyFill="1" applyBorder="1" applyAlignment="1">
      <alignment horizontal="center" vertical="center"/>
      <protection/>
    </xf>
    <xf numFmtId="198" fontId="83" fillId="0" borderId="133" xfId="64" applyNumberFormat="1" applyFont="1" applyFill="1" applyBorder="1" applyAlignment="1">
      <alignment horizontal="center" vertical="center"/>
      <protection/>
    </xf>
    <xf numFmtId="198" fontId="83" fillId="0" borderId="131" xfId="64" applyNumberFormat="1" applyFont="1" applyFill="1" applyBorder="1" applyAlignment="1">
      <alignment horizontal="center" vertical="center"/>
      <protection/>
    </xf>
    <xf numFmtId="198" fontId="83" fillId="0" borderId="132" xfId="64" applyNumberFormat="1" applyFont="1" applyFill="1" applyBorder="1" applyAlignment="1">
      <alignment horizontal="center" vertical="center"/>
      <protection/>
    </xf>
    <xf numFmtId="198" fontId="83" fillId="0" borderId="136" xfId="64" applyNumberFormat="1" applyFont="1" applyFill="1" applyBorder="1" applyAlignment="1">
      <alignment horizontal="center" vertical="center"/>
      <protection/>
    </xf>
    <xf numFmtId="0" fontId="83" fillId="25" borderId="154" xfId="64" applyFont="1" applyFill="1" applyBorder="1" applyAlignment="1">
      <alignment horizontal="center" vertical="center"/>
      <protection/>
    </xf>
    <xf numFmtId="0" fontId="83" fillId="25" borderId="14" xfId="64" applyFont="1" applyFill="1" applyBorder="1" applyAlignment="1">
      <alignment horizontal="center" vertical="center"/>
      <protection/>
    </xf>
    <xf numFmtId="0" fontId="83" fillId="25" borderId="18" xfId="64" applyFont="1" applyFill="1" applyBorder="1" applyAlignment="1">
      <alignment horizontal="center" vertical="center"/>
      <protection/>
    </xf>
    <xf numFmtId="198" fontId="83" fillId="25" borderId="13" xfId="64" applyNumberFormat="1" applyFont="1" applyFill="1" applyBorder="1" applyAlignment="1">
      <alignment horizontal="center" vertical="center"/>
      <protection/>
    </xf>
    <xf numFmtId="198" fontId="83" fillId="25" borderId="14" xfId="64" applyNumberFormat="1" applyFont="1" applyFill="1" applyBorder="1" applyAlignment="1">
      <alignment horizontal="center" vertical="center"/>
      <protection/>
    </xf>
    <xf numFmtId="198" fontId="83" fillId="25" borderId="18" xfId="64" applyNumberFormat="1" applyFont="1" applyFill="1" applyBorder="1" applyAlignment="1">
      <alignment horizontal="center" vertical="center"/>
      <protection/>
    </xf>
    <xf numFmtId="198" fontId="83" fillId="25" borderId="29" xfId="64" applyNumberFormat="1" applyFont="1" applyFill="1" applyBorder="1" applyAlignment="1">
      <alignment horizontal="center" vertical="center"/>
      <protection/>
    </xf>
    <xf numFmtId="0" fontId="83" fillId="0" borderId="302" xfId="64" applyFont="1" applyFill="1" applyBorder="1" applyAlignment="1">
      <alignment horizontal="center" vertical="center"/>
      <protection/>
    </xf>
    <xf numFmtId="0" fontId="83" fillId="0" borderId="303" xfId="64" applyFont="1" applyFill="1" applyBorder="1" applyAlignment="1">
      <alignment horizontal="center" vertical="center"/>
      <protection/>
    </xf>
    <xf numFmtId="0" fontId="83" fillId="0" borderId="304" xfId="64" applyFont="1" applyFill="1" applyBorder="1" applyAlignment="1">
      <alignment horizontal="center" vertical="center"/>
      <protection/>
    </xf>
    <xf numFmtId="0" fontId="86" fillId="0" borderId="305" xfId="64" applyFont="1" applyFill="1" applyBorder="1" applyAlignment="1">
      <alignment horizontal="left" vertical="center"/>
      <protection/>
    </xf>
    <xf numFmtId="0" fontId="86" fillId="0" borderId="80" xfId="64" applyFont="1" applyFill="1" applyBorder="1" applyAlignment="1">
      <alignment horizontal="left" vertical="center"/>
      <protection/>
    </xf>
    <xf numFmtId="0" fontId="86" fillId="0" borderId="236" xfId="64" applyFont="1" applyFill="1" applyBorder="1" applyAlignment="1">
      <alignment horizontal="left" vertical="center"/>
      <protection/>
    </xf>
    <xf numFmtId="0" fontId="83" fillId="25" borderId="162" xfId="64" applyFont="1" applyFill="1" applyBorder="1" applyAlignment="1">
      <alignment horizontal="center" vertical="center"/>
      <protection/>
    </xf>
    <xf numFmtId="0" fontId="83" fillId="25" borderId="163" xfId="64" applyFont="1" applyFill="1" applyBorder="1" applyAlignment="1">
      <alignment horizontal="center" vertical="center"/>
      <protection/>
    </xf>
    <xf numFmtId="0" fontId="83" fillId="25" borderId="128" xfId="64" applyFont="1" applyFill="1" applyBorder="1" applyAlignment="1">
      <alignment horizontal="center" vertical="center"/>
      <protection/>
    </xf>
    <xf numFmtId="198" fontId="83" fillId="25" borderId="128" xfId="64" applyNumberFormat="1" applyFont="1" applyFill="1" applyBorder="1" applyAlignment="1">
      <alignment horizontal="center" vertical="center"/>
      <protection/>
    </xf>
    <xf numFmtId="0" fontId="83" fillId="0" borderId="168" xfId="64" applyFont="1" applyFill="1" applyBorder="1" applyAlignment="1">
      <alignment horizontal="center" vertical="center" wrapText="1"/>
      <protection/>
    </xf>
    <xf numFmtId="0" fontId="83" fillId="0" borderId="134" xfId="64" applyFont="1" applyFill="1" applyBorder="1" applyAlignment="1">
      <alignment horizontal="center" vertical="center" wrapText="1"/>
      <protection/>
    </xf>
    <xf numFmtId="0" fontId="83" fillId="0" borderId="169" xfId="64" applyFont="1" applyFill="1" applyBorder="1" applyAlignment="1">
      <alignment horizontal="center" vertical="center" wrapText="1"/>
      <protection/>
    </xf>
    <xf numFmtId="0" fontId="83" fillId="0" borderId="173" xfId="64" applyFont="1" applyFill="1" applyBorder="1" applyAlignment="1">
      <alignment horizontal="center" vertical="center" wrapText="1"/>
      <protection/>
    </xf>
    <xf numFmtId="0" fontId="83" fillId="0" borderId="0" xfId="64" applyFont="1" applyFill="1" applyBorder="1" applyAlignment="1">
      <alignment horizontal="center" vertical="center" wrapText="1"/>
      <protection/>
    </xf>
    <xf numFmtId="0" fontId="83" fillId="0" borderId="15" xfId="64" applyFont="1" applyFill="1" applyBorder="1" applyAlignment="1">
      <alignment horizontal="center" vertical="center" wrapText="1"/>
      <protection/>
    </xf>
    <xf numFmtId="0" fontId="83" fillId="0" borderId="150" xfId="64" applyFont="1" applyFill="1" applyBorder="1" applyAlignment="1">
      <alignment horizontal="center" vertical="center" wrapText="1"/>
      <protection/>
    </xf>
    <xf numFmtId="0" fontId="83" fillId="0" borderId="22" xfId="64" applyFont="1" applyFill="1" applyBorder="1" applyAlignment="1">
      <alignment horizontal="center" vertical="center" wrapText="1"/>
      <protection/>
    </xf>
    <xf numFmtId="0" fontId="83" fillId="0" borderId="19" xfId="64" applyFont="1" applyFill="1" applyBorder="1" applyAlignment="1">
      <alignment horizontal="center" vertical="center" wrapText="1"/>
      <protection/>
    </xf>
    <xf numFmtId="0" fontId="83" fillId="0" borderId="259" xfId="64" applyFont="1" applyFill="1" applyBorder="1" applyAlignment="1">
      <alignment horizontal="center" vertical="center" wrapText="1"/>
      <protection/>
    </xf>
    <xf numFmtId="0" fontId="83" fillId="0" borderId="21" xfId="64" applyFont="1" applyFill="1" applyBorder="1" applyAlignment="1">
      <alignment horizontal="center" vertical="center" wrapText="1"/>
      <protection/>
    </xf>
    <xf numFmtId="0" fontId="83" fillId="0" borderId="10" xfId="64" applyFont="1" applyFill="1" applyBorder="1" applyAlignment="1">
      <alignment horizontal="center" vertical="center" wrapText="1"/>
      <protection/>
    </xf>
    <xf numFmtId="0" fontId="83" fillId="0" borderId="260" xfId="64" applyFont="1" applyFill="1" applyBorder="1" applyAlignment="1">
      <alignment horizontal="center" vertical="center" wrapText="1"/>
      <protection/>
    </xf>
    <xf numFmtId="0" fontId="83" fillId="0" borderId="31" xfId="64" applyFont="1" applyFill="1" applyBorder="1" applyAlignment="1">
      <alignment horizontal="center" vertical="center" wrapText="1"/>
      <protection/>
    </xf>
    <xf numFmtId="0" fontId="83" fillId="0" borderId="32" xfId="64" applyFont="1" applyFill="1" applyBorder="1" applyAlignment="1">
      <alignment horizontal="center" vertical="center" wrapText="1"/>
      <protection/>
    </xf>
    <xf numFmtId="0" fontId="83" fillId="0" borderId="161" xfId="64" applyFont="1" applyBorder="1" applyAlignment="1">
      <alignment horizontal="center" vertical="center"/>
      <protection/>
    </xf>
    <xf numFmtId="0" fontId="83" fillId="0" borderId="261" xfId="64" applyFont="1" applyBorder="1" applyAlignment="1">
      <alignment horizontal="center" vertical="center"/>
      <protection/>
    </xf>
    <xf numFmtId="0" fontId="83" fillId="0" borderId="153" xfId="64" applyFont="1" applyBorder="1" applyAlignment="1">
      <alignment horizontal="center" vertical="center"/>
      <protection/>
    </xf>
    <xf numFmtId="0" fontId="83" fillId="0" borderId="190" xfId="64" applyFont="1" applyFill="1" applyBorder="1" applyAlignment="1">
      <alignment horizontal="center" vertical="center"/>
      <protection/>
    </xf>
    <xf numFmtId="0" fontId="83" fillId="0" borderId="235" xfId="64" applyFont="1" applyFill="1" applyBorder="1" applyAlignment="1">
      <alignment horizontal="center" vertical="center" shrinkToFit="1"/>
      <protection/>
    </xf>
    <xf numFmtId="0" fontId="83" fillId="0" borderId="190" xfId="64" applyFont="1" applyFill="1" applyBorder="1" applyAlignment="1">
      <alignment horizontal="center" vertical="center" shrinkToFit="1"/>
      <protection/>
    </xf>
    <xf numFmtId="0" fontId="83" fillId="0" borderId="306" xfId="64" applyFont="1" applyFill="1" applyBorder="1" applyAlignment="1">
      <alignment horizontal="center" vertical="center"/>
      <protection/>
    </xf>
    <xf numFmtId="0" fontId="83" fillId="0" borderId="307" xfId="64" applyFont="1" applyFill="1" applyBorder="1" applyAlignment="1">
      <alignment horizontal="center" vertical="center"/>
      <protection/>
    </xf>
    <xf numFmtId="0" fontId="83" fillId="0" borderId="151" xfId="64" applyFont="1" applyFill="1" applyBorder="1" applyAlignment="1">
      <alignment horizontal="center" vertical="center"/>
      <protection/>
    </xf>
    <xf numFmtId="0" fontId="83" fillId="0" borderId="242" xfId="64" applyFont="1" applyFill="1" applyBorder="1" applyAlignment="1">
      <alignment horizontal="center" vertical="center" wrapText="1"/>
      <protection/>
    </xf>
    <xf numFmtId="0" fontId="83" fillId="0" borderId="16" xfId="64" applyFont="1" applyFill="1" applyBorder="1" applyAlignment="1">
      <alignment horizontal="center" vertical="center" wrapText="1"/>
      <protection/>
    </xf>
    <xf numFmtId="0" fontId="83" fillId="0" borderId="23" xfId="64" applyFont="1" applyFill="1" applyBorder="1" applyAlignment="1">
      <alignment horizontal="center" vertical="center" wrapText="1"/>
      <protection/>
    </xf>
    <xf numFmtId="0" fontId="83" fillId="0" borderId="245" xfId="64" applyFont="1" applyFill="1" applyBorder="1" applyAlignment="1">
      <alignment horizontal="center" vertical="center"/>
      <protection/>
    </xf>
    <xf numFmtId="0" fontId="83" fillId="0" borderId="308" xfId="64" applyFont="1" applyFill="1" applyBorder="1" applyAlignment="1">
      <alignment horizontal="center" vertical="center"/>
      <protection/>
    </xf>
    <xf numFmtId="0" fontId="83" fillId="0" borderId="152" xfId="64" applyFont="1" applyFill="1" applyBorder="1" applyAlignment="1">
      <alignment horizontal="center" vertical="center"/>
      <protection/>
    </xf>
    <xf numFmtId="0" fontId="83" fillId="0" borderId="136" xfId="64" applyFont="1" applyFill="1" applyBorder="1" applyAlignment="1">
      <alignment horizontal="center" vertical="center"/>
      <protection/>
    </xf>
    <xf numFmtId="0" fontId="83" fillId="0" borderId="235" xfId="64" applyFont="1" applyFill="1" applyBorder="1" applyAlignment="1">
      <alignment horizontal="center" vertical="center"/>
      <protection/>
    </xf>
    <xf numFmtId="198" fontId="83" fillId="0" borderId="235" xfId="64" applyNumberFormat="1" applyFont="1" applyFill="1" applyBorder="1" applyAlignment="1">
      <alignment horizontal="center" vertical="center"/>
      <protection/>
    </xf>
    <xf numFmtId="198" fontId="83" fillId="0" borderId="80" xfId="64" applyNumberFormat="1" applyFont="1" applyFill="1" applyBorder="1" applyAlignment="1">
      <alignment horizontal="center" vertical="center"/>
      <protection/>
    </xf>
    <xf numFmtId="198" fontId="83" fillId="0" borderId="236" xfId="64" applyNumberFormat="1" applyFont="1" applyFill="1" applyBorder="1" applyAlignment="1">
      <alignment horizontal="center" vertical="center"/>
      <protection/>
    </xf>
    <xf numFmtId="0" fontId="83" fillId="0" borderId="0" xfId="64" applyFont="1" applyAlignment="1">
      <alignment horizontal="left" vertical="center" shrinkToFit="1"/>
      <protection/>
    </xf>
    <xf numFmtId="0" fontId="78" fillId="0" borderId="0" xfId="64" applyFont="1" applyAlignment="1">
      <alignment horizontal="center" vertical="center"/>
      <protection/>
    </xf>
    <xf numFmtId="0" fontId="84" fillId="0" borderId="189" xfId="64" applyFont="1" applyBorder="1" applyAlignment="1">
      <alignment horizontal="center" vertical="center"/>
      <protection/>
    </xf>
    <xf numFmtId="0" fontId="84" fillId="0" borderId="80" xfId="64" applyFont="1" applyBorder="1" applyAlignment="1">
      <alignment horizontal="center" vertical="center"/>
      <protection/>
    </xf>
    <xf numFmtId="0" fontId="84" fillId="0" borderId="190" xfId="64" applyFont="1" applyBorder="1" applyAlignment="1">
      <alignment horizontal="center" vertical="center"/>
      <protection/>
    </xf>
    <xf numFmtId="0" fontId="83" fillId="25" borderId="130" xfId="64" applyFont="1" applyFill="1" applyBorder="1" applyAlignment="1">
      <alignment horizontal="center" vertical="center"/>
      <protection/>
    </xf>
    <xf numFmtId="0" fontId="83" fillId="25" borderId="131" xfId="64" applyFont="1" applyFill="1" applyBorder="1" applyAlignment="1">
      <alignment horizontal="center" vertical="center"/>
      <protection/>
    </xf>
    <xf numFmtId="0" fontId="83" fillId="25" borderId="132" xfId="64" applyFont="1" applyFill="1" applyBorder="1" applyAlignment="1">
      <alignment horizontal="center" vertical="center"/>
      <protection/>
    </xf>
    <xf numFmtId="198" fontId="83" fillId="25" borderId="133" xfId="64" applyNumberFormat="1" applyFont="1" applyFill="1" applyBorder="1" applyAlignment="1">
      <alignment horizontal="center" vertical="center"/>
      <protection/>
    </xf>
    <xf numFmtId="198" fontId="83" fillId="25" borderId="131" xfId="64" applyNumberFormat="1" applyFont="1" applyFill="1" applyBorder="1" applyAlignment="1">
      <alignment horizontal="center" vertical="center"/>
      <protection/>
    </xf>
    <xf numFmtId="198" fontId="83" fillId="25" borderId="132" xfId="64" applyNumberFormat="1" applyFont="1" applyFill="1" applyBorder="1" applyAlignment="1">
      <alignment horizontal="center" vertical="center"/>
      <protection/>
    </xf>
    <xf numFmtId="0" fontId="86" fillId="0" borderId="190" xfId="64" applyFont="1" applyFill="1" applyBorder="1" applyAlignment="1">
      <alignment horizontal="left" vertical="center"/>
      <protection/>
    </xf>
    <xf numFmtId="0" fontId="83" fillId="0" borderId="239" xfId="64" applyFont="1" applyFill="1" applyBorder="1" applyAlignment="1">
      <alignment horizontal="center" vertical="center" shrinkToFit="1"/>
      <protection/>
    </xf>
    <xf numFmtId="0" fontId="83" fillId="0" borderId="237" xfId="64" applyFont="1" applyFill="1" applyBorder="1" applyAlignment="1">
      <alignment horizontal="center" vertical="center" shrinkToFit="1"/>
      <protection/>
    </xf>
    <xf numFmtId="0" fontId="83" fillId="0" borderId="137" xfId="64" applyFont="1" applyFill="1" applyBorder="1" applyAlignment="1">
      <alignment horizontal="center" vertical="center"/>
      <protection/>
    </xf>
    <xf numFmtId="0" fontId="83" fillId="0" borderId="135" xfId="64" applyFont="1" applyFill="1" applyBorder="1" applyAlignment="1">
      <alignment horizontal="center" vertical="center"/>
      <protection/>
    </xf>
    <xf numFmtId="0" fontId="83" fillId="0" borderId="138" xfId="64" applyFont="1" applyFill="1" applyBorder="1" applyAlignment="1">
      <alignment horizontal="center" vertical="center"/>
      <protection/>
    </xf>
    <xf numFmtId="0" fontId="83" fillId="0" borderId="132" xfId="64" applyFont="1" applyFill="1" applyBorder="1" applyAlignment="1">
      <alignment horizontal="center" vertical="center" wrapText="1"/>
      <protection/>
    </xf>
    <xf numFmtId="0" fontId="83" fillId="0" borderId="135" xfId="64" applyFont="1" applyFill="1" applyBorder="1" applyAlignment="1">
      <alignment horizontal="center" vertical="center" wrapText="1"/>
      <protection/>
    </xf>
    <xf numFmtId="0" fontId="83" fillId="0" borderId="18" xfId="64" applyFont="1" applyFill="1" applyBorder="1" applyAlignment="1">
      <alignment horizontal="center" vertical="center" wrapText="1"/>
      <protection/>
    </xf>
    <xf numFmtId="0" fontId="83" fillId="0" borderId="24" xfId="64" applyFont="1" applyFill="1" applyBorder="1" applyAlignment="1">
      <alignment horizontal="center" vertical="center" wrapText="1"/>
      <protection/>
    </xf>
    <xf numFmtId="0" fontId="83" fillId="0" borderId="32" xfId="64" applyFont="1" applyBorder="1" applyAlignment="1">
      <alignment horizontal="center" vertical="center"/>
      <protection/>
    </xf>
    <xf numFmtId="0" fontId="83" fillId="0" borderId="29" xfId="64" applyFont="1" applyBorder="1" applyAlignment="1">
      <alignment horizontal="center" vertical="center"/>
      <protection/>
    </xf>
    <xf numFmtId="199" fontId="83" fillId="0" borderId="235" xfId="51" applyNumberFormat="1" applyFont="1" applyFill="1" applyBorder="1" applyAlignment="1">
      <alignment horizontal="center" vertical="center"/>
    </xf>
    <xf numFmtId="199" fontId="83" fillId="0" borderId="80" xfId="51" applyNumberFormat="1" applyFont="1" applyFill="1" applyBorder="1" applyAlignment="1">
      <alignment horizontal="center" vertical="center"/>
    </xf>
    <xf numFmtId="199" fontId="83" fillId="0" borderId="236" xfId="51" applyNumberFormat="1" applyFont="1" applyFill="1" applyBorder="1" applyAlignment="1">
      <alignment horizontal="center" vertical="center"/>
    </xf>
    <xf numFmtId="0" fontId="9" fillId="0" borderId="161" xfId="64" applyFont="1" applyBorder="1" applyAlignment="1">
      <alignment vertical="center" textRotation="255"/>
      <protection/>
    </xf>
    <xf numFmtId="0" fontId="9" fillId="0" borderId="261" xfId="64" applyFont="1" applyBorder="1" applyAlignment="1">
      <alignment vertical="center" textRotation="255"/>
      <protection/>
    </xf>
    <xf numFmtId="0" fontId="9" fillId="0" borderId="203" xfId="64" applyFont="1" applyBorder="1" applyAlignment="1">
      <alignment vertical="center" textRotation="255"/>
      <protection/>
    </xf>
    <xf numFmtId="0" fontId="83" fillId="0" borderId="123" xfId="64" applyFont="1" applyFill="1" applyBorder="1" applyAlignment="1">
      <alignment horizontal="center" vertical="center"/>
      <protection/>
    </xf>
    <xf numFmtId="0" fontId="83" fillId="0" borderId="13" xfId="64" applyFont="1" applyFill="1" applyBorder="1" applyAlignment="1">
      <alignment horizontal="center" vertical="center"/>
      <protection/>
    </xf>
    <xf numFmtId="0" fontId="3" fillId="0" borderId="14"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0" fillId="0" borderId="14"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55" fillId="0" borderId="0" xfId="0" applyFont="1" applyAlignment="1">
      <alignment horizont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8" xfId="0" applyFont="1" applyBorder="1" applyAlignment="1">
      <alignment horizontal="left" vertical="center"/>
    </xf>
    <xf numFmtId="0" fontId="14" fillId="0" borderId="112" xfId="0" applyFont="1" applyBorder="1" applyAlignment="1">
      <alignment horizontal="center" vertical="center"/>
    </xf>
    <xf numFmtId="0" fontId="63" fillId="0" borderId="0" xfId="0" applyFont="1" applyAlignment="1">
      <alignment horizontal="distributed" vertical="center" indent="17"/>
    </xf>
    <xf numFmtId="0" fontId="14" fillId="0" borderId="71" xfId="0" applyFont="1" applyBorder="1" applyAlignment="1">
      <alignment horizontal="center" vertical="center"/>
    </xf>
    <xf numFmtId="0" fontId="14" fillId="0" borderId="175" xfId="0" applyFont="1" applyBorder="1" applyAlignment="1">
      <alignment horizontal="center" vertical="center"/>
    </xf>
    <xf numFmtId="0" fontId="14" fillId="0" borderId="109" xfId="0" applyFont="1" applyBorder="1" applyAlignment="1">
      <alignment horizontal="center" vertical="center"/>
    </xf>
    <xf numFmtId="0" fontId="14" fillId="0" borderId="56"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4" fillId="0" borderId="12" xfId="0" applyFont="1" applyBorder="1" applyAlignment="1">
      <alignment horizontal="left" vertical="center" wrapText="1"/>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0" borderId="24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7" xfId="0" applyFont="1" applyBorder="1" applyAlignment="1">
      <alignment horizontal="center" vertical="center"/>
    </xf>
    <xf numFmtId="0" fontId="14" fillId="0" borderId="309" xfId="0" applyFont="1" applyBorder="1" applyAlignment="1">
      <alignment horizontal="center" vertical="center"/>
    </xf>
    <xf numFmtId="0" fontId="14" fillId="0" borderId="113" xfId="0" applyFont="1" applyBorder="1" applyAlignment="1">
      <alignment horizontal="center" vertical="center"/>
    </xf>
    <xf numFmtId="0" fontId="14" fillId="0" borderId="201"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91"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111" xfId="0" applyFont="1" applyBorder="1" applyAlignment="1">
      <alignment horizontal="center" vertical="center"/>
    </xf>
    <xf numFmtId="0" fontId="14" fillId="0" borderId="68" xfId="0" applyFont="1" applyBorder="1" applyAlignment="1">
      <alignment horizontal="center" vertical="center"/>
    </xf>
    <xf numFmtId="0" fontId="14" fillId="0" borderId="62" xfId="0" applyFont="1" applyBorder="1" applyAlignment="1">
      <alignment horizontal="center" vertical="center"/>
    </xf>
    <xf numFmtId="0" fontId="14" fillId="0" borderId="3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74" xfId="0" applyFont="1" applyBorder="1" applyAlignment="1">
      <alignment horizontal="center" vertical="center"/>
    </xf>
    <xf numFmtId="0" fontId="14" fillId="0" borderId="83" xfId="0" applyFont="1" applyBorder="1" applyAlignment="1">
      <alignment horizontal="center" vertical="center"/>
    </xf>
    <xf numFmtId="0" fontId="14" fillId="0" borderId="179" xfId="0" applyFont="1" applyBorder="1" applyAlignment="1">
      <alignment horizontal="center" vertical="center"/>
    </xf>
    <xf numFmtId="0" fontId="14" fillId="0" borderId="177" xfId="0" applyFont="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57" fontId="0" fillId="0" borderId="13"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9" fontId="0" fillId="0" borderId="13" xfId="0" applyNumberFormat="1" applyFont="1" applyFill="1" applyBorder="1" applyAlignment="1">
      <alignment horizontal="center" vertical="center"/>
    </xf>
    <xf numFmtId="9" fontId="0" fillId="0" borderId="18" xfId="0" applyNumberFormat="1" applyFont="1" applyFill="1" applyBorder="1" applyAlignment="1">
      <alignment horizontal="center" vertical="center"/>
    </xf>
    <xf numFmtId="0" fontId="15" fillId="0" borderId="13" xfId="0" applyFont="1" applyFill="1" applyBorder="1" applyAlignment="1">
      <alignment vertical="center"/>
    </xf>
    <xf numFmtId="0" fontId="15" fillId="0" borderId="18" xfId="0" applyFont="1" applyFill="1" applyBorder="1" applyAlignment="1">
      <alignment vertical="center"/>
    </xf>
    <xf numFmtId="178" fontId="0" fillId="0" borderId="13"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80" fontId="2" fillId="0" borderId="11" xfId="0" applyNumberFormat="1" applyFont="1" applyFill="1" applyBorder="1" applyAlignment="1">
      <alignment horizontal="center" wrapText="1"/>
    </xf>
    <xf numFmtId="180" fontId="2" fillId="0" borderId="20" xfId="0" applyNumberFormat="1" applyFont="1" applyFill="1" applyBorder="1" applyAlignment="1">
      <alignment horizontal="center" wrapText="1"/>
    </xf>
    <xf numFmtId="0" fontId="2" fillId="0" borderId="13" xfId="0" applyFont="1" applyFill="1" applyBorder="1" applyAlignment="1">
      <alignment horizontal="center" vertical="center" wrapText="1"/>
    </xf>
    <xf numFmtId="0" fontId="0" fillId="0" borderId="18" xfId="0" applyFont="1" applyFill="1" applyBorder="1" applyAlignment="1">
      <alignment/>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shrinkToFit="1"/>
    </xf>
    <xf numFmtId="0" fontId="2" fillId="0" borderId="18" xfId="0" applyFont="1" applyFill="1" applyBorder="1" applyAlignment="1">
      <alignment horizontal="center" vertical="center" shrinkToFit="1"/>
    </xf>
    <xf numFmtId="0" fontId="15" fillId="0" borderId="13" xfId="0" applyFont="1" applyFill="1" applyBorder="1" applyAlignment="1">
      <alignment vertical="center" wrapText="1"/>
    </xf>
    <xf numFmtId="0" fontId="55" fillId="0" borderId="0" xfId="0" applyFont="1" applyFill="1" applyBorder="1" applyAlignment="1">
      <alignment horizontal="center"/>
    </xf>
    <xf numFmtId="0" fontId="14" fillId="0" borderId="24"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8"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3" xfId="0" applyFont="1" applyFill="1" applyBorder="1" applyAlignment="1">
      <alignment vertical="center"/>
    </xf>
    <xf numFmtId="0" fontId="2" fillId="0" borderId="18" xfId="0" applyFont="1" applyFill="1" applyBorder="1" applyAlignment="1">
      <alignment vertical="center"/>
    </xf>
    <xf numFmtId="177" fontId="2" fillId="0" borderId="13"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180" fontId="2" fillId="0" borderId="13"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2" fillId="0" borderId="0" xfId="0" applyFont="1" applyFill="1" applyAlignment="1">
      <alignment vertical="center" wrapText="1"/>
    </xf>
    <xf numFmtId="0" fontId="2" fillId="0" borderId="0" xfId="67" applyFont="1" applyFill="1" applyAlignment="1">
      <alignment vertical="top" wrapText="1"/>
      <protection/>
    </xf>
    <xf numFmtId="0" fontId="2" fillId="0" borderId="248" xfId="67" applyFont="1" applyBorder="1" applyAlignment="1">
      <alignment horizontal="right" vertical="center"/>
      <protection/>
    </xf>
    <xf numFmtId="0" fontId="2" fillId="0" borderId="52" xfId="67" applyFont="1" applyBorder="1" applyAlignment="1">
      <alignment horizontal="right" vertical="center"/>
      <protection/>
    </xf>
    <xf numFmtId="0" fontId="10" fillId="0" borderId="0" xfId="67" applyFont="1" applyAlignment="1">
      <alignment horizontal="center"/>
      <protection/>
    </xf>
    <xf numFmtId="0" fontId="2" fillId="0" borderId="42" xfId="67" applyFont="1" applyBorder="1" applyAlignment="1">
      <alignment horizontal="center" vertical="center"/>
      <protection/>
    </xf>
    <xf numFmtId="0" fontId="2" fillId="0" borderId="0" xfId="67" applyFont="1" applyBorder="1">
      <alignment/>
      <protection/>
    </xf>
    <xf numFmtId="0" fontId="2" fillId="0" borderId="22" xfId="67" applyFont="1" applyBorder="1" applyAlignment="1">
      <alignment horizontal="center" vertical="center"/>
      <protection/>
    </xf>
    <xf numFmtId="0" fontId="2" fillId="0" borderId="11" xfId="67" applyFont="1" applyBorder="1" applyAlignment="1">
      <alignment horizontal="right" vertical="center" wrapText="1"/>
      <protection/>
    </xf>
    <xf numFmtId="0" fontId="2" fillId="0" borderId="20" xfId="67" applyFont="1" applyBorder="1" applyAlignment="1">
      <alignment horizontal="right" vertical="center"/>
      <protection/>
    </xf>
    <xf numFmtId="0" fontId="2" fillId="0" borderId="10" xfId="67" applyFont="1" applyBorder="1" applyAlignment="1">
      <alignment horizontal="right" vertical="center"/>
      <protection/>
    </xf>
    <xf numFmtId="0" fontId="2" fillId="0" borderId="19" xfId="67" applyFont="1" applyBorder="1" applyAlignment="1">
      <alignment horizontal="right" vertical="center"/>
      <protection/>
    </xf>
    <xf numFmtId="0" fontId="2" fillId="0" borderId="11" xfId="67" applyFont="1" applyBorder="1" applyAlignment="1">
      <alignment horizontal="center" vertical="center" shrinkToFit="1"/>
      <protection/>
    </xf>
    <xf numFmtId="0" fontId="2" fillId="0" borderId="20" xfId="67" applyFont="1" applyBorder="1" applyAlignment="1">
      <alignment horizontal="center" vertical="center" shrinkToFit="1"/>
      <protection/>
    </xf>
    <xf numFmtId="0" fontId="2" fillId="0" borderId="10" xfId="67" applyFont="1" applyBorder="1" applyAlignment="1">
      <alignment horizontal="center" vertical="center" shrinkToFit="1"/>
      <protection/>
    </xf>
    <xf numFmtId="0" fontId="2" fillId="0" borderId="19" xfId="67" applyFont="1" applyBorder="1" applyAlignment="1">
      <alignment horizontal="center" vertical="center" shrinkToFit="1"/>
      <protection/>
    </xf>
    <xf numFmtId="0" fontId="2" fillId="0" borderId="248" xfId="67" applyFont="1" applyBorder="1" applyAlignment="1">
      <alignment horizontal="center" vertical="center"/>
      <protection/>
    </xf>
    <xf numFmtId="0" fontId="2" fillId="0" borderId="115" xfId="67" applyFont="1" applyBorder="1" applyAlignment="1">
      <alignment horizontal="center" vertical="center"/>
      <protection/>
    </xf>
    <xf numFmtId="0" fontId="2" fillId="0" borderId="52" xfId="67" applyFont="1" applyBorder="1" applyAlignment="1">
      <alignment horizontal="center" vertical="center"/>
      <protection/>
    </xf>
    <xf numFmtId="0" fontId="2" fillId="0" borderId="13" xfId="67" applyFont="1" applyBorder="1" applyAlignment="1">
      <alignment horizontal="center" vertical="center"/>
      <protection/>
    </xf>
    <xf numFmtId="0" fontId="2" fillId="0" borderId="14" xfId="67" applyFont="1" applyBorder="1" applyAlignment="1">
      <alignment horizontal="center" vertical="center"/>
      <protection/>
    </xf>
    <xf numFmtId="0" fontId="2" fillId="0" borderId="18" xfId="67" applyFont="1" applyBorder="1" applyAlignment="1">
      <alignment horizontal="center" vertical="center"/>
      <protection/>
    </xf>
    <xf numFmtId="0" fontId="2" fillId="0" borderId="21" xfId="67" applyFont="1" applyBorder="1" applyAlignment="1">
      <alignment horizontal="center" vertical="center"/>
      <protection/>
    </xf>
    <xf numFmtId="0" fontId="2" fillId="0" borderId="120" xfId="67" applyFont="1" applyBorder="1" applyAlignment="1">
      <alignment horizontal="center" vertical="center"/>
      <protection/>
    </xf>
    <xf numFmtId="0" fontId="2" fillId="0" borderId="117" xfId="67" applyFont="1" applyBorder="1" applyAlignment="1">
      <alignment horizontal="center" vertical="center" wrapText="1"/>
      <protection/>
    </xf>
    <xf numFmtId="0" fontId="2" fillId="0" borderId="117" xfId="67" applyFont="1" applyBorder="1" applyAlignment="1">
      <alignment horizontal="center" vertical="center"/>
      <protection/>
    </xf>
    <xf numFmtId="0" fontId="2" fillId="0" borderId="119" xfId="67" applyFont="1" applyBorder="1" applyAlignment="1">
      <alignment horizontal="center" vertical="center" wrapText="1"/>
      <protection/>
    </xf>
    <xf numFmtId="0" fontId="2" fillId="0" borderId="119" xfId="67" applyFont="1" applyBorder="1" applyAlignment="1">
      <alignment horizontal="center" vertical="center"/>
      <protection/>
    </xf>
    <xf numFmtId="0" fontId="2" fillId="0" borderId="21" xfId="67" applyFont="1" applyBorder="1" applyAlignment="1">
      <alignment horizontal="center" vertical="center" wrapText="1"/>
      <protection/>
    </xf>
    <xf numFmtId="0" fontId="2" fillId="0" borderId="15" xfId="67" applyFont="1" applyBorder="1" applyAlignment="1">
      <alignment horizontal="center" vertical="center"/>
      <protection/>
    </xf>
    <xf numFmtId="0" fontId="2" fillId="0" borderId="21" xfId="67" applyFont="1" applyBorder="1" applyAlignment="1">
      <alignment horizontal="right" vertical="center"/>
      <protection/>
    </xf>
    <xf numFmtId="0" fontId="2" fillId="0" borderId="15" xfId="67" applyFont="1" applyBorder="1" applyAlignment="1">
      <alignment horizontal="right" vertical="center"/>
      <protection/>
    </xf>
    <xf numFmtId="0" fontId="2" fillId="0" borderId="21" xfId="67" applyFont="1" applyBorder="1">
      <alignment/>
      <protection/>
    </xf>
    <xf numFmtId="0" fontId="2" fillId="0" borderId="21" xfId="67" applyFont="1" applyBorder="1" applyAlignment="1">
      <alignment vertical="center"/>
      <protection/>
    </xf>
    <xf numFmtId="0" fontId="2" fillId="0" borderId="0" xfId="67" applyFont="1" applyBorder="1" applyAlignment="1">
      <alignment vertical="center"/>
      <protection/>
    </xf>
    <xf numFmtId="0" fontId="35" fillId="0" borderId="24" xfId="0" applyFont="1" applyBorder="1" applyAlignment="1">
      <alignment horizontal="justify" vertical="center" wrapText="1"/>
    </xf>
    <xf numFmtId="0" fontId="35" fillId="0" borderId="17" xfId="0" applyFont="1" applyBorder="1" applyAlignment="1">
      <alignment horizontal="justify" vertical="center" wrapText="1"/>
    </xf>
    <xf numFmtId="0" fontId="35" fillId="0" borderId="23" xfId="0" applyFont="1" applyBorder="1" applyAlignment="1">
      <alignment horizontal="justify" vertical="center" wrapText="1"/>
    </xf>
    <xf numFmtId="0" fontId="35" fillId="0" borderId="0" xfId="0" applyFont="1" applyAlignment="1">
      <alignment horizontal="left" wrapText="1"/>
    </xf>
    <xf numFmtId="0" fontId="35" fillId="0" borderId="0" xfId="0" applyFont="1" applyAlignment="1">
      <alignment horizontal="left"/>
    </xf>
    <xf numFmtId="0" fontId="35" fillId="0" borderId="24" xfId="0" applyFont="1" applyBorder="1" applyAlignment="1">
      <alignment horizontal="center" vertical="center" wrapText="1"/>
    </xf>
    <xf numFmtId="0" fontId="53" fillId="0" borderId="161" xfId="62" applyFont="1" applyFill="1" applyBorder="1" applyAlignment="1">
      <alignment horizontal="center" vertical="center" textRotation="255"/>
      <protection/>
    </xf>
    <xf numFmtId="0" fontId="53" fillId="0" borderId="261" xfId="62" applyFont="1" applyFill="1" applyBorder="1" applyAlignment="1">
      <alignment horizontal="center" vertical="center" textRotation="255"/>
      <protection/>
    </xf>
    <xf numFmtId="0" fontId="53" fillId="0" borderId="203" xfId="62" applyFont="1" applyFill="1" applyBorder="1" applyAlignment="1">
      <alignment horizontal="center" vertical="center" textRotation="255"/>
      <protection/>
    </xf>
    <xf numFmtId="0" fontId="53" fillId="0" borderId="161" xfId="62" applyFont="1" applyFill="1" applyBorder="1" applyAlignment="1">
      <alignment vertical="center" textRotation="255" wrapText="1"/>
      <protection/>
    </xf>
    <xf numFmtId="0" fontId="53" fillId="0" borderId="261" xfId="62" applyFont="1" applyFill="1" applyBorder="1" applyAlignment="1">
      <alignment vertical="center" textRotation="255"/>
      <protection/>
    </xf>
    <xf numFmtId="0" fontId="53" fillId="0" borderId="203" xfId="62" applyFont="1" applyFill="1" applyBorder="1" applyAlignment="1">
      <alignment vertical="center" textRotation="255"/>
      <protection/>
    </xf>
    <xf numFmtId="0" fontId="54" fillId="0" borderId="161" xfId="62" applyFont="1" applyFill="1" applyBorder="1" applyAlignment="1">
      <alignment vertical="center" textRotation="255" shrinkToFit="1"/>
      <protection/>
    </xf>
    <xf numFmtId="0" fontId="54" fillId="0" borderId="261" xfId="62" applyFont="1" applyFill="1" applyBorder="1" applyAlignment="1">
      <alignment vertical="center" textRotation="255" shrinkToFit="1"/>
      <protection/>
    </xf>
    <xf numFmtId="0" fontId="54" fillId="0" borderId="203" xfId="62" applyFont="1" applyFill="1" applyBorder="1" applyAlignment="1">
      <alignment vertical="center" textRotation="255" shrinkToFit="1"/>
      <protection/>
    </xf>
    <xf numFmtId="0" fontId="10" fillId="0" borderId="0" xfId="62" applyFont="1" applyFill="1" applyAlignment="1">
      <alignment horizontal="center" vertical="center"/>
      <protection/>
    </xf>
    <xf numFmtId="0" fontId="59" fillId="0" borderId="0" xfId="0" applyFont="1" applyFill="1" applyAlignment="1">
      <alignment horizontal="center" vertical="center"/>
    </xf>
    <xf numFmtId="0" fontId="3" fillId="0" borderId="83"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0" fillId="0" borderId="0" xfId="62" applyFont="1" applyAlignment="1">
      <alignment horizontal="right" vertical="center"/>
      <protection/>
    </xf>
    <xf numFmtId="0" fontId="2" fillId="0" borderId="0" xfId="0" applyFont="1" applyAlignment="1">
      <alignment horizontal="right"/>
    </xf>
    <xf numFmtId="3" fontId="2" fillId="0" borderId="11" xfId="0" applyNumberFormat="1" applyFont="1" applyBorder="1" applyAlignment="1" quotePrefix="1">
      <alignment horizontal="right" vertical="center"/>
    </xf>
    <xf numFmtId="3" fontId="2" fillId="0" borderId="12" xfId="0" applyNumberFormat="1" applyFont="1" applyBorder="1" applyAlignment="1" quotePrefix="1">
      <alignment horizontal="right" vertical="center"/>
    </xf>
    <xf numFmtId="0" fontId="2" fillId="0" borderId="1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1" xfId="0" applyFont="1" applyBorder="1" applyAlignment="1" quotePrefix="1">
      <alignment horizontal="right" vertical="center"/>
    </xf>
    <xf numFmtId="0" fontId="2" fillId="0" borderId="0" xfId="0" applyFont="1" applyBorder="1" applyAlignment="1" quotePrefix="1">
      <alignment horizontal="right"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quotePrefix="1">
      <alignment horizontal="right" vertical="center"/>
    </xf>
    <xf numFmtId="0" fontId="2" fillId="0" borderId="22" xfId="0" applyFont="1" applyBorder="1" applyAlignment="1" quotePrefix="1">
      <alignment horizontal="right" vertical="center"/>
    </xf>
    <xf numFmtId="0" fontId="3" fillId="0" borderId="310" xfId="0" applyFont="1" applyBorder="1" applyAlignment="1">
      <alignment horizontal="center" vertical="center"/>
    </xf>
    <xf numFmtId="0" fontId="3" fillId="0" borderId="311" xfId="0" applyFont="1" applyBorder="1" applyAlignment="1">
      <alignment horizontal="center" vertical="center"/>
    </xf>
    <xf numFmtId="0" fontId="3" fillId="0" borderId="154" xfId="0" applyFont="1" applyBorder="1" applyAlignment="1">
      <alignment horizontal="center" vertical="center"/>
    </xf>
    <xf numFmtId="0" fontId="3" fillId="0" borderId="133" xfId="0" applyFont="1" applyBorder="1" applyAlignment="1">
      <alignment horizontal="center" vertical="center" shrinkToFit="1"/>
    </xf>
    <xf numFmtId="0" fontId="3" fillId="0" borderId="312" xfId="0" applyFont="1" applyBorder="1" applyAlignment="1">
      <alignment horizontal="center" vertical="center" shrinkToFit="1"/>
    </xf>
    <xf numFmtId="0" fontId="4" fillId="0" borderId="14" xfId="0" applyFont="1" applyBorder="1" applyAlignment="1">
      <alignment horizontal="center" vertical="center"/>
    </xf>
    <xf numFmtId="0" fontId="3" fillId="0" borderId="131" xfId="0" applyFont="1" applyBorder="1" applyAlignment="1">
      <alignment horizontal="center" vertical="center" shrinkToFit="1"/>
    </xf>
    <xf numFmtId="0" fontId="3" fillId="0" borderId="132" xfId="0" applyFont="1" applyBorder="1" applyAlignment="1">
      <alignment horizontal="center" vertical="center" shrinkToFit="1"/>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3"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7" xfId="0" applyFont="1" applyBorder="1" applyAlignment="1">
      <alignment horizontal="right" vertical="center" shrinkToFit="1"/>
    </xf>
    <xf numFmtId="0" fontId="3" fillId="0" borderId="24" xfId="0" applyFont="1" applyBorder="1" applyAlignment="1">
      <alignment horizontal="right" vertical="center" shrinkToFit="1"/>
    </xf>
    <xf numFmtId="0" fontId="3" fillId="0" borderId="3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shrinkToFit="1"/>
    </xf>
    <xf numFmtId="0" fontId="8" fillId="0" borderId="0" xfId="0" applyFont="1" applyAlignment="1">
      <alignment horizontal="distributed" vertical="center" indent="10"/>
    </xf>
    <xf numFmtId="0" fontId="3" fillId="0" borderId="158" xfId="0" applyFont="1" applyBorder="1" applyAlignment="1">
      <alignment horizontal="center" vertical="center" textRotation="255" wrapText="1"/>
    </xf>
    <xf numFmtId="0" fontId="3" fillId="0" borderId="307" xfId="0" applyFont="1" applyBorder="1" applyAlignment="1">
      <alignment horizontal="center" vertical="center" textRotation="255" wrapText="1"/>
    </xf>
    <xf numFmtId="0" fontId="4" fillId="0" borderId="13" xfId="0" applyFont="1" applyBorder="1" applyAlignment="1">
      <alignment horizontal="center" vertical="center"/>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24" xfId="0" applyFont="1" applyBorder="1" applyAlignment="1">
      <alignment horizontal="center" vertical="center" shrinkToFit="1"/>
    </xf>
    <xf numFmtId="0" fontId="3" fillId="0" borderId="124" xfId="0" applyFont="1" applyBorder="1" applyAlignment="1">
      <alignment horizontal="right" vertical="center" shrinkToFit="1"/>
    </xf>
    <xf numFmtId="0" fontId="3" fillId="0" borderId="156" xfId="0" applyFont="1" applyBorder="1" applyAlignment="1">
      <alignment horizontal="center" vertical="center"/>
    </xf>
    <xf numFmtId="0" fontId="3" fillId="0" borderId="150" xfId="0" applyFont="1" applyBorder="1" applyAlignment="1">
      <alignment horizontal="center" vertical="center"/>
    </xf>
    <xf numFmtId="0" fontId="3" fillId="0" borderId="67" xfId="0" applyFont="1" applyBorder="1" applyAlignment="1">
      <alignment horizontal="center" vertical="center" shrinkToFit="1"/>
    </xf>
    <xf numFmtId="0" fontId="2" fillId="0" borderId="10" xfId="0" applyFont="1" applyBorder="1" applyAlignment="1">
      <alignment horizontal="center" vertical="center"/>
    </xf>
    <xf numFmtId="0" fontId="8" fillId="0" borderId="0" xfId="0" applyFont="1" applyAlignment="1">
      <alignment horizontal="center" vertical="center"/>
    </xf>
    <xf numFmtId="0" fontId="0" fillId="0" borderId="22" xfId="0" applyFont="1" applyBorder="1" applyAlignment="1">
      <alignment/>
    </xf>
    <xf numFmtId="0" fontId="2" fillId="0" borderId="21" xfId="0" applyFont="1" applyBorder="1" applyAlignment="1">
      <alignment horizontal="center"/>
    </xf>
    <xf numFmtId="0" fontId="2" fillId="0" borderId="15" xfId="0" applyFont="1" applyBorder="1" applyAlignment="1">
      <alignment horizontal="center"/>
    </xf>
    <xf numFmtId="38" fontId="2" fillId="0" borderId="11" xfId="49" applyFont="1" applyBorder="1" applyAlignment="1">
      <alignment horizontal="center"/>
    </xf>
    <xf numFmtId="38" fontId="2" fillId="0" borderId="20" xfId="49" applyFont="1" applyBorder="1" applyAlignment="1">
      <alignment horizont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8" xfId="0" applyFont="1" applyBorder="1" applyAlignment="1">
      <alignment horizontal="distributed" vertical="center"/>
    </xf>
    <xf numFmtId="0" fontId="2" fillId="0" borderId="1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4"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20"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9" xfId="0" applyFont="1" applyBorder="1" applyAlignment="1">
      <alignment horizontal="distributed" vertical="center" shrinkToFit="1"/>
    </xf>
    <xf numFmtId="0" fontId="7" fillId="0" borderId="17"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7" fillId="0" borderId="23" xfId="0" applyFont="1" applyBorder="1" applyAlignment="1">
      <alignment horizontal="center" vertical="center" textRotation="255" wrapText="1" shrinkToFit="1"/>
    </xf>
    <xf numFmtId="0" fontId="2" fillId="0" borderId="24" xfId="0" applyFont="1" applyBorder="1" applyAlignment="1">
      <alignment horizontal="center" vertical="center" shrinkToFit="1"/>
    </xf>
    <xf numFmtId="0" fontId="4" fillId="0" borderId="11" xfId="0" applyFont="1" applyBorder="1" applyAlignment="1">
      <alignment horizontal="distributed" vertical="center"/>
    </xf>
    <xf numFmtId="0" fontId="4" fillId="0" borderId="20" xfId="0" applyFont="1" applyBorder="1" applyAlignment="1">
      <alignment horizontal="distributed" vertical="center"/>
    </xf>
    <xf numFmtId="0" fontId="7" fillId="0" borderId="17"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4" fillId="0" borderId="21"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9"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20" xfId="0" applyFont="1" applyBorder="1" applyAlignment="1">
      <alignment horizontal="distributed" vertical="center"/>
    </xf>
    <xf numFmtId="0" fontId="7" fillId="0" borderId="10" xfId="0" applyFont="1" applyBorder="1" applyAlignment="1">
      <alignment horizontal="distributed" vertical="center"/>
    </xf>
    <xf numFmtId="0" fontId="7" fillId="0" borderId="22" xfId="0" applyFont="1" applyBorder="1" applyAlignment="1">
      <alignment horizontal="distributed" vertical="center"/>
    </xf>
    <xf numFmtId="0" fontId="7" fillId="0" borderId="19" xfId="0" applyFont="1" applyBorder="1" applyAlignment="1">
      <alignment horizontal="distributed" vertical="center"/>
    </xf>
    <xf numFmtId="0" fontId="7" fillId="0" borderId="1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3" fillId="0" borderId="10" xfId="0" applyFont="1" applyBorder="1" applyAlignment="1">
      <alignment horizontal="distributed" vertical="center"/>
    </xf>
    <xf numFmtId="0" fontId="3" fillId="0" borderId="22" xfId="0" applyFont="1" applyBorder="1" applyAlignment="1">
      <alignment horizontal="distributed" vertical="center"/>
    </xf>
    <xf numFmtId="0" fontId="3" fillId="0" borderId="19" xfId="0" applyFont="1" applyBorder="1" applyAlignment="1">
      <alignment horizontal="distributed" vertical="center"/>
    </xf>
    <xf numFmtId="0" fontId="7" fillId="0" borderId="12" xfId="0" applyFont="1" applyBorder="1" applyAlignment="1">
      <alignment horizontal="distributed" vertical="center" shrinkToFit="1"/>
    </xf>
    <xf numFmtId="0" fontId="7" fillId="0" borderId="22" xfId="0" applyFont="1" applyBorder="1" applyAlignment="1">
      <alignment horizontal="distributed" vertical="center" shrinkToFit="1"/>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20" xfId="0" applyFont="1" applyBorder="1" applyAlignment="1">
      <alignment horizontal="distributed" vertical="center"/>
    </xf>
    <xf numFmtId="0" fontId="4" fillId="0" borderId="16" xfId="0" applyFont="1" applyBorder="1" applyAlignment="1">
      <alignment horizontal="distributed" vertical="center"/>
    </xf>
    <xf numFmtId="0" fontId="4" fillId="0" borderId="23" xfId="0" applyFont="1" applyBorder="1" applyAlignment="1">
      <alignment horizontal="distributed" vertical="center"/>
    </xf>
    <xf numFmtId="0" fontId="2" fillId="0" borderId="17"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4" xfId="0" applyFont="1" applyBorder="1" applyAlignment="1">
      <alignment horizontal="distributed" vertical="center"/>
    </xf>
    <xf numFmtId="0" fontId="4" fillId="0" borderId="16" xfId="0" applyFont="1" applyBorder="1" applyAlignment="1">
      <alignment horizontal="distributed" vertical="center" shrinkToFit="1"/>
    </xf>
    <xf numFmtId="0" fontId="4" fillId="0" borderId="23" xfId="0" applyFont="1" applyBorder="1" applyAlignment="1">
      <alignment horizontal="distributed"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2" fillId="0" borderId="11"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23" xfId="0" applyFont="1" applyBorder="1" applyAlignment="1">
      <alignment horizontal="distributed" vertical="center"/>
    </xf>
    <xf numFmtId="57" fontId="2" fillId="0" borderId="24" xfId="0" applyNumberFormat="1" applyFont="1" applyBorder="1" applyAlignment="1">
      <alignment horizontal="center" vertical="center"/>
    </xf>
    <xf numFmtId="0" fontId="35" fillId="0" borderId="24" xfId="0" applyFont="1" applyBorder="1" applyAlignment="1">
      <alignment horizontal="distributed"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distributed" vertical="center" wrapText="1"/>
    </xf>
    <xf numFmtId="0" fontId="35" fillId="0" borderId="20" xfId="0" applyFont="1" applyBorder="1" applyAlignment="1">
      <alignment horizontal="distributed" vertical="center" wrapText="1"/>
    </xf>
    <xf numFmtId="0" fontId="35" fillId="0" borderId="10" xfId="0" applyFont="1" applyBorder="1" applyAlignment="1">
      <alignment horizontal="distributed" vertical="center" wrapText="1"/>
    </xf>
    <xf numFmtId="0" fontId="35" fillId="0" borderId="19" xfId="0" applyFont="1" applyBorder="1" applyAlignment="1">
      <alignment horizontal="distributed" vertical="center" wrapText="1"/>
    </xf>
    <xf numFmtId="0" fontId="35" fillId="0" borderId="314" xfId="0" applyFont="1" applyBorder="1" applyAlignment="1">
      <alignment horizontal="left" vertical="top" wrapText="1"/>
    </xf>
    <xf numFmtId="0" fontId="35" fillId="0" borderId="315" xfId="0" applyFont="1" applyBorder="1" applyAlignment="1">
      <alignment horizontal="left" vertical="top" wrapText="1"/>
    </xf>
    <xf numFmtId="0" fontId="35" fillId="0" borderId="316" xfId="0" applyFont="1" applyBorder="1" applyAlignment="1">
      <alignment horizontal="left" vertical="top" wrapText="1"/>
    </xf>
    <xf numFmtId="0" fontId="35" fillId="0" borderId="10" xfId="0" applyFont="1" applyBorder="1" applyAlignment="1">
      <alignment horizontal="left" vertical="top" wrapText="1"/>
    </xf>
    <xf numFmtId="0" fontId="35" fillId="0" borderId="22" xfId="0" applyFont="1" applyBorder="1" applyAlignment="1">
      <alignment horizontal="left" vertical="top" wrapText="1"/>
    </xf>
    <xf numFmtId="0" fontId="35" fillId="0" borderId="19" xfId="0" applyFont="1" applyBorder="1" applyAlignment="1">
      <alignment horizontal="left" vertical="top" wrapText="1"/>
    </xf>
    <xf numFmtId="0" fontId="2" fillId="0" borderId="11"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9" xfId="0" applyFont="1" applyBorder="1" applyAlignment="1">
      <alignment horizontal="distributed" vertical="center" wrapText="1"/>
    </xf>
    <xf numFmtId="0" fontId="35" fillId="0" borderId="12" xfId="0" applyFont="1" applyBorder="1" applyAlignment="1">
      <alignment horizontal="center" vertical="top" wrapText="1"/>
    </xf>
    <xf numFmtId="0" fontId="35" fillId="0" borderId="20" xfId="0" applyFont="1" applyBorder="1" applyAlignment="1">
      <alignment horizontal="center" vertical="top" wrapText="1"/>
    </xf>
    <xf numFmtId="0" fontId="35" fillId="0" borderId="0" xfId="0" applyFont="1" applyBorder="1" applyAlignment="1">
      <alignment horizontal="center" vertical="top" wrapText="1"/>
    </xf>
    <xf numFmtId="0" fontId="35" fillId="0" borderId="15" xfId="0" applyFont="1" applyBorder="1" applyAlignment="1">
      <alignment horizontal="center" vertical="top" wrapText="1"/>
    </xf>
    <xf numFmtId="0" fontId="35" fillId="0" borderId="22" xfId="0" applyFont="1" applyBorder="1" applyAlignment="1">
      <alignment horizontal="center" vertical="top" wrapText="1"/>
    </xf>
    <xf numFmtId="0" fontId="35" fillId="0" borderId="19" xfId="0" applyFont="1" applyBorder="1" applyAlignment="1">
      <alignment horizontal="center" vertical="top" wrapText="1"/>
    </xf>
    <xf numFmtId="0" fontId="10" fillId="0" borderId="22" xfId="0" applyFont="1" applyBorder="1" applyAlignment="1">
      <alignment horizontal="center"/>
    </xf>
    <xf numFmtId="0" fontId="35" fillId="0" borderId="13" xfId="0" applyFont="1" applyBorder="1" applyAlignment="1">
      <alignment horizontal="left" vertical="center" wrapText="1" indent="1"/>
    </xf>
    <xf numFmtId="0" fontId="35" fillId="0" borderId="14" xfId="0" applyFont="1" applyBorder="1" applyAlignment="1">
      <alignment horizontal="left" vertical="center" wrapText="1" indent="1"/>
    </xf>
    <xf numFmtId="0" fontId="35" fillId="0" borderId="18" xfId="0" applyFont="1" applyBorder="1" applyAlignment="1">
      <alignment horizontal="left" vertical="center" wrapText="1" indent="1"/>
    </xf>
    <xf numFmtId="0" fontId="8" fillId="0" borderId="0" xfId="0" applyFont="1" applyFill="1" applyAlignment="1">
      <alignment horizontal="left" vertical="center"/>
    </xf>
    <xf numFmtId="0" fontId="8" fillId="0" borderId="0" xfId="0" applyFont="1" applyAlignment="1">
      <alignment horizontal="left" vertical="center"/>
    </xf>
    <xf numFmtId="0" fontId="10" fillId="0" borderId="0" xfId="0" applyFont="1" applyAlignment="1">
      <alignment horizontal="distributed" vertical="center" indent="1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③-２加算様式（就労）" xfId="64"/>
    <cellStyle name="標準_勤務形態一覧表" xfId="65"/>
    <cellStyle name="標準_財務分析（法人番号1～100）" xfId="66"/>
    <cellStyle name="標準_履歴書"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47625</xdr:rowOff>
    </xdr:from>
    <xdr:to>
      <xdr:col>9</xdr:col>
      <xdr:colOff>619125</xdr:colOff>
      <xdr:row>43</xdr:row>
      <xdr:rowOff>266700</xdr:rowOff>
    </xdr:to>
    <xdr:sp>
      <xdr:nvSpPr>
        <xdr:cNvPr id="1" name="正方形/長方形 1"/>
        <xdr:cNvSpPr>
          <a:spLocks/>
        </xdr:cNvSpPr>
      </xdr:nvSpPr>
      <xdr:spPr>
        <a:xfrm>
          <a:off x="66675" y="13515975"/>
          <a:ext cx="6677025" cy="904875"/>
        </a:xfrm>
        <a:prstGeom prst="rect">
          <a:avLst/>
        </a:prstGeom>
        <a:solidFill>
          <a:srgbClr val="FFFFFF"/>
        </a:solidFill>
        <a:ln w="15875" cmpd="sng">
          <a:solidFill>
            <a:srgbClr val="000000"/>
          </a:solidFill>
          <a:prstDash val="sysDash"/>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福祉避難所について</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高齢者や障がい者などの要援護者が安心して避難生活を送るための避難所です。本市においては小・中学校などの一般の避難所では生活が困難な要援護者のために、二次的に開設します。</a:t>
          </a:r>
          <a:r>
            <a:rPr lang="en-US" cap="none" sz="800" b="0" i="0" u="none" baseline="0">
              <a:solidFill>
                <a:srgbClr val="000000"/>
              </a:solidFill>
            </a:rPr>
            <a:t>
</a:t>
          </a:r>
          <a:r>
            <a:rPr lang="en-US" cap="none" sz="800" b="0" i="0" u="none" baseline="0">
              <a:solidFill>
                <a:srgbClr val="000000"/>
              </a:solidFill>
            </a:rPr>
            <a:t>本市では、社会福祉施設や宿泊施設を福祉避難所として指定しており、施設の被災状況や避難所の状況を踏まえ、指定施設に、福祉避難所の開設・要援護者の受け入れを要請します。</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避難所の開設及び運営にあたり、施設側が要した経費については、災害救助法の基準に従い、本市が負担します。）</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10</xdr:row>
      <xdr:rowOff>57150</xdr:rowOff>
    </xdr:from>
    <xdr:to>
      <xdr:col>2</xdr:col>
      <xdr:colOff>295275</xdr:colOff>
      <xdr:row>10</xdr:row>
      <xdr:rowOff>352425</xdr:rowOff>
    </xdr:to>
    <xdr:sp>
      <xdr:nvSpPr>
        <xdr:cNvPr id="1" name="Text Box 1"/>
        <xdr:cNvSpPr txBox="1">
          <a:spLocks noChangeArrowheads="1"/>
        </xdr:cNvSpPr>
      </xdr:nvSpPr>
      <xdr:spPr>
        <a:xfrm>
          <a:off x="1685925" y="3362325"/>
          <a:ext cx="30480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ア</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2</xdr:col>
      <xdr:colOff>1562100</xdr:colOff>
      <xdr:row>10</xdr:row>
      <xdr:rowOff>85725</xdr:rowOff>
    </xdr:from>
    <xdr:to>
      <xdr:col>3</xdr:col>
      <xdr:colOff>466725</xdr:colOff>
      <xdr:row>10</xdr:row>
      <xdr:rowOff>352425</xdr:rowOff>
    </xdr:to>
    <xdr:sp>
      <xdr:nvSpPr>
        <xdr:cNvPr id="2" name="Text Box 2"/>
        <xdr:cNvSpPr txBox="1">
          <a:spLocks noChangeArrowheads="1"/>
        </xdr:cNvSpPr>
      </xdr:nvSpPr>
      <xdr:spPr>
        <a:xfrm>
          <a:off x="3257550" y="3390900"/>
          <a:ext cx="6381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イ</a:t>
          </a:r>
          <a:r>
            <a:rPr lang="en-US" cap="none" sz="1100" b="0" i="0" u="none" baseline="0">
              <a:solidFill>
                <a:srgbClr val="808080"/>
              </a:solidFill>
              <a:latin typeface="ＭＳ Ｐ明朝"/>
              <a:ea typeface="ＭＳ Ｐ明朝"/>
              <a:cs typeface="ＭＳ Ｐ明朝"/>
            </a:rPr>
            <a:t>)</a:t>
          </a:r>
        </a:p>
      </xdr:txBody>
    </xdr:sp>
    <xdr:clientData/>
  </xdr:twoCellAnchor>
  <xdr:twoCellAnchor>
    <xdr:from>
      <xdr:col>5</xdr:col>
      <xdr:colOff>1362075</xdr:colOff>
      <xdr:row>10</xdr:row>
      <xdr:rowOff>47625</xdr:rowOff>
    </xdr:from>
    <xdr:to>
      <xdr:col>6</xdr:col>
      <xdr:colOff>457200</xdr:colOff>
      <xdr:row>11</xdr:row>
      <xdr:rowOff>19050</xdr:rowOff>
    </xdr:to>
    <xdr:sp>
      <xdr:nvSpPr>
        <xdr:cNvPr id="3" name="Text Box 3"/>
        <xdr:cNvSpPr txBox="1">
          <a:spLocks noChangeArrowheads="1"/>
        </xdr:cNvSpPr>
      </xdr:nvSpPr>
      <xdr:spPr>
        <a:xfrm>
          <a:off x="7820025" y="3352800"/>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latin typeface="ＭＳ Ｐ明朝"/>
              <a:ea typeface="ＭＳ Ｐ明朝"/>
              <a:cs typeface="ＭＳ Ｐ明朝"/>
            </a:rPr>
            <a:t>(</a:t>
          </a:r>
          <a:r>
            <a:rPr lang="en-US" cap="none" sz="1100" b="0" i="0" u="none" baseline="0">
              <a:solidFill>
                <a:srgbClr val="808080"/>
              </a:solidFill>
              <a:latin typeface="ＭＳ Ｐ明朝"/>
              <a:ea typeface="ＭＳ Ｐ明朝"/>
              <a:cs typeface="ＭＳ Ｐ明朝"/>
            </a:rPr>
            <a:t>ウ</a:t>
          </a:r>
          <a:r>
            <a:rPr lang="en-US" cap="none" sz="1100" b="0" i="0" u="none" baseline="0">
              <a:solidFill>
                <a:srgbClr val="808080"/>
              </a:solidFill>
              <a:latin typeface="ＭＳ Ｐ明朝"/>
              <a:ea typeface="ＭＳ Ｐ明朝"/>
              <a:cs typeface="ＭＳ Ｐ明朝"/>
            </a:rPr>
            <a:t>)
</a:t>
          </a:r>
          <a:r>
            <a:rPr lang="en-US" cap="none" sz="1100" b="0" i="0" u="none" baseline="0">
              <a:solidFill>
                <a:srgbClr val="808080"/>
              </a:solidFill>
              <a:latin typeface="ＭＳ Ｐ明朝"/>
              <a:ea typeface="ＭＳ Ｐ明朝"/>
              <a:cs typeface="ＭＳ Ｐ明朝"/>
            </a:rPr>
            <a:t>※1</a:t>
          </a:r>
        </a:p>
      </xdr:txBody>
    </xdr:sp>
    <xdr:clientData/>
  </xdr:twoCellAnchor>
  <xdr:twoCellAnchor>
    <xdr:from>
      <xdr:col>5</xdr:col>
      <xdr:colOff>1362075</xdr:colOff>
      <xdr:row>12</xdr:row>
      <xdr:rowOff>47625</xdr:rowOff>
    </xdr:from>
    <xdr:to>
      <xdr:col>6</xdr:col>
      <xdr:colOff>457200</xdr:colOff>
      <xdr:row>13</xdr:row>
      <xdr:rowOff>19050</xdr:rowOff>
    </xdr:to>
    <xdr:sp>
      <xdr:nvSpPr>
        <xdr:cNvPr id="4" name="Text Box 4"/>
        <xdr:cNvSpPr txBox="1">
          <a:spLocks noChangeArrowheads="1"/>
        </xdr:cNvSpPr>
      </xdr:nvSpPr>
      <xdr:spPr>
        <a:xfrm>
          <a:off x="7820025" y="4191000"/>
          <a:ext cx="609600" cy="39052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80808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7</xdr:col>
      <xdr:colOff>19050</xdr:colOff>
      <xdr:row>3</xdr:row>
      <xdr:rowOff>28575</xdr:rowOff>
    </xdr:to>
    <xdr:sp>
      <xdr:nvSpPr>
        <xdr:cNvPr id="1" name="テキスト ボックス 1"/>
        <xdr:cNvSpPr txBox="1">
          <a:spLocks noChangeArrowheads="1"/>
        </xdr:cNvSpPr>
      </xdr:nvSpPr>
      <xdr:spPr>
        <a:xfrm>
          <a:off x="114300" y="266700"/>
          <a:ext cx="2990850" cy="266700"/>
        </a:xfrm>
        <a:prstGeom prst="rect">
          <a:avLst/>
        </a:prstGeom>
        <a:solidFill>
          <a:srgbClr val="E2F0D9"/>
        </a:solidFill>
        <a:ln w="15875" cmpd="sng">
          <a:solidFill>
            <a:srgbClr val="70AD47"/>
          </a:solidFill>
          <a:headEnd type="none"/>
          <a:tailEnd type="none"/>
        </a:ln>
      </xdr:spPr>
      <xdr:txBody>
        <a:bodyPr vertOverflow="clip" wrap="square" anchor="ctr"/>
        <a:p>
          <a:pPr algn="l">
            <a:defRPr/>
          </a:pPr>
          <a:r>
            <a:rPr lang="en-US" cap="none" sz="1100" b="1" i="0" u="none" baseline="0">
              <a:solidFill>
                <a:srgbClr val="000000"/>
              </a:solidFill>
            </a:rPr>
            <a:t>短期入所・共同生活援助・施設入所支援のみ</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7</xdr:col>
      <xdr:colOff>19050</xdr:colOff>
      <xdr:row>3</xdr:row>
      <xdr:rowOff>28575</xdr:rowOff>
    </xdr:to>
    <xdr:sp>
      <xdr:nvSpPr>
        <xdr:cNvPr id="1" name="テキスト ボックス 1"/>
        <xdr:cNvSpPr txBox="1">
          <a:spLocks noChangeArrowheads="1"/>
        </xdr:cNvSpPr>
      </xdr:nvSpPr>
      <xdr:spPr>
        <a:xfrm>
          <a:off x="114300" y="266700"/>
          <a:ext cx="2990850" cy="266700"/>
        </a:xfrm>
        <a:prstGeom prst="rect">
          <a:avLst/>
        </a:prstGeom>
        <a:solidFill>
          <a:srgbClr val="E2F0D9"/>
        </a:solidFill>
        <a:ln w="15875" cmpd="sng">
          <a:solidFill>
            <a:srgbClr val="70AD47"/>
          </a:solidFill>
          <a:headEnd type="none"/>
          <a:tailEnd type="none"/>
        </a:ln>
      </xdr:spPr>
      <xdr:txBody>
        <a:bodyPr vertOverflow="clip" wrap="square" anchor="ctr"/>
        <a:p>
          <a:pPr algn="l">
            <a:defRPr/>
          </a:pPr>
          <a:r>
            <a:rPr lang="en-US" cap="none" sz="1100" b="1" i="0" u="none" baseline="0">
              <a:solidFill>
                <a:srgbClr val="000000"/>
              </a:solidFill>
            </a:rPr>
            <a:t>短期入所・共同生活援助・施設入所支援のみ</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9525</xdr:rowOff>
    </xdr:from>
    <xdr:to>
      <xdr:col>7</xdr:col>
      <xdr:colOff>142875</xdr:colOff>
      <xdr:row>13</xdr:row>
      <xdr:rowOff>142875</xdr:rowOff>
    </xdr:to>
    <xdr:sp>
      <xdr:nvSpPr>
        <xdr:cNvPr id="1" name="正方形/長方形 1"/>
        <xdr:cNvSpPr>
          <a:spLocks/>
        </xdr:cNvSpPr>
      </xdr:nvSpPr>
      <xdr:spPr>
        <a:xfrm>
          <a:off x="400050" y="1085850"/>
          <a:ext cx="5514975" cy="1371600"/>
        </a:xfrm>
        <a:prstGeom prst="rect">
          <a:avLst/>
        </a:prstGeom>
        <a:solidFill>
          <a:srgbClr val="FFFF00"/>
        </a:solidFill>
        <a:ln w="25400" cmpd="sng">
          <a:solidFill>
            <a:srgbClr val="00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職歴部分の記入例のため、提出不要</a:t>
          </a:r>
          <a:r>
            <a:rPr lang="en-US" cap="none" sz="1600" b="1" i="0" u="none" baseline="0">
              <a:solidFill>
                <a:srgbClr val="FF0000"/>
              </a:solidFill>
            </a:rPr>
            <a:t>
</a:t>
          </a:r>
          <a:r>
            <a:rPr lang="en-US" cap="none" sz="1600" b="1" i="0" u="none" baseline="0">
              <a:solidFill>
                <a:srgbClr val="FF0000"/>
              </a:solidFill>
              <a:latin typeface="ＭＳ Ｐゴシック"/>
              <a:ea typeface="ＭＳ Ｐゴシック"/>
              <a:cs typeface="ＭＳ Ｐゴシック"/>
            </a:rPr>
            <a:t>（右隣のシートに記載の上、ご提出ください）</a:t>
          </a:r>
        </a:p>
      </xdr:txBody>
    </xdr:sp>
    <xdr:clientData/>
  </xdr:twoCellAnchor>
  <xdr:twoCellAnchor>
    <xdr:from>
      <xdr:col>0</xdr:col>
      <xdr:colOff>104775</xdr:colOff>
      <xdr:row>37</xdr:row>
      <xdr:rowOff>190500</xdr:rowOff>
    </xdr:from>
    <xdr:to>
      <xdr:col>1</xdr:col>
      <xdr:colOff>390525</xdr:colOff>
      <xdr:row>41</xdr:row>
      <xdr:rowOff>123825</xdr:rowOff>
    </xdr:to>
    <xdr:sp>
      <xdr:nvSpPr>
        <xdr:cNvPr id="2" name="角丸四角形吹き出し 2"/>
        <xdr:cNvSpPr>
          <a:spLocks/>
        </xdr:cNvSpPr>
      </xdr:nvSpPr>
      <xdr:spPr>
        <a:xfrm>
          <a:off x="104775" y="6591300"/>
          <a:ext cx="1304925" cy="676275"/>
        </a:xfrm>
        <a:prstGeom prst="wedgeRoundRectCallout">
          <a:avLst>
            <a:gd name="adj1" fmla="val 21111"/>
            <a:gd name="adj2" fmla="val -157925"/>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経験年月を記載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3</xdr:col>
      <xdr:colOff>476250</xdr:colOff>
      <xdr:row>38</xdr:row>
      <xdr:rowOff>9525</xdr:rowOff>
    </xdr:from>
    <xdr:to>
      <xdr:col>6</xdr:col>
      <xdr:colOff>323850</xdr:colOff>
      <xdr:row>42</xdr:row>
      <xdr:rowOff>57150</xdr:rowOff>
    </xdr:to>
    <xdr:sp>
      <xdr:nvSpPr>
        <xdr:cNvPr id="3" name="角丸四角形吹き出し 3"/>
        <xdr:cNvSpPr>
          <a:spLocks/>
        </xdr:cNvSpPr>
      </xdr:nvSpPr>
      <xdr:spPr>
        <a:xfrm>
          <a:off x="2628900" y="6638925"/>
          <a:ext cx="2581275" cy="733425"/>
        </a:xfrm>
        <a:prstGeom prst="wedgeRoundRectCallout">
          <a:avLst>
            <a:gd name="adj1" fmla="val 21078"/>
            <a:gd name="adj2" fmla="val -177569"/>
          </a:avLst>
        </a:prstGeom>
        <a:solidFill>
          <a:srgbClr val="FFFF0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施設の種別をできるだけ詳しく記載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542925</xdr:colOff>
      <xdr:row>0</xdr:row>
      <xdr:rowOff>95250</xdr:rowOff>
    </xdr:from>
    <xdr:to>
      <xdr:col>10</xdr:col>
      <xdr:colOff>19050</xdr:colOff>
      <xdr:row>1</xdr:row>
      <xdr:rowOff>47625</xdr:rowOff>
    </xdr:to>
    <xdr:sp>
      <xdr:nvSpPr>
        <xdr:cNvPr id="1" name="Text Box 1"/>
        <xdr:cNvSpPr txBox="1">
          <a:spLocks noChangeArrowheads="1"/>
        </xdr:cNvSpPr>
      </xdr:nvSpPr>
      <xdr:spPr>
        <a:xfrm>
          <a:off x="5600700" y="95250"/>
          <a:ext cx="847725"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104775</xdr:rowOff>
    </xdr:from>
    <xdr:to>
      <xdr:col>9</xdr:col>
      <xdr:colOff>533400</xdr:colOff>
      <xdr:row>1</xdr:row>
      <xdr:rowOff>57150</xdr:rowOff>
    </xdr:to>
    <xdr:sp>
      <xdr:nvSpPr>
        <xdr:cNvPr id="1" name="Text Box 1"/>
        <xdr:cNvSpPr txBox="1">
          <a:spLocks noChangeArrowheads="1"/>
        </xdr:cNvSpPr>
      </xdr:nvSpPr>
      <xdr:spPr>
        <a:xfrm>
          <a:off x="5438775" y="104775"/>
          <a:ext cx="83820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workbookViewId="0" topLeftCell="A1">
      <selection activeCell="A30" sqref="A30"/>
    </sheetView>
  </sheetViews>
  <sheetFormatPr defaultColWidth="9.00390625" defaultRowHeight="13.5"/>
  <cols>
    <col min="1" max="3" width="9.00390625" style="683" customWidth="1"/>
    <col min="4" max="4" width="10.50390625" style="683" customWidth="1"/>
    <col min="5" max="5" width="12.50390625" style="683" customWidth="1"/>
    <col min="6" max="8" width="9.00390625" style="683" customWidth="1"/>
    <col min="9" max="9" width="12.50390625" style="683" customWidth="1"/>
    <col min="10" max="16384" width="9.00390625" style="685" customWidth="1"/>
  </cols>
  <sheetData>
    <row r="1" ht="16.5" customHeight="1">
      <c r="I1" s="684" t="s">
        <v>880</v>
      </c>
    </row>
    <row r="2" ht="14.25">
      <c r="A2" s="686"/>
    </row>
    <row r="3" spans="1:4" ht="18" customHeight="1">
      <c r="A3" s="975" t="s">
        <v>545</v>
      </c>
      <c r="B3" s="975"/>
      <c r="C3" s="975"/>
      <c r="D3" s="975"/>
    </row>
    <row r="4" ht="14.25">
      <c r="A4" s="686"/>
    </row>
    <row r="5" spans="5:6" ht="18.75" customHeight="1">
      <c r="E5" s="687" t="s">
        <v>203</v>
      </c>
      <c r="F5" s="688" t="s">
        <v>204</v>
      </c>
    </row>
    <row r="6" spans="5:6" ht="18.75" customHeight="1">
      <c r="E6" s="687"/>
      <c r="F6" s="688" t="s">
        <v>205</v>
      </c>
    </row>
    <row r="7" spans="5:9" ht="18.75" customHeight="1">
      <c r="E7" s="687"/>
      <c r="F7" s="688" t="s">
        <v>206</v>
      </c>
      <c r="I7" s="687" t="s">
        <v>183</v>
      </c>
    </row>
    <row r="8" spans="1:5" ht="11.25" customHeight="1">
      <c r="A8" s="686"/>
      <c r="E8" s="687"/>
    </row>
    <row r="9" spans="5:6" ht="18.75" customHeight="1">
      <c r="E9" s="687" t="s">
        <v>546</v>
      </c>
      <c r="F9" s="688" t="s">
        <v>547</v>
      </c>
    </row>
    <row r="10" ht="18.75" customHeight="1">
      <c r="F10" s="689" t="s">
        <v>548</v>
      </c>
    </row>
    <row r="11" ht="18.75" customHeight="1">
      <c r="F11" s="690" t="s">
        <v>549</v>
      </c>
    </row>
    <row r="12" ht="18.75" customHeight="1">
      <c r="F12" s="690" t="s">
        <v>550</v>
      </c>
    </row>
    <row r="13" ht="14.25">
      <c r="A13" s="686"/>
    </row>
    <row r="14" ht="14.25">
      <c r="A14" s="686"/>
    </row>
    <row r="15" spans="1:9" ht="19.5" customHeight="1">
      <c r="A15" s="979" t="s">
        <v>969</v>
      </c>
      <c r="B15" s="979"/>
      <c r="C15" s="979"/>
      <c r="D15" s="979"/>
      <c r="E15" s="979"/>
      <c r="F15" s="979"/>
      <c r="G15" s="979"/>
      <c r="H15" s="979"/>
      <c r="I15" s="979"/>
    </row>
    <row r="16" spans="1:9" ht="19.5" customHeight="1">
      <c r="A16" s="980" t="s">
        <v>970</v>
      </c>
      <c r="B16" s="980"/>
      <c r="C16" s="980"/>
      <c r="D16" s="980"/>
      <c r="E16" s="980"/>
      <c r="F16" s="980"/>
      <c r="G16" s="980"/>
      <c r="H16" s="980"/>
      <c r="I16" s="980"/>
    </row>
    <row r="17" ht="14.25">
      <c r="A17" s="686"/>
    </row>
    <row r="18" spans="1:9" ht="82.5" customHeight="1">
      <c r="A18" s="976" t="s">
        <v>1165</v>
      </c>
      <c r="B18" s="977"/>
      <c r="C18" s="977"/>
      <c r="D18" s="977"/>
      <c r="E18" s="977"/>
      <c r="F18" s="977"/>
      <c r="G18" s="977"/>
      <c r="H18" s="977"/>
      <c r="I18" s="977"/>
    </row>
    <row r="19" ht="14.25">
      <c r="A19" s="686"/>
    </row>
    <row r="20" ht="14.25">
      <c r="A20" s="686"/>
    </row>
    <row r="21" spans="1:9" ht="14.25">
      <c r="A21" s="978" t="s">
        <v>551</v>
      </c>
      <c r="B21" s="978"/>
      <c r="C21" s="978"/>
      <c r="D21" s="978"/>
      <c r="E21" s="978"/>
      <c r="F21" s="978"/>
      <c r="G21" s="978"/>
      <c r="H21" s="978"/>
      <c r="I21" s="978"/>
    </row>
    <row r="22" spans="1:9" ht="31.5" customHeight="1">
      <c r="A22" s="691"/>
      <c r="B22" s="691"/>
      <c r="C22" s="691"/>
      <c r="D22" s="691"/>
      <c r="E22" s="691"/>
      <c r="F22" s="691"/>
      <c r="G22" s="691"/>
      <c r="H22" s="691"/>
      <c r="I22" s="691"/>
    </row>
    <row r="23" spans="1:4" ht="20.25" customHeight="1">
      <c r="A23" s="692" t="s">
        <v>552</v>
      </c>
      <c r="C23" s="693"/>
      <c r="D23" s="693"/>
    </row>
    <row r="24" ht="20.25" customHeight="1">
      <c r="A24" s="692" t="s">
        <v>553</v>
      </c>
    </row>
    <row r="25" ht="20.25" customHeight="1">
      <c r="A25" s="692" t="s">
        <v>891</v>
      </c>
    </row>
    <row r="26" ht="20.25" customHeight="1">
      <c r="A26" s="692" t="s">
        <v>892</v>
      </c>
    </row>
    <row r="27" ht="20.25" customHeight="1">
      <c r="A27" s="692" t="s">
        <v>554</v>
      </c>
    </row>
    <row r="28" ht="20.25" customHeight="1">
      <c r="A28" s="692" t="s">
        <v>555</v>
      </c>
    </row>
    <row r="29" ht="20.25" customHeight="1">
      <c r="A29" s="692" t="s">
        <v>1166</v>
      </c>
    </row>
    <row r="30" ht="20.25" customHeight="1">
      <c r="A30" s="692" t="s">
        <v>556</v>
      </c>
    </row>
  </sheetData>
  <sheetProtection/>
  <mergeCells count="5">
    <mergeCell ref="A3:D3"/>
    <mergeCell ref="A18:I18"/>
    <mergeCell ref="A21:I21"/>
    <mergeCell ref="A15:I15"/>
    <mergeCell ref="A16:I16"/>
  </mergeCells>
  <printOptions/>
  <pageMargins left="0.75" right="0.5" top="1" bottom="1" header="0.512" footer="0.512"/>
  <pageSetup firstPageNumber="22" useFirstPageNumber="1" horizontalDpi="600" verticalDpi="600" orientation="portrait" paperSize="9" r:id="rId1"/>
  <headerFooter alignWithMargins="0">
    <oddFooter>&amp;C&amp;"ＭＳ 明朝,標準"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108"/>
  <sheetViews>
    <sheetView zoomScale="70" zoomScaleNormal="70" zoomScaleSheetLayoutView="85" workbookViewId="0" topLeftCell="A1">
      <selection activeCell="A30" sqref="A30"/>
    </sheetView>
  </sheetViews>
  <sheetFormatPr defaultColWidth="9.00390625" defaultRowHeight="13.5"/>
  <cols>
    <col min="1" max="1" width="5.875" style="386" customWidth="1"/>
    <col min="2" max="2" width="4.50390625" style="386" customWidth="1"/>
    <col min="3" max="3" width="4.125" style="386" customWidth="1"/>
    <col min="4" max="4" width="38.125" style="386" bestFit="1" customWidth="1"/>
    <col min="5" max="25" width="14.75390625" style="386" customWidth="1"/>
    <col min="26" max="16384" width="9.00390625" style="386" customWidth="1"/>
  </cols>
  <sheetData>
    <row r="1" spans="1:12" ht="21">
      <c r="A1" s="1228" t="s">
        <v>407</v>
      </c>
      <c r="B1" s="1228"/>
      <c r="C1" s="1228"/>
      <c r="D1" s="1228"/>
      <c r="E1" s="1228"/>
      <c r="F1" s="1228"/>
      <c r="G1" s="1228"/>
      <c r="H1" s="1228"/>
      <c r="I1" s="1228"/>
      <c r="J1" s="1228"/>
      <c r="K1" s="1228"/>
      <c r="L1" s="1228"/>
    </row>
    <row r="2" spans="7:8" ht="13.5">
      <c r="G2" s="387" t="s">
        <v>294</v>
      </c>
      <c r="H2" s="642" t="s">
        <v>295</v>
      </c>
    </row>
    <row r="3" spans="1:10" ht="13.5">
      <c r="A3" s="386" t="s">
        <v>801</v>
      </c>
      <c r="G3" s="387" t="s">
        <v>294</v>
      </c>
      <c r="H3" s="642" t="s">
        <v>296</v>
      </c>
      <c r="I3" s="642"/>
      <c r="J3" s="642"/>
    </row>
    <row r="4" spans="8:10" ht="13.5">
      <c r="H4" s="642" t="s">
        <v>876</v>
      </c>
      <c r="I4" s="642"/>
      <c r="J4" s="642"/>
    </row>
    <row r="5" spans="8:10" ht="13.5">
      <c r="H5" s="642" t="s">
        <v>297</v>
      </c>
      <c r="I5" s="642"/>
      <c r="J5" s="642"/>
    </row>
    <row r="6" spans="8:11" ht="13.5">
      <c r="H6" s="642" t="s">
        <v>298</v>
      </c>
      <c r="I6" s="642"/>
      <c r="J6" s="642"/>
      <c r="K6" s="643" t="s">
        <v>299</v>
      </c>
    </row>
    <row r="7" spans="5:25" s="644" customFormat="1" ht="24" customHeight="1">
      <c r="E7" s="645" t="s">
        <v>300</v>
      </c>
      <c r="F7" s="646" t="s">
        <v>301</v>
      </c>
      <c r="G7" s="646" t="s">
        <v>302</v>
      </c>
      <c r="H7" s="646" t="s">
        <v>303</v>
      </c>
      <c r="I7" s="646" t="s">
        <v>304</v>
      </c>
      <c r="J7" s="646" t="s">
        <v>305</v>
      </c>
      <c r="K7" s="646" t="s">
        <v>306</v>
      </c>
      <c r="L7" s="647" t="s">
        <v>307</v>
      </c>
      <c r="M7" s="646" t="s">
        <v>308</v>
      </c>
      <c r="N7" s="646" t="s">
        <v>309</v>
      </c>
      <c r="O7" s="646" t="s">
        <v>310</v>
      </c>
      <c r="P7" s="646" t="s">
        <v>311</v>
      </c>
      <c r="Q7" s="646" t="s">
        <v>312</v>
      </c>
      <c r="R7" s="646" t="s">
        <v>313</v>
      </c>
      <c r="S7" s="646" t="s">
        <v>314</v>
      </c>
      <c r="T7" s="646" t="s">
        <v>315</v>
      </c>
      <c r="U7" s="646" t="s">
        <v>316</v>
      </c>
      <c r="V7" s="646" t="s">
        <v>317</v>
      </c>
      <c r="W7" s="646" t="s">
        <v>318</v>
      </c>
      <c r="X7" s="646" t="s">
        <v>319</v>
      </c>
      <c r="Y7" s="648" t="s">
        <v>320</v>
      </c>
    </row>
    <row r="8" spans="1:25" s="644" customFormat="1" ht="24" customHeight="1">
      <c r="A8" s="1229" t="s">
        <v>584</v>
      </c>
      <c r="B8" s="1230"/>
      <c r="C8" s="1230"/>
      <c r="D8" s="1231"/>
      <c r="E8" s="649"/>
      <c r="F8" s="650"/>
      <c r="G8" s="650"/>
      <c r="H8" s="650"/>
      <c r="I8" s="650"/>
      <c r="J8" s="650"/>
      <c r="K8" s="650"/>
      <c r="L8" s="649"/>
      <c r="M8" s="650"/>
      <c r="N8" s="650"/>
      <c r="O8" s="650"/>
      <c r="P8" s="650"/>
      <c r="Q8" s="650"/>
      <c r="R8" s="650"/>
      <c r="S8" s="650"/>
      <c r="T8" s="650"/>
      <c r="U8" s="650"/>
      <c r="V8" s="650"/>
      <c r="W8" s="650"/>
      <c r="X8" s="650"/>
      <c r="Y8" s="651"/>
    </row>
    <row r="9" spans="1:25" s="644" customFormat="1" ht="24" customHeight="1">
      <c r="A9" s="1219" t="s">
        <v>585</v>
      </c>
      <c r="B9" s="1220"/>
      <c r="C9" s="1220"/>
      <c r="D9" s="1221"/>
      <c r="E9" s="652"/>
      <c r="F9" s="653"/>
      <c r="G9" s="653"/>
      <c r="H9" s="653"/>
      <c r="I9" s="653"/>
      <c r="J9" s="653"/>
      <c r="K9" s="653"/>
      <c r="L9" s="652"/>
      <c r="M9" s="653"/>
      <c r="N9" s="653"/>
      <c r="O9" s="653"/>
      <c r="P9" s="653"/>
      <c r="Q9" s="653"/>
      <c r="R9" s="653"/>
      <c r="S9" s="653"/>
      <c r="T9" s="653"/>
      <c r="U9" s="653"/>
      <c r="V9" s="653"/>
      <c r="W9" s="653"/>
      <c r="X9" s="653"/>
      <c r="Y9" s="654"/>
    </row>
    <row r="10" spans="1:25" s="644" customFormat="1" ht="24" customHeight="1">
      <c r="A10" s="1222" t="s">
        <v>586</v>
      </c>
      <c r="B10" s="1223"/>
      <c r="C10" s="1223"/>
      <c r="D10" s="1224"/>
      <c r="E10" s="655"/>
      <c r="F10" s="656"/>
      <c r="G10" s="656"/>
      <c r="H10" s="656"/>
      <c r="I10" s="656"/>
      <c r="J10" s="656"/>
      <c r="K10" s="656"/>
      <c r="L10" s="655"/>
      <c r="M10" s="656"/>
      <c r="N10" s="656"/>
      <c r="O10" s="656"/>
      <c r="P10" s="656"/>
      <c r="Q10" s="656"/>
      <c r="R10" s="656"/>
      <c r="S10" s="656"/>
      <c r="T10" s="656"/>
      <c r="U10" s="656"/>
      <c r="V10" s="656"/>
      <c r="W10" s="656"/>
      <c r="X10" s="656"/>
      <c r="Y10" s="657"/>
    </row>
    <row r="11" spans="1:25" ht="13.5">
      <c r="A11" s="1212" t="s">
        <v>321</v>
      </c>
      <c r="B11" s="1215" t="s">
        <v>322</v>
      </c>
      <c r="C11" s="1208" t="s">
        <v>323</v>
      </c>
      <c r="D11" s="1209"/>
      <c r="E11" s="658"/>
      <c r="F11" s="659"/>
      <c r="G11" s="659"/>
      <c r="H11" s="659"/>
      <c r="I11" s="659"/>
      <c r="J11" s="659"/>
      <c r="K11" s="659"/>
      <c r="L11" s="659"/>
      <c r="M11" s="659"/>
      <c r="N11" s="659"/>
      <c r="O11" s="659"/>
      <c r="P11" s="659"/>
      <c r="Q11" s="659"/>
      <c r="R11" s="659"/>
      <c r="S11" s="659"/>
      <c r="T11" s="659"/>
      <c r="U11" s="659"/>
      <c r="V11" s="659"/>
      <c r="W11" s="659"/>
      <c r="X11" s="659"/>
      <c r="Y11" s="404"/>
    </row>
    <row r="12" spans="1:25" ht="13.5">
      <c r="A12" s="1213"/>
      <c r="B12" s="1216"/>
      <c r="C12" s="660"/>
      <c r="D12" s="407" t="s">
        <v>324</v>
      </c>
      <c r="E12" s="661"/>
      <c r="F12" s="662"/>
      <c r="G12" s="662"/>
      <c r="H12" s="662"/>
      <c r="I12" s="662"/>
      <c r="J12" s="662"/>
      <c r="K12" s="662"/>
      <c r="L12" s="662"/>
      <c r="M12" s="662"/>
      <c r="N12" s="662"/>
      <c r="O12" s="662"/>
      <c r="P12" s="662"/>
      <c r="Q12" s="662"/>
      <c r="R12" s="662"/>
      <c r="S12" s="662"/>
      <c r="T12" s="662"/>
      <c r="U12" s="662"/>
      <c r="V12" s="662"/>
      <c r="W12" s="662"/>
      <c r="X12" s="662"/>
      <c r="Y12" s="407"/>
    </row>
    <row r="13" spans="1:25" ht="13.5">
      <c r="A13" s="1213"/>
      <c r="B13" s="1216"/>
      <c r="C13" s="660"/>
      <c r="D13" s="407" t="s">
        <v>325</v>
      </c>
      <c r="E13" s="661"/>
      <c r="F13" s="662"/>
      <c r="G13" s="662"/>
      <c r="H13" s="662"/>
      <c r="I13" s="662"/>
      <c r="J13" s="662"/>
      <c r="K13" s="662"/>
      <c r="L13" s="662"/>
      <c r="M13" s="662"/>
      <c r="N13" s="662"/>
      <c r="O13" s="662"/>
      <c r="P13" s="662"/>
      <c r="Q13" s="662"/>
      <c r="R13" s="662"/>
      <c r="S13" s="662"/>
      <c r="T13" s="662"/>
      <c r="U13" s="662"/>
      <c r="V13" s="662"/>
      <c r="W13" s="662"/>
      <c r="X13" s="662"/>
      <c r="Y13" s="407"/>
    </row>
    <row r="14" spans="1:25" ht="13.5">
      <c r="A14" s="1213"/>
      <c r="B14" s="1216"/>
      <c r="C14" s="1210" t="s">
        <v>326</v>
      </c>
      <c r="D14" s="1211"/>
      <c r="E14" s="661"/>
      <c r="F14" s="662"/>
      <c r="G14" s="662"/>
      <c r="H14" s="662"/>
      <c r="I14" s="662"/>
      <c r="J14" s="662"/>
      <c r="K14" s="662"/>
      <c r="L14" s="662"/>
      <c r="M14" s="662"/>
      <c r="N14" s="662"/>
      <c r="O14" s="662"/>
      <c r="P14" s="662"/>
      <c r="Q14" s="662"/>
      <c r="R14" s="662"/>
      <c r="S14" s="662"/>
      <c r="T14" s="662"/>
      <c r="U14" s="662"/>
      <c r="V14" s="662"/>
      <c r="W14" s="662"/>
      <c r="X14" s="662"/>
      <c r="Y14" s="407"/>
    </row>
    <row r="15" spans="1:25" ht="13.5">
      <c r="A15" s="1213"/>
      <c r="B15" s="1216"/>
      <c r="C15" s="660"/>
      <c r="D15" s="407" t="s">
        <v>327</v>
      </c>
      <c r="E15" s="661"/>
      <c r="F15" s="662"/>
      <c r="G15" s="662"/>
      <c r="H15" s="662"/>
      <c r="I15" s="662"/>
      <c r="J15" s="662"/>
      <c r="K15" s="662"/>
      <c r="L15" s="662"/>
      <c r="M15" s="662"/>
      <c r="N15" s="662"/>
      <c r="O15" s="662"/>
      <c r="P15" s="662"/>
      <c r="Q15" s="662"/>
      <c r="R15" s="662"/>
      <c r="S15" s="662"/>
      <c r="T15" s="662"/>
      <c r="U15" s="662"/>
      <c r="V15" s="662"/>
      <c r="W15" s="662"/>
      <c r="X15" s="662"/>
      <c r="Y15" s="407"/>
    </row>
    <row r="16" spans="1:25" ht="13.5">
      <c r="A16" s="1213"/>
      <c r="B16" s="1216"/>
      <c r="C16" s="660"/>
      <c r="D16" s="407" t="s">
        <v>328</v>
      </c>
      <c r="E16" s="661"/>
      <c r="F16" s="662"/>
      <c r="G16" s="662"/>
      <c r="H16" s="662"/>
      <c r="I16" s="662"/>
      <c r="J16" s="662"/>
      <c r="K16" s="662"/>
      <c r="L16" s="662"/>
      <c r="M16" s="662"/>
      <c r="N16" s="662"/>
      <c r="O16" s="662"/>
      <c r="P16" s="662"/>
      <c r="Q16" s="662"/>
      <c r="R16" s="662"/>
      <c r="S16" s="662"/>
      <c r="T16" s="662"/>
      <c r="U16" s="662"/>
      <c r="V16" s="662"/>
      <c r="W16" s="662"/>
      <c r="X16" s="662"/>
      <c r="Y16" s="407"/>
    </row>
    <row r="17" spans="1:25" ht="13.5">
      <c r="A17" s="1213"/>
      <c r="B17" s="1216"/>
      <c r="C17" s="663"/>
      <c r="D17" s="407" t="s">
        <v>329</v>
      </c>
      <c r="E17" s="661"/>
      <c r="F17" s="662"/>
      <c r="G17" s="662"/>
      <c r="H17" s="662"/>
      <c r="I17" s="662"/>
      <c r="J17" s="662"/>
      <c r="K17" s="662"/>
      <c r="L17" s="662"/>
      <c r="M17" s="662"/>
      <c r="N17" s="662"/>
      <c r="O17" s="662"/>
      <c r="P17" s="662"/>
      <c r="Q17" s="662"/>
      <c r="R17" s="662"/>
      <c r="S17" s="662"/>
      <c r="T17" s="662"/>
      <c r="U17" s="662"/>
      <c r="V17" s="662"/>
      <c r="W17" s="662"/>
      <c r="X17" s="662"/>
      <c r="Y17" s="407"/>
    </row>
    <row r="18" spans="1:25" ht="13.5">
      <c r="A18" s="1213"/>
      <c r="B18" s="1216"/>
      <c r="C18" s="1210" t="s">
        <v>330</v>
      </c>
      <c r="D18" s="1211"/>
      <c r="E18" s="661"/>
      <c r="F18" s="662"/>
      <c r="G18" s="662"/>
      <c r="H18" s="662"/>
      <c r="I18" s="662"/>
      <c r="J18" s="662"/>
      <c r="K18" s="662"/>
      <c r="L18" s="662"/>
      <c r="M18" s="662"/>
      <c r="N18" s="662"/>
      <c r="O18" s="662"/>
      <c r="P18" s="662"/>
      <c r="Q18" s="662"/>
      <c r="R18" s="662"/>
      <c r="S18" s="662"/>
      <c r="T18" s="662"/>
      <c r="U18" s="662"/>
      <c r="V18" s="662"/>
      <c r="W18" s="662"/>
      <c r="X18" s="662"/>
      <c r="Y18" s="407"/>
    </row>
    <row r="19" spans="1:25" ht="13.5">
      <c r="A19" s="1213"/>
      <c r="B19" s="1216"/>
      <c r="C19" s="663"/>
      <c r="D19" s="407" t="s">
        <v>331</v>
      </c>
      <c r="E19" s="661"/>
      <c r="F19" s="662"/>
      <c r="G19" s="662"/>
      <c r="H19" s="662"/>
      <c r="I19" s="662"/>
      <c r="J19" s="662"/>
      <c r="K19" s="662"/>
      <c r="L19" s="662"/>
      <c r="M19" s="662"/>
      <c r="N19" s="662"/>
      <c r="O19" s="662"/>
      <c r="P19" s="662"/>
      <c r="Q19" s="662"/>
      <c r="R19" s="662"/>
      <c r="S19" s="662"/>
      <c r="T19" s="662"/>
      <c r="U19" s="662"/>
      <c r="V19" s="662"/>
      <c r="W19" s="662"/>
      <c r="X19" s="662"/>
      <c r="Y19" s="407"/>
    </row>
    <row r="20" spans="1:25" ht="13.5">
      <c r="A20" s="1213"/>
      <c r="B20" s="1216"/>
      <c r="C20" s="1217" t="s">
        <v>332</v>
      </c>
      <c r="D20" s="1211"/>
      <c r="E20" s="661"/>
      <c r="F20" s="662"/>
      <c r="G20" s="662"/>
      <c r="H20" s="662"/>
      <c r="I20" s="662"/>
      <c r="J20" s="662"/>
      <c r="K20" s="662"/>
      <c r="L20" s="662"/>
      <c r="M20" s="662"/>
      <c r="N20" s="662"/>
      <c r="O20" s="662"/>
      <c r="P20" s="662"/>
      <c r="Q20" s="662"/>
      <c r="R20" s="662"/>
      <c r="S20" s="662"/>
      <c r="T20" s="662"/>
      <c r="U20" s="662"/>
      <c r="V20" s="662"/>
      <c r="W20" s="662"/>
      <c r="X20" s="662"/>
      <c r="Y20" s="407"/>
    </row>
    <row r="21" spans="1:25" ht="13.5">
      <c r="A21" s="1213"/>
      <c r="B21" s="1216"/>
      <c r="C21" s="1217" t="s">
        <v>333</v>
      </c>
      <c r="D21" s="1211"/>
      <c r="E21" s="661"/>
      <c r="F21" s="662"/>
      <c r="G21" s="662"/>
      <c r="H21" s="662"/>
      <c r="I21" s="662"/>
      <c r="J21" s="662"/>
      <c r="K21" s="662"/>
      <c r="L21" s="662"/>
      <c r="M21" s="662"/>
      <c r="N21" s="662"/>
      <c r="O21" s="662"/>
      <c r="P21" s="662"/>
      <c r="Q21" s="662"/>
      <c r="R21" s="662"/>
      <c r="S21" s="662"/>
      <c r="T21" s="662"/>
      <c r="U21" s="662"/>
      <c r="V21" s="662"/>
      <c r="W21" s="662"/>
      <c r="X21" s="662"/>
      <c r="Y21" s="407"/>
    </row>
    <row r="22" spans="1:25" ht="13.5">
      <c r="A22" s="1213"/>
      <c r="B22" s="1216"/>
      <c r="C22" s="1217" t="s">
        <v>334</v>
      </c>
      <c r="D22" s="1211"/>
      <c r="E22" s="661"/>
      <c r="F22" s="662"/>
      <c r="G22" s="662"/>
      <c r="H22" s="662"/>
      <c r="I22" s="662"/>
      <c r="J22" s="662"/>
      <c r="K22" s="662"/>
      <c r="L22" s="662"/>
      <c r="M22" s="662"/>
      <c r="N22" s="662"/>
      <c r="O22" s="662"/>
      <c r="P22" s="662"/>
      <c r="Q22" s="662"/>
      <c r="R22" s="662"/>
      <c r="S22" s="662"/>
      <c r="T22" s="662"/>
      <c r="U22" s="662"/>
      <c r="V22" s="662"/>
      <c r="W22" s="662"/>
      <c r="X22" s="662"/>
      <c r="Y22" s="407"/>
    </row>
    <row r="23" spans="1:25" ht="13.5">
      <c r="A23" s="1213"/>
      <c r="B23" s="1202" t="s">
        <v>335</v>
      </c>
      <c r="C23" s="1203"/>
      <c r="D23" s="1204"/>
      <c r="E23" s="664">
        <f aca="true" t="shared" si="0" ref="E23:Y23">SUM(E11:E22)</f>
        <v>0</v>
      </c>
      <c r="F23" s="665">
        <f t="shared" si="0"/>
        <v>0</v>
      </c>
      <c r="G23" s="665">
        <f t="shared" si="0"/>
        <v>0</v>
      </c>
      <c r="H23" s="665">
        <f t="shared" si="0"/>
        <v>0</v>
      </c>
      <c r="I23" s="665">
        <f t="shared" si="0"/>
        <v>0</v>
      </c>
      <c r="J23" s="665">
        <f t="shared" si="0"/>
        <v>0</v>
      </c>
      <c r="K23" s="665">
        <f t="shared" si="0"/>
        <v>0</v>
      </c>
      <c r="L23" s="665">
        <f t="shared" si="0"/>
        <v>0</v>
      </c>
      <c r="M23" s="665">
        <f t="shared" si="0"/>
        <v>0</v>
      </c>
      <c r="N23" s="665">
        <f t="shared" si="0"/>
        <v>0</v>
      </c>
      <c r="O23" s="665">
        <f t="shared" si="0"/>
        <v>0</v>
      </c>
      <c r="P23" s="665">
        <f t="shared" si="0"/>
        <v>0</v>
      </c>
      <c r="Q23" s="665">
        <f t="shared" si="0"/>
        <v>0</v>
      </c>
      <c r="R23" s="665">
        <f t="shared" si="0"/>
        <v>0</v>
      </c>
      <c r="S23" s="665">
        <f t="shared" si="0"/>
        <v>0</v>
      </c>
      <c r="T23" s="665">
        <f t="shared" si="0"/>
        <v>0</v>
      </c>
      <c r="U23" s="665">
        <f t="shared" si="0"/>
        <v>0</v>
      </c>
      <c r="V23" s="665">
        <f t="shared" si="0"/>
        <v>0</v>
      </c>
      <c r="W23" s="665">
        <f t="shared" si="0"/>
        <v>0</v>
      </c>
      <c r="X23" s="665">
        <f t="shared" si="0"/>
        <v>0</v>
      </c>
      <c r="Y23" s="410">
        <f t="shared" si="0"/>
        <v>0</v>
      </c>
    </row>
    <row r="24" spans="1:25" ht="13.5">
      <c r="A24" s="1213"/>
      <c r="B24" s="1215" t="s">
        <v>336</v>
      </c>
      <c r="C24" s="1208" t="s">
        <v>337</v>
      </c>
      <c r="D24" s="1209"/>
      <c r="E24" s="658">
        <f>SUM(E25:E29)</f>
        <v>0</v>
      </c>
      <c r="F24" s="659">
        <f aca="true" t="shared" si="1" ref="F24:Y24">SUM(F25:F29)</f>
        <v>0</v>
      </c>
      <c r="G24" s="659">
        <f t="shared" si="1"/>
        <v>0</v>
      </c>
      <c r="H24" s="659">
        <f t="shared" si="1"/>
        <v>0</v>
      </c>
      <c r="I24" s="659">
        <f t="shared" si="1"/>
        <v>0</v>
      </c>
      <c r="J24" s="659">
        <f t="shared" si="1"/>
        <v>0</v>
      </c>
      <c r="K24" s="659">
        <f t="shared" si="1"/>
        <v>0</v>
      </c>
      <c r="L24" s="659">
        <f t="shared" si="1"/>
        <v>0</v>
      </c>
      <c r="M24" s="659">
        <f t="shared" si="1"/>
        <v>0</v>
      </c>
      <c r="N24" s="659">
        <f t="shared" si="1"/>
        <v>0</v>
      </c>
      <c r="O24" s="659">
        <f t="shared" si="1"/>
        <v>0</v>
      </c>
      <c r="P24" s="659">
        <f t="shared" si="1"/>
        <v>0</v>
      </c>
      <c r="Q24" s="659">
        <f t="shared" si="1"/>
        <v>0</v>
      </c>
      <c r="R24" s="659">
        <f t="shared" si="1"/>
        <v>0</v>
      </c>
      <c r="S24" s="659">
        <f t="shared" si="1"/>
        <v>0</v>
      </c>
      <c r="T24" s="659">
        <f t="shared" si="1"/>
        <v>0</v>
      </c>
      <c r="U24" s="659">
        <f t="shared" si="1"/>
        <v>0</v>
      </c>
      <c r="V24" s="659">
        <f t="shared" si="1"/>
        <v>0</v>
      </c>
      <c r="W24" s="659">
        <f t="shared" si="1"/>
        <v>0</v>
      </c>
      <c r="X24" s="659">
        <f t="shared" si="1"/>
        <v>0</v>
      </c>
      <c r="Y24" s="404">
        <f t="shared" si="1"/>
        <v>0</v>
      </c>
    </row>
    <row r="25" spans="1:25" ht="13.5">
      <c r="A25" s="1213"/>
      <c r="B25" s="1216"/>
      <c r="C25" s="660"/>
      <c r="D25" s="407" t="s">
        <v>338</v>
      </c>
      <c r="E25" s="661"/>
      <c r="F25" s="662"/>
      <c r="G25" s="662"/>
      <c r="H25" s="662"/>
      <c r="I25" s="662"/>
      <c r="J25" s="662"/>
      <c r="K25" s="662"/>
      <c r="L25" s="662"/>
      <c r="M25" s="662"/>
      <c r="N25" s="662"/>
      <c r="O25" s="662"/>
      <c r="P25" s="662"/>
      <c r="Q25" s="662"/>
      <c r="R25" s="662"/>
      <c r="S25" s="662"/>
      <c r="T25" s="662"/>
      <c r="U25" s="662"/>
      <c r="V25" s="662"/>
      <c r="W25" s="662"/>
      <c r="X25" s="662"/>
      <c r="Y25" s="407"/>
    </row>
    <row r="26" spans="1:25" ht="13.5">
      <c r="A26" s="1213"/>
      <c r="B26" s="1216"/>
      <c r="C26" s="660"/>
      <c r="D26" s="407" t="s">
        <v>339</v>
      </c>
      <c r="E26" s="661"/>
      <c r="F26" s="662"/>
      <c r="G26" s="662"/>
      <c r="H26" s="662"/>
      <c r="I26" s="662"/>
      <c r="J26" s="662"/>
      <c r="K26" s="662"/>
      <c r="L26" s="662"/>
      <c r="M26" s="662"/>
      <c r="N26" s="662"/>
      <c r="O26" s="662"/>
      <c r="P26" s="662"/>
      <c r="Q26" s="662"/>
      <c r="R26" s="662"/>
      <c r="S26" s="662"/>
      <c r="T26" s="662"/>
      <c r="U26" s="662"/>
      <c r="V26" s="662"/>
      <c r="W26" s="662"/>
      <c r="X26" s="662"/>
      <c r="Y26" s="407"/>
    </row>
    <row r="27" spans="1:25" ht="13.5">
      <c r="A27" s="1213"/>
      <c r="B27" s="1216"/>
      <c r="C27" s="660"/>
      <c r="D27" s="407" t="s">
        <v>340</v>
      </c>
      <c r="E27" s="661"/>
      <c r="F27" s="662"/>
      <c r="G27" s="662"/>
      <c r="H27" s="662"/>
      <c r="I27" s="662"/>
      <c r="J27" s="662"/>
      <c r="K27" s="662"/>
      <c r="L27" s="662"/>
      <c r="M27" s="662"/>
      <c r="N27" s="662"/>
      <c r="O27" s="662"/>
      <c r="P27" s="662"/>
      <c r="Q27" s="662"/>
      <c r="R27" s="662"/>
      <c r="S27" s="662"/>
      <c r="T27" s="662"/>
      <c r="U27" s="662"/>
      <c r="V27" s="662"/>
      <c r="W27" s="662"/>
      <c r="X27" s="662"/>
      <c r="Y27" s="407"/>
    </row>
    <row r="28" spans="1:25" ht="13.5">
      <c r="A28" s="1213"/>
      <c r="B28" s="1216"/>
      <c r="C28" s="660"/>
      <c r="D28" s="407" t="s">
        <v>341</v>
      </c>
      <c r="E28" s="661"/>
      <c r="F28" s="662"/>
      <c r="G28" s="662"/>
      <c r="H28" s="662"/>
      <c r="I28" s="662"/>
      <c r="J28" s="662"/>
      <c r="K28" s="662"/>
      <c r="L28" s="662"/>
      <c r="M28" s="662"/>
      <c r="N28" s="662"/>
      <c r="O28" s="662"/>
      <c r="P28" s="662"/>
      <c r="Q28" s="662"/>
      <c r="R28" s="662"/>
      <c r="S28" s="662"/>
      <c r="T28" s="662"/>
      <c r="U28" s="662"/>
      <c r="V28" s="662"/>
      <c r="W28" s="662"/>
      <c r="X28" s="662"/>
      <c r="Y28" s="407"/>
    </row>
    <row r="29" spans="1:25" ht="13.5">
      <c r="A29" s="1213"/>
      <c r="B29" s="1216"/>
      <c r="C29" s="663"/>
      <c r="D29" s="407" t="s">
        <v>342</v>
      </c>
      <c r="E29" s="661"/>
      <c r="F29" s="662"/>
      <c r="G29" s="662"/>
      <c r="H29" s="662"/>
      <c r="I29" s="662"/>
      <c r="J29" s="662"/>
      <c r="K29" s="662"/>
      <c r="L29" s="662"/>
      <c r="M29" s="662"/>
      <c r="N29" s="662"/>
      <c r="O29" s="662"/>
      <c r="P29" s="662"/>
      <c r="Q29" s="662"/>
      <c r="R29" s="662"/>
      <c r="S29" s="662"/>
      <c r="T29" s="662"/>
      <c r="U29" s="662"/>
      <c r="V29" s="662"/>
      <c r="W29" s="662"/>
      <c r="X29" s="662"/>
      <c r="Y29" s="407"/>
    </row>
    <row r="30" spans="1:25" ht="13.5">
      <c r="A30" s="1213"/>
      <c r="B30" s="1216"/>
      <c r="C30" s="1210" t="s">
        <v>343</v>
      </c>
      <c r="D30" s="1211"/>
      <c r="E30" s="661">
        <f>SUM(E31:E43)</f>
        <v>0</v>
      </c>
      <c r="F30" s="662">
        <f aca="true" t="shared" si="2" ref="F30:Y30">SUM(F31:F43)</f>
        <v>0</v>
      </c>
      <c r="G30" s="662">
        <f t="shared" si="2"/>
        <v>0</v>
      </c>
      <c r="H30" s="662">
        <f t="shared" si="2"/>
        <v>0</v>
      </c>
      <c r="I30" s="662">
        <f t="shared" si="2"/>
        <v>0</v>
      </c>
      <c r="J30" s="662">
        <f t="shared" si="2"/>
        <v>0</v>
      </c>
      <c r="K30" s="662">
        <f t="shared" si="2"/>
        <v>0</v>
      </c>
      <c r="L30" s="662">
        <f t="shared" si="2"/>
        <v>0</v>
      </c>
      <c r="M30" s="662">
        <f t="shared" si="2"/>
        <v>0</v>
      </c>
      <c r="N30" s="662">
        <f t="shared" si="2"/>
        <v>0</v>
      </c>
      <c r="O30" s="662">
        <f t="shared" si="2"/>
        <v>0</v>
      </c>
      <c r="P30" s="662">
        <f t="shared" si="2"/>
        <v>0</v>
      </c>
      <c r="Q30" s="662">
        <f t="shared" si="2"/>
        <v>0</v>
      </c>
      <c r="R30" s="662">
        <f t="shared" si="2"/>
        <v>0</v>
      </c>
      <c r="S30" s="662">
        <f t="shared" si="2"/>
        <v>0</v>
      </c>
      <c r="T30" s="662">
        <f t="shared" si="2"/>
        <v>0</v>
      </c>
      <c r="U30" s="662">
        <f t="shared" si="2"/>
        <v>0</v>
      </c>
      <c r="V30" s="662">
        <f t="shared" si="2"/>
        <v>0</v>
      </c>
      <c r="W30" s="662">
        <f t="shared" si="2"/>
        <v>0</v>
      </c>
      <c r="X30" s="662">
        <f t="shared" si="2"/>
        <v>0</v>
      </c>
      <c r="Y30" s="407">
        <f t="shared" si="2"/>
        <v>0</v>
      </c>
    </row>
    <row r="31" spans="1:25" ht="13.5">
      <c r="A31" s="1213"/>
      <c r="B31" s="1216"/>
      <c r="C31" s="660"/>
      <c r="D31" s="407" t="s">
        <v>344</v>
      </c>
      <c r="E31" s="661"/>
      <c r="F31" s="662"/>
      <c r="G31" s="662"/>
      <c r="H31" s="662"/>
      <c r="I31" s="662"/>
      <c r="J31" s="662"/>
      <c r="K31" s="662"/>
      <c r="L31" s="662"/>
      <c r="M31" s="662"/>
      <c r="N31" s="662"/>
      <c r="O31" s="662"/>
      <c r="P31" s="662"/>
      <c r="Q31" s="662"/>
      <c r="R31" s="662"/>
      <c r="S31" s="662"/>
      <c r="T31" s="662"/>
      <c r="U31" s="662"/>
      <c r="V31" s="662"/>
      <c r="W31" s="662"/>
      <c r="X31" s="662"/>
      <c r="Y31" s="407"/>
    </row>
    <row r="32" spans="1:25" ht="13.5">
      <c r="A32" s="1213"/>
      <c r="B32" s="1216"/>
      <c r="C32" s="660"/>
      <c r="D32" s="407" t="s">
        <v>345</v>
      </c>
      <c r="E32" s="661"/>
      <c r="F32" s="662"/>
      <c r="G32" s="662"/>
      <c r="H32" s="662"/>
      <c r="I32" s="662"/>
      <c r="J32" s="662"/>
      <c r="K32" s="662"/>
      <c r="L32" s="662"/>
      <c r="M32" s="662"/>
      <c r="N32" s="662"/>
      <c r="O32" s="662"/>
      <c r="P32" s="662"/>
      <c r="Q32" s="662"/>
      <c r="R32" s="662"/>
      <c r="S32" s="662"/>
      <c r="T32" s="662"/>
      <c r="U32" s="662"/>
      <c r="V32" s="662"/>
      <c r="W32" s="662"/>
      <c r="X32" s="662"/>
      <c r="Y32" s="407"/>
    </row>
    <row r="33" spans="1:25" ht="13.5">
      <c r="A33" s="1213"/>
      <c r="B33" s="1216"/>
      <c r="C33" s="660"/>
      <c r="D33" s="407" t="s">
        <v>346</v>
      </c>
      <c r="E33" s="661"/>
      <c r="F33" s="662"/>
      <c r="G33" s="662"/>
      <c r="H33" s="662"/>
      <c r="I33" s="662"/>
      <c r="J33" s="662"/>
      <c r="K33" s="662"/>
      <c r="L33" s="662"/>
      <c r="M33" s="662"/>
      <c r="N33" s="662"/>
      <c r="O33" s="662"/>
      <c r="P33" s="662"/>
      <c r="Q33" s="662"/>
      <c r="R33" s="662"/>
      <c r="S33" s="662"/>
      <c r="T33" s="662"/>
      <c r="U33" s="662"/>
      <c r="V33" s="662"/>
      <c r="W33" s="662"/>
      <c r="X33" s="662"/>
      <c r="Y33" s="407"/>
    </row>
    <row r="34" spans="1:25" ht="13.5">
      <c r="A34" s="1213"/>
      <c r="B34" s="1216"/>
      <c r="C34" s="660"/>
      <c r="D34" s="407" t="s">
        <v>347</v>
      </c>
      <c r="E34" s="661"/>
      <c r="F34" s="662"/>
      <c r="G34" s="662"/>
      <c r="H34" s="662"/>
      <c r="I34" s="662"/>
      <c r="J34" s="662"/>
      <c r="K34" s="662"/>
      <c r="L34" s="662"/>
      <c r="M34" s="662"/>
      <c r="N34" s="662"/>
      <c r="O34" s="662"/>
      <c r="P34" s="662"/>
      <c r="Q34" s="662"/>
      <c r="R34" s="662"/>
      <c r="S34" s="662"/>
      <c r="T34" s="662"/>
      <c r="U34" s="662"/>
      <c r="V34" s="662"/>
      <c r="W34" s="662"/>
      <c r="X34" s="662"/>
      <c r="Y34" s="407"/>
    </row>
    <row r="35" spans="1:25" ht="13.5">
      <c r="A35" s="1213"/>
      <c r="B35" s="1216"/>
      <c r="C35" s="660"/>
      <c r="D35" s="407" t="s">
        <v>348</v>
      </c>
      <c r="E35" s="661"/>
      <c r="F35" s="662"/>
      <c r="G35" s="662"/>
      <c r="H35" s="662"/>
      <c r="I35" s="662"/>
      <c r="J35" s="662"/>
      <c r="K35" s="662"/>
      <c r="L35" s="662"/>
      <c r="M35" s="662"/>
      <c r="N35" s="662"/>
      <c r="O35" s="662"/>
      <c r="P35" s="662"/>
      <c r="Q35" s="662"/>
      <c r="R35" s="662"/>
      <c r="S35" s="662"/>
      <c r="T35" s="662"/>
      <c r="U35" s="662"/>
      <c r="V35" s="662"/>
      <c r="W35" s="662"/>
      <c r="X35" s="662"/>
      <c r="Y35" s="407"/>
    </row>
    <row r="36" spans="1:25" ht="13.5">
      <c r="A36" s="1213"/>
      <c r="B36" s="1216"/>
      <c r="C36" s="660"/>
      <c r="D36" s="407" t="s">
        <v>349</v>
      </c>
      <c r="E36" s="661"/>
      <c r="F36" s="662"/>
      <c r="G36" s="662"/>
      <c r="H36" s="662"/>
      <c r="I36" s="662"/>
      <c r="J36" s="662"/>
      <c r="K36" s="662"/>
      <c r="L36" s="662"/>
      <c r="M36" s="662"/>
      <c r="N36" s="662"/>
      <c r="O36" s="662"/>
      <c r="P36" s="662"/>
      <c r="Q36" s="662"/>
      <c r="R36" s="662"/>
      <c r="S36" s="662"/>
      <c r="T36" s="662"/>
      <c r="U36" s="662"/>
      <c r="V36" s="662"/>
      <c r="W36" s="662"/>
      <c r="X36" s="662"/>
      <c r="Y36" s="407"/>
    </row>
    <row r="37" spans="1:25" ht="13.5">
      <c r="A37" s="1213"/>
      <c r="B37" s="1216"/>
      <c r="C37" s="660"/>
      <c r="D37" s="407" t="s">
        <v>350</v>
      </c>
      <c r="E37" s="661"/>
      <c r="F37" s="662"/>
      <c r="G37" s="662"/>
      <c r="H37" s="662"/>
      <c r="I37" s="662"/>
      <c r="J37" s="662"/>
      <c r="K37" s="662"/>
      <c r="L37" s="662"/>
      <c r="M37" s="662"/>
      <c r="N37" s="662"/>
      <c r="O37" s="662"/>
      <c r="P37" s="662"/>
      <c r="Q37" s="662"/>
      <c r="R37" s="662"/>
      <c r="S37" s="662"/>
      <c r="T37" s="662"/>
      <c r="U37" s="662"/>
      <c r="V37" s="662"/>
      <c r="W37" s="662"/>
      <c r="X37" s="662"/>
      <c r="Y37" s="407"/>
    </row>
    <row r="38" spans="1:25" ht="13.5">
      <c r="A38" s="1213"/>
      <c r="B38" s="1216"/>
      <c r="C38" s="660"/>
      <c r="D38" s="407" t="s">
        <v>351</v>
      </c>
      <c r="E38" s="661"/>
      <c r="F38" s="662"/>
      <c r="G38" s="662"/>
      <c r="H38" s="662"/>
      <c r="I38" s="662"/>
      <c r="J38" s="662"/>
      <c r="K38" s="662"/>
      <c r="L38" s="662"/>
      <c r="M38" s="662"/>
      <c r="N38" s="662"/>
      <c r="O38" s="662"/>
      <c r="P38" s="662"/>
      <c r="Q38" s="662"/>
      <c r="R38" s="662"/>
      <c r="S38" s="662"/>
      <c r="T38" s="662"/>
      <c r="U38" s="662"/>
      <c r="V38" s="662"/>
      <c r="W38" s="662"/>
      <c r="X38" s="662"/>
      <c r="Y38" s="407"/>
    </row>
    <row r="39" spans="1:25" ht="13.5">
      <c r="A39" s="1213"/>
      <c r="B39" s="1216"/>
      <c r="C39" s="660"/>
      <c r="D39" s="407" t="s">
        <v>352</v>
      </c>
      <c r="E39" s="661"/>
      <c r="F39" s="662"/>
      <c r="G39" s="662"/>
      <c r="H39" s="662"/>
      <c r="I39" s="662"/>
      <c r="J39" s="662"/>
      <c r="K39" s="662"/>
      <c r="L39" s="662"/>
      <c r="M39" s="662"/>
      <c r="N39" s="662"/>
      <c r="O39" s="662"/>
      <c r="P39" s="662"/>
      <c r="Q39" s="662"/>
      <c r="R39" s="662"/>
      <c r="S39" s="662"/>
      <c r="T39" s="662"/>
      <c r="U39" s="662"/>
      <c r="V39" s="662"/>
      <c r="W39" s="662"/>
      <c r="X39" s="662"/>
      <c r="Y39" s="407"/>
    </row>
    <row r="40" spans="1:25" ht="13.5">
      <c r="A40" s="1213"/>
      <c r="B40" s="1216"/>
      <c r="C40" s="660"/>
      <c r="D40" s="407" t="s">
        <v>353</v>
      </c>
      <c r="E40" s="661"/>
      <c r="F40" s="662"/>
      <c r="G40" s="662"/>
      <c r="H40" s="662"/>
      <c r="I40" s="662"/>
      <c r="J40" s="662"/>
      <c r="K40" s="662"/>
      <c r="L40" s="662"/>
      <c r="M40" s="662"/>
      <c r="N40" s="662"/>
      <c r="O40" s="662"/>
      <c r="P40" s="662"/>
      <c r="Q40" s="662"/>
      <c r="R40" s="662"/>
      <c r="S40" s="662"/>
      <c r="T40" s="662"/>
      <c r="U40" s="662"/>
      <c r="V40" s="662"/>
      <c r="W40" s="662"/>
      <c r="X40" s="662"/>
      <c r="Y40" s="407"/>
    </row>
    <row r="41" spans="1:25" ht="13.5">
      <c r="A41" s="1213"/>
      <c r="B41" s="1216"/>
      <c r="C41" s="660"/>
      <c r="D41" s="407" t="s">
        <v>354</v>
      </c>
      <c r="E41" s="661"/>
      <c r="F41" s="662"/>
      <c r="G41" s="662"/>
      <c r="H41" s="662"/>
      <c r="I41" s="662"/>
      <c r="J41" s="662"/>
      <c r="K41" s="662"/>
      <c r="L41" s="662"/>
      <c r="M41" s="662"/>
      <c r="N41" s="662"/>
      <c r="O41" s="662"/>
      <c r="P41" s="662"/>
      <c r="Q41" s="662"/>
      <c r="R41" s="662"/>
      <c r="S41" s="662"/>
      <c r="T41" s="662"/>
      <c r="U41" s="662"/>
      <c r="V41" s="662"/>
      <c r="W41" s="662"/>
      <c r="X41" s="662"/>
      <c r="Y41" s="407"/>
    </row>
    <row r="42" spans="1:25" ht="13.5">
      <c r="A42" s="1213"/>
      <c r="B42" s="1216"/>
      <c r="C42" s="660"/>
      <c r="D42" s="407" t="s">
        <v>355</v>
      </c>
      <c r="E42" s="661"/>
      <c r="F42" s="662"/>
      <c r="G42" s="662"/>
      <c r="H42" s="662"/>
      <c r="I42" s="662"/>
      <c r="J42" s="662"/>
      <c r="K42" s="662"/>
      <c r="L42" s="662"/>
      <c r="M42" s="662"/>
      <c r="N42" s="662"/>
      <c r="O42" s="662"/>
      <c r="P42" s="662"/>
      <c r="Q42" s="662"/>
      <c r="R42" s="662"/>
      <c r="S42" s="662"/>
      <c r="T42" s="662"/>
      <c r="U42" s="662"/>
      <c r="V42" s="662"/>
      <c r="W42" s="662"/>
      <c r="X42" s="662"/>
      <c r="Y42" s="407"/>
    </row>
    <row r="43" spans="1:25" ht="13.5">
      <c r="A43" s="1213"/>
      <c r="B43" s="1216"/>
      <c r="C43" s="663"/>
      <c r="D43" s="407" t="s">
        <v>356</v>
      </c>
      <c r="E43" s="661"/>
      <c r="F43" s="662"/>
      <c r="G43" s="662"/>
      <c r="H43" s="662"/>
      <c r="I43" s="662"/>
      <c r="J43" s="662"/>
      <c r="K43" s="662"/>
      <c r="L43" s="662"/>
      <c r="M43" s="662"/>
      <c r="N43" s="662"/>
      <c r="O43" s="662"/>
      <c r="P43" s="662"/>
      <c r="Q43" s="662"/>
      <c r="R43" s="662"/>
      <c r="S43" s="662"/>
      <c r="T43" s="662"/>
      <c r="U43" s="662"/>
      <c r="V43" s="662"/>
      <c r="W43" s="662"/>
      <c r="X43" s="662"/>
      <c r="Y43" s="407"/>
    </row>
    <row r="44" spans="1:25" ht="13.5">
      <c r="A44" s="1213"/>
      <c r="B44" s="1216"/>
      <c r="C44" s="1210" t="s">
        <v>357</v>
      </c>
      <c r="D44" s="1211"/>
      <c r="E44" s="661">
        <f>SUM(E45:E62)</f>
        <v>0</v>
      </c>
      <c r="F44" s="662">
        <f aca="true" t="shared" si="3" ref="F44:Y44">SUM(F45:F62)</f>
        <v>0</v>
      </c>
      <c r="G44" s="662">
        <f t="shared" si="3"/>
        <v>0</v>
      </c>
      <c r="H44" s="662">
        <f t="shared" si="3"/>
        <v>0</v>
      </c>
      <c r="I44" s="662">
        <f t="shared" si="3"/>
        <v>0</v>
      </c>
      <c r="J44" s="662">
        <f t="shared" si="3"/>
        <v>0</v>
      </c>
      <c r="K44" s="662">
        <f t="shared" si="3"/>
        <v>0</v>
      </c>
      <c r="L44" s="662">
        <f t="shared" si="3"/>
        <v>0</v>
      </c>
      <c r="M44" s="662">
        <f t="shared" si="3"/>
        <v>0</v>
      </c>
      <c r="N44" s="662">
        <f t="shared" si="3"/>
        <v>0</v>
      </c>
      <c r="O44" s="662">
        <f t="shared" si="3"/>
        <v>0</v>
      </c>
      <c r="P44" s="662">
        <f t="shared" si="3"/>
        <v>0</v>
      </c>
      <c r="Q44" s="662">
        <f t="shared" si="3"/>
        <v>0</v>
      </c>
      <c r="R44" s="662">
        <f t="shared" si="3"/>
        <v>0</v>
      </c>
      <c r="S44" s="662">
        <f t="shared" si="3"/>
        <v>0</v>
      </c>
      <c r="T44" s="662">
        <f t="shared" si="3"/>
        <v>0</v>
      </c>
      <c r="U44" s="662">
        <f t="shared" si="3"/>
        <v>0</v>
      </c>
      <c r="V44" s="662">
        <f t="shared" si="3"/>
        <v>0</v>
      </c>
      <c r="W44" s="662">
        <f t="shared" si="3"/>
        <v>0</v>
      </c>
      <c r="X44" s="662">
        <f t="shared" si="3"/>
        <v>0</v>
      </c>
      <c r="Y44" s="407">
        <f t="shared" si="3"/>
        <v>0</v>
      </c>
    </row>
    <row r="45" spans="1:25" ht="13.5">
      <c r="A45" s="1213"/>
      <c r="B45" s="1216"/>
      <c r="C45" s="660"/>
      <c r="D45" s="407" t="s">
        <v>358</v>
      </c>
      <c r="E45" s="661"/>
      <c r="F45" s="662"/>
      <c r="G45" s="662"/>
      <c r="H45" s="662"/>
      <c r="I45" s="662"/>
      <c r="J45" s="662"/>
      <c r="K45" s="662"/>
      <c r="L45" s="662"/>
      <c r="M45" s="662"/>
      <c r="N45" s="662"/>
      <c r="O45" s="662"/>
      <c r="P45" s="662"/>
      <c r="Q45" s="662"/>
      <c r="R45" s="662"/>
      <c r="S45" s="662"/>
      <c r="T45" s="662"/>
      <c r="U45" s="662"/>
      <c r="V45" s="662"/>
      <c r="W45" s="662"/>
      <c r="X45" s="662"/>
      <c r="Y45" s="407"/>
    </row>
    <row r="46" spans="1:25" ht="13.5">
      <c r="A46" s="1213"/>
      <c r="B46" s="1216"/>
      <c r="C46" s="660"/>
      <c r="D46" s="407" t="s">
        <v>359</v>
      </c>
      <c r="E46" s="661"/>
      <c r="F46" s="662"/>
      <c r="G46" s="662"/>
      <c r="H46" s="662"/>
      <c r="I46" s="662"/>
      <c r="J46" s="662"/>
      <c r="K46" s="662"/>
      <c r="L46" s="662"/>
      <c r="M46" s="662"/>
      <c r="N46" s="662"/>
      <c r="O46" s="662"/>
      <c r="P46" s="662"/>
      <c r="Q46" s="662"/>
      <c r="R46" s="662"/>
      <c r="S46" s="662"/>
      <c r="T46" s="662"/>
      <c r="U46" s="662"/>
      <c r="V46" s="662"/>
      <c r="W46" s="662"/>
      <c r="X46" s="662"/>
      <c r="Y46" s="407"/>
    </row>
    <row r="47" spans="1:25" ht="13.5">
      <c r="A47" s="1213"/>
      <c r="B47" s="1216"/>
      <c r="C47" s="660"/>
      <c r="D47" s="407" t="s">
        <v>360</v>
      </c>
      <c r="E47" s="661"/>
      <c r="F47" s="662"/>
      <c r="G47" s="662"/>
      <c r="H47" s="662"/>
      <c r="I47" s="662"/>
      <c r="J47" s="662"/>
      <c r="K47" s="662"/>
      <c r="L47" s="662"/>
      <c r="M47" s="662"/>
      <c r="N47" s="662"/>
      <c r="O47" s="662"/>
      <c r="P47" s="662"/>
      <c r="Q47" s="662"/>
      <c r="R47" s="662"/>
      <c r="S47" s="662"/>
      <c r="T47" s="662"/>
      <c r="U47" s="662"/>
      <c r="V47" s="662"/>
      <c r="W47" s="662"/>
      <c r="X47" s="662"/>
      <c r="Y47" s="407"/>
    </row>
    <row r="48" spans="1:25" ht="13.5">
      <c r="A48" s="1213"/>
      <c r="B48" s="1216"/>
      <c r="C48" s="660"/>
      <c r="D48" s="407" t="s">
        <v>361</v>
      </c>
      <c r="E48" s="661"/>
      <c r="F48" s="662"/>
      <c r="G48" s="662"/>
      <c r="H48" s="662"/>
      <c r="I48" s="662"/>
      <c r="J48" s="662"/>
      <c r="K48" s="662"/>
      <c r="L48" s="662"/>
      <c r="M48" s="662"/>
      <c r="N48" s="662"/>
      <c r="O48" s="662"/>
      <c r="P48" s="662"/>
      <c r="Q48" s="662"/>
      <c r="R48" s="662"/>
      <c r="S48" s="662"/>
      <c r="T48" s="662"/>
      <c r="U48" s="662"/>
      <c r="V48" s="662"/>
      <c r="W48" s="662"/>
      <c r="X48" s="662"/>
      <c r="Y48" s="407"/>
    </row>
    <row r="49" spans="1:25" ht="13.5">
      <c r="A49" s="1213"/>
      <c r="B49" s="1216"/>
      <c r="C49" s="660"/>
      <c r="D49" s="407" t="s">
        <v>362</v>
      </c>
      <c r="E49" s="661"/>
      <c r="F49" s="662"/>
      <c r="G49" s="662"/>
      <c r="H49" s="662"/>
      <c r="I49" s="662"/>
      <c r="J49" s="662"/>
      <c r="K49" s="662"/>
      <c r="L49" s="662"/>
      <c r="M49" s="662"/>
      <c r="N49" s="662"/>
      <c r="O49" s="662"/>
      <c r="P49" s="662"/>
      <c r="Q49" s="662"/>
      <c r="R49" s="662"/>
      <c r="S49" s="662"/>
      <c r="T49" s="662"/>
      <c r="U49" s="662"/>
      <c r="V49" s="662"/>
      <c r="W49" s="662"/>
      <c r="X49" s="662"/>
      <c r="Y49" s="407"/>
    </row>
    <row r="50" spans="1:25" ht="13.5">
      <c r="A50" s="1213"/>
      <c r="B50" s="1216"/>
      <c r="C50" s="660"/>
      <c r="D50" s="407" t="s">
        <v>363</v>
      </c>
      <c r="E50" s="661"/>
      <c r="F50" s="662"/>
      <c r="G50" s="662"/>
      <c r="H50" s="662"/>
      <c r="I50" s="662"/>
      <c r="J50" s="662"/>
      <c r="K50" s="662"/>
      <c r="L50" s="662"/>
      <c r="M50" s="662"/>
      <c r="N50" s="662"/>
      <c r="O50" s="662"/>
      <c r="P50" s="662"/>
      <c r="Q50" s="662"/>
      <c r="R50" s="662"/>
      <c r="S50" s="662"/>
      <c r="T50" s="662"/>
      <c r="U50" s="662"/>
      <c r="V50" s="662"/>
      <c r="W50" s="662"/>
      <c r="X50" s="662"/>
      <c r="Y50" s="407"/>
    </row>
    <row r="51" spans="1:25" ht="13.5">
      <c r="A51" s="1213"/>
      <c r="B51" s="1216"/>
      <c r="C51" s="660"/>
      <c r="D51" s="407" t="s">
        <v>350</v>
      </c>
      <c r="E51" s="661"/>
      <c r="F51" s="662"/>
      <c r="G51" s="662"/>
      <c r="H51" s="662"/>
      <c r="I51" s="662"/>
      <c r="J51" s="662"/>
      <c r="K51" s="662"/>
      <c r="L51" s="662"/>
      <c r="M51" s="662"/>
      <c r="N51" s="662"/>
      <c r="O51" s="662"/>
      <c r="P51" s="662"/>
      <c r="Q51" s="662"/>
      <c r="R51" s="662"/>
      <c r="S51" s="662"/>
      <c r="T51" s="662"/>
      <c r="U51" s="662"/>
      <c r="V51" s="662"/>
      <c r="W51" s="662"/>
      <c r="X51" s="662"/>
      <c r="Y51" s="407"/>
    </row>
    <row r="52" spans="1:25" ht="13.5">
      <c r="A52" s="1213"/>
      <c r="B52" s="1216"/>
      <c r="C52" s="660"/>
      <c r="D52" s="407" t="s">
        <v>351</v>
      </c>
      <c r="E52" s="661"/>
      <c r="F52" s="662"/>
      <c r="G52" s="662"/>
      <c r="H52" s="662"/>
      <c r="I52" s="662"/>
      <c r="J52" s="662"/>
      <c r="K52" s="662"/>
      <c r="L52" s="662"/>
      <c r="M52" s="662"/>
      <c r="N52" s="662"/>
      <c r="O52" s="662"/>
      <c r="P52" s="662"/>
      <c r="Q52" s="662"/>
      <c r="R52" s="662"/>
      <c r="S52" s="662"/>
      <c r="T52" s="662"/>
      <c r="U52" s="662"/>
      <c r="V52" s="662"/>
      <c r="W52" s="662"/>
      <c r="X52" s="662"/>
      <c r="Y52" s="407"/>
    </row>
    <row r="53" spans="1:25" ht="13.5">
      <c r="A53" s="1213"/>
      <c r="B53" s="1216"/>
      <c r="C53" s="660"/>
      <c r="D53" s="407" t="s">
        <v>364</v>
      </c>
      <c r="E53" s="661"/>
      <c r="F53" s="662"/>
      <c r="G53" s="662"/>
      <c r="H53" s="662"/>
      <c r="I53" s="662"/>
      <c r="J53" s="662"/>
      <c r="K53" s="662"/>
      <c r="L53" s="662"/>
      <c r="M53" s="662"/>
      <c r="N53" s="662"/>
      <c r="O53" s="662"/>
      <c r="P53" s="662"/>
      <c r="Q53" s="662"/>
      <c r="R53" s="662"/>
      <c r="S53" s="662"/>
      <c r="T53" s="662"/>
      <c r="U53" s="662"/>
      <c r="V53" s="662"/>
      <c r="W53" s="662"/>
      <c r="X53" s="662"/>
      <c r="Y53" s="407"/>
    </row>
    <row r="54" spans="1:25" ht="13.5">
      <c r="A54" s="1213"/>
      <c r="B54" s="1216"/>
      <c r="C54" s="660"/>
      <c r="D54" s="407" t="s">
        <v>365</v>
      </c>
      <c r="E54" s="661"/>
      <c r="F54" s="662"/>
      <c r="G54" s="662"/>
      <c r="H54" s="662"/>
      <c r="I54" s="662"/>
      <c r="J54" s="662"/>
      <c r="K54" s="662"/>
      <c r="L54" s="662"/>
      <c r="M54" s="662"/>
      <c r="N54" s="662"/>
      <c r="O54" s="662"/>
      <c r="P54" s="662"/>
      <c r="Q54" s="662"/>
      <c r="R54" s="662"/>
      <c r="S54" s="662"/>
      <c r="T54" s="662"/>
      <c r="U54" s="662"/>
      <c r="V54" s="662"/>
      <c r="W54" s="662"/>
      <c r="X54" s="662"/>
      <c r="Y54" s="407"/>
    </row>
    <row r="55" spans="1:25" ht="13.5">
      <c r="A55" s="1213"/>
      <c r="B55" s="1216"/>
      <c r="C55" s="660"/>
      <c r="D55" s="407" t="s">
        <v>366</v>
      </c>
      <c r="E55" s="661"/>
      <c r="F55" s="662"/>
      <c r="G55" s="662"/>
      <c r="H55" s="662"/>
      <c r="I55" s="662"/>
      <c r="J55" s="662"/>
      <c r="K55" s="662"/>
      <c r="L55" s="662"/>
      <c r="M55" s="662"/>
      <c r="N55" s="662"/>
      <c r="O55" s="662"/>
      <c r="P55" s="662"/>
      <c r="Q55" s="662"/>
      <c r="R55" s="662"/>
      <c r="S55" s="662"/>
      <c r="T55" s="662"/>
      <c r="U55" s="662"/>
      <c r="V55" s="662"/>
      <c r="W55" s="662"/>
      <c r="X55" s="662"/>
      <c r="Y55" s="407"/>
    </row>
    <row r="56" spans="1:25" ht="13.5">
      <c r="A56" s="1213"/>
      <c r="B56" s="1216"/>
      <c r="C56" s="660"/>
      <c r="D56" s="407" t="s">
        <v>367</v>
      </c>
      <c r="E56" s="661"/>
      <c r="F56" s="662"/>
      <c r="G56" s="662"/>
      <c r="H56" s="662"/>
      <c r="I56" s="662"/>
      <c r="J56" s="662"/>
      <c r="K56" s="662"/>
      <c r="L56" s="662"/>
      <c r="M56" s="662"/>
      <c r="N56" s="662"/>
      <c r="O56" s="662"/>
      <c r="P56" s="662"/>
      <c r="Q56" s="662"/>
      <c r="R56" s="662"/>
      <c r="S56" s="662"/>
      <c r="T56" s="662"/>
      <c r="U56" s="662"/>
      <c r="V56" s="662"/>
      <c r="W56" s="662"/>
      <c r="X56" s="662"/>
      <c r="Y56" s="407"/>
    </row>
    <row r="57" spans="1:25" ht="13.5">
      <c r="A57" s="1213"/>
      <c r="B57" s="1216"/>
      <c r="C57" s="660"/>
      <c r="D57" s="407" t="s">
        <v>353</v>
      </c>
      <c r="E57" s="661"/>
      <c r="F57" s="662"/>
      <c r="G57" s="662"/>
      <c r="H57" s="662"/>
      <c r="I57" s="662"/>
      <c r="J57" s="662"/>
      <c r="K57" s="662"/>
      <c r="L57" s="662"/>
      <c r="M57" s="662"/>
      <c r="N57" s="662"/>
      <c r="O57" s="662"/>
      <c r="P57" s="662"/>
      <c r="Q57" s="662"/>
      <c r="R57" s="662"/>
      <c r="S57" s="662"/>
      <c r="T57" s="662"/>
      <c r="U57" s="662"/>
      <c r="V57" s="662"/>
      <c r="W57" s="662"/>
      <c r="X57" s="662"/>
      <c r="Y57" s="407"/>
    </row>
    <row r="58" spans="1:25" ht="13.5">
      <c r="A58" s="1213"/>
      <c r="B58" s="1216"/>
      <c r="C58" s="660"/>
      <c r="D58" s="407" t="s">
        <v>368</v>
      </c>
      <c r="E58" s="661"/>
      <c r="F58" s="662"/>
      <c r="G58" s="662"/>
      <c r="H58" s="662"/>
      <c r="I58" s="662"/>
      <c r="J58" s="662"/>
      <c r="K58" s="662"/>
      <c r="L58" s="662"/>
      <c r="M58" s="662"/>
      <c r="N58" s="662"/>
      <c r="O58" s="662"/>
      <c r="P58" s="662"/>
      <c r="Q58" s="662"/>
      <c r="R58" s="662"/>
      <c r="S58" s="662"/>
      <c r="T58" s="662"/>
      <c r="U58" s="662"/>
      <c r="V58" s="662"/>
      <c r="W58" s="662"/>
      <c r="X58" s="662"/>
      <c r="Y58" s="407"/>
    </row>
    <row r="59" spans="1:25" ht="13.5">
      <c r="A59" s="1213"/>
      <c r="B59" s="1216"/>
      <c r="C59" s="660"/>
      <c r="D59" s="407" t="s">
        <v>369</v>
      </c>
      <c r="E59" s="661"/>
      <c r="F59" s="662"/>
      <c r="G59" s="662"/>
      <c r="H59" s="662"/>
      <c r="I59" s="662"/>
      <c r="J59" s="662"/>
      <c r="K59" s="662"/>
      <c r="L59" s="662"/>
      <c r="M59" s="662"/>
      <c r="N59" s="662"/>
      <c r="O59" s="662"/>
      <c r="P59" s="662"/>
      <c r="Q59" s="662"/>
      <c r="R59" s="662"/>
      <c r="S59" s="662"/>
      <c r="T59" s="662"/>
      <c r="U59" s="662"/>
      <c r="V59" s="662"/>
      <c r="W59" s="662"/>
      <c r="X59" s="662"/>
      <c r="Y59" s="407"/>
    </row>
    <row r="60" spans="1:25" ht="13.5">
      <c r="A60" s="1213"/>
      <c r="B60" s="1216"/>
      <c r="C60" s="660"/>
      <c r="D60" s="407" t="s">
        <v>370</v>
      </c>
      <c r="E60" s="661"/>
      <c r="F60" s="662"/>
      <c r="G60" s="662"/>
      <c r="H60" s="662"/>
      <c r="I60" s="662"/>
      <c r="J60" s="662"/>
      <c r="K60" s="662"/>
      <c r="L60" s="662"/>
      <c r="M60" s="662"/>
      <c r="N60" s="662"/>
      <c r="O60" s="662"/>
      <c r="P60" s="662"/>
      <c r="Q60" s="662"/>
      <c r="R60" s="662"/>
      <c r="S60" s="662"/>
      <c r="T60" s="662"/>
      <c r="U60" s="662"/>
      <c r="V60" s="662"/>
      <c r="W60" s="662"/>
      <c r="X60" s="662"/>
      <c r="Y60" s="407"/>
    </row>
    <row r="61" spans="1:25" ht="13.5">
      <c r="A61" s="1213"/>
      <c r="B61" s="1216"/>
      <c r="C61" s="660"/>
      <c r="D61" s="407" t="s">
        <v>371</v>
      </c>
      <c r="E61" s="661"/>
      <c r="F61" s="662"/>
      <c r="G61" s="662"/>
      <c r="H61" s="662"/>
      <c r="I61" s="662"/>
      <c r="J61" s="662"/>
      <c r="K61" s="662"/>
      <c r="L61" s="662"/>
      <c r="M61" s="662"/>
      <c r="N61" s="662"/>
      <c r="O61" s="662"/>
      <c r="P61" s="662"/>
      <c r="Q61" s="662"/>
      <c r="R61" s="662"/>
      <c r="S61" s="662"/>
      <c r="T61" s="662"/>
      <c r="U61" s="662"/>
      <c r="V61" s="662"/>
      <c r="W61" s="662"/>
      <c r="X61" s="662"/>
      <c r="Y61" s="407"/>
    </row>
    <row r="62" spans="1:25" ht="13.5">
      <c r="A62" s="1213"/>
      <c r="B62" s="1216"/>
      <c r="C62" s="663"/>
      <c r="D62" s="407" t="s">
        <v>356</v>
      </c>
      <c r="E62" s="661"/>
      <c r="F62" s="662"/>
      <c r="G62" s="662"/>
      <c r="H62" s="662"/>
      <c r="I62" s="662"/>
      <c r="J62" s="662"/>
      <c r="K62" s="662"/>
      <c r="L62" s="662"/>
      <c r="M62" s="662"/>
      <c r="N62" s="662"/>
      <c r="O62" s="662"/>
      <c r="P62" s="662"/>
      <c r="Q62" s="662"/>
      <c r="R62" s="662"/>
      <c r="S62" s="662"/>
      <c r="T62" s="662"/>
      <c r="U62" s="662"/>
      <c r="V62" s="662"/>
      <c r="W62" s="662"/>
      <c r="X62" s="662"/>
      <c r="Y62" s="407"/>
    </row>
    <row r="63" spans="1:25" ht="13.5">
      <c r="A63" s="1213"/>
      <c r="B63" s="1216"/>
      <c r="C63" s="1217" t="s">
        <v>372</v>
      </c>
      <c r="D63" s="1211"/>
      <c r="E63" s="661"/>
      <c r="F63" s="662"/>
      <c r="G63" s="662"/>
      <c r="H63" s="662"/>
      <c r="I63" s="662"/>
      <c r="J63" s="662"/>
      <c r="K63" s="662"/>
      <c r="L63" s="662"/>
      <c r="M63" s="662"/>
      <c r="N63" s="662"/>
      <c r="O63" s="662"/>
      <c r="P63" s="662"/>
      <c r="Q63" s="662"/>
      <c r="R63" s="662"/>
      <c r="S63" s="662"/>
      <c r="T63" s="662"/>
      <c r="U63" s="662"/>
      <c r="V63" s="662"/>
      <c r="W63" s="662"/>
      <c r="X63" s="662"/>
      <c r="Y63" s="407"/>
    </row>
    <row r="64" spans="1:25" ht="13.5">
      <c r="A64" s="1214"/>
      <c r="B64" s="1226"/>
      <c r="C64" s="1210" t="s">
        <v>334</v>
      </c>
      <c r="D64" s="1225"/>
      <c r="E64" s="666"/>
      <c r="F64" s="667"/>
      <c r="G64" s="667"/>
      <c r="H64" s="667"/>
      <c r="I64" s="667"/>
      <c r="J64" s="667"/>
      <c r="K64" s="667"/>
      <c r="L64" s="667"/>
      <c r="M64" s="667"/>
      <c r="N64" s="667"/>
      <c r="O64" s="667"/>
      <c r="P64" s="667"/>
      <c r="Q64" s="667"/>
      <c r="R64" s="667"/>
      <c r="S64" s="667"/>
      <c r="T64" s="667"/>
      <c r="U64" s="667"/>
      <c r="V64" s="667"/>
      <c r="W64" s="667"/>
      <c r="X64" s="667"/>
      <c r="Y64" s="668"/>
    </row>
    <row r="65" spans="1:25" ht="13.5">
      <c r="A65" s="669"/>
      <c r="B65" s="1202" t="s">
        <v>373</v>
      </c>
      <c r="C65" s="1203"/>
      <c r="D65" s="1204"/>
      <c r="E65" s="664">
        <f>SUM(E31:E43,E45:E64,E25:E29)</f>
        <v>0</v>
      </c>
      <c r="F65" s="665">
        <f aca="true" t="shared" si="4" ref="F65:Y65">SUM(F31:F43,F45:F64)</f>
        <v>0</v>
      </c>
      <c r="G65" s="665">
        <f t="shared" si="4"/>
        <v>0</v>
      </c>
      <c r="H65" s="665">
        <f t="shared" si="4"/>
        <v>0</v>
      </c>
      <c r="I65" s="665">
        <f t="shared" si="4"/>
        <v>0</v>
      </c>
      <c r="J65" s="665">
        <f t="shared" si="4"/>
        <v>0</v>
      </c>
      <c r="K65" s="665">
        <f t="shared" si="4"/>
        <v>0</v>
      </c>
      <c r="L65" s="665">
        <f t="shared" si="4"/>
        <v>0</v>
      </c>
      <c r="M65" s="665">
        <f t="shared" si="4"/>
        <v>0</v>
      </c>
      <c r="N65" s="665">
        <f t="shared" si="4"/>
        <v>0</v>
      </c>
      <c r="O65" s="665">
        <f t="shared" si="4"/>
        <v>0</v>
      </c>
      <c r="P65" s="665">
        <f t="shared" si="4"/>
        <v>0</v>
      </c>
      <c r="Q65" s="665">
        <f t="shared" si="4"/>
        <v>0</v>
      </c>
      <c r="R65" s="665">
        <f t="shared" si="4"/>
        <v>0</v>
      </c>
      <c r="S65" s="665">
        <f t="shared" si="4"/>
        <v>0</v>
      </c>
      <c r="T65" s="665">
        <f t="shared" si="4"/>
        <v>0</v>
      </c>
      <c r="U65" s="665">
        <f t="shared" si="4"/>
        <v>0</v>
      </c>
      <c r="V65" s="665">
        <f t="shared" si="4"/>
        <v>0</v>
      </c>
      <c r="W65" s="665">
        <f t="shared" si="4"/>
        <v>0</v>
      </c>
      <c r="X65" s="665">
        <f t="shared" si="4"/>
        <v>0</v>
      </c>
      <c r="Y65" s="410">
        <f t="shared" si="4"/>
        <v>0</v>
      </c>
    </row>
    <row r="66" spans="1:25" ht="13.5">
      <c r="A66" s="1205" t="s">
        <v>374</v>
      </c>
      <c r="B66" s="1206"/>
      <c r="C66" s="1206"/>
      <c r="D66" s="1207"/>
      <c r="E66" s="670">
        <f aca="true" t="shared" si="5" ref="E66:Y66">E23-E65</f>
        <v>0</v>
      </c>
      <c r="F66" s="671">
        <f t="shared" si="5"/>
        <v>0</v>
      </c>
      <c r="G66" s="671">
        <f t="shared" si="5"/>
        <v>0</v>
      </c>
      <c r="H66" s="671">
        <f t="shared" si="5"/>
        <v>0</v>
      </c>
      <c r="I66" s="671">
        <f t="shared" si="5"/>
        <v>0</v>
      </c>
      <c r="J66" s="671">
        <f t="shared" si="5"/>
        <v>0</v>
      </c>
      <c r="K66" s="671">
        <f t="shared" si="5"/>
        <v>0</v>
      </c>
      <c r="L66" s="671">
        <f t="shared" si="5"/>
        <v>0</v>
      </c>
      <c r="M66" s="671">
        <f t="shared" si="5"/>
        <v>0</v>
      </c>
      <c r="N66" s="671">
        <f t="shared" si="5"/>
        <v>0</v>
      </c>
      <c r="O66" s="671">
        <f t="shared" si="5"/>
        <v>0</v>
      </c>
      <c r="P66" s="671">
        <f t="shared" si="5"/>
        <v>0</v>
      </c>
      <c r="Q66" s="671">
        <f t="shared" si="5"/>
        <v>0</v>
      </c>
      <c r="R66" s="671">
        <f t="shared" si="5"/>
        <v>0</v>
      </c>
      <c r="S66" s="671">
        <f t="shared" si="5"/>
        <v>0</v>
      </c>
      <c r="T66" s="671">
        <f t="shared" si="5"/>
        <v>0</v>
      </c>
      <c r="U66" s="671">
        <f t="shared" si="5"/>
        <v>0</v>
      </c>
      <c r="V66" s="671">
        <f t="shared" si="5"/>
        <v>0</v>
      </c>
      <c r="W66" s="671">
        <f t="shared" si="5"/>
        <v>0</v>
      </c>
      <c r="X66" s="671">
        <f t="shared" si="5"/>
        <v>0</v>
      </c>
      <c r="Y66" s="413">
        <f t="shared" si="5"/>
        <v>0</v>
      </c>
    </row>
    <row r="68" spans="1:25" ht="13.5">
      <c r="A68" s="1212" t="s">
        <v>375</v>
      </c>
      <c r="B68" s="1215" t="s">
        <v>322</v>
      </c>
      <c r="C68" s="1208" t="s">
        <v>376</v>
      </c>
      <c r="D68" s="1209"/>
      <c r="E68" s="672"/>
      <c r="F68" s="659"/>
      <c r="G68" s="659"/>
      <c r="H68" s="659"/>
      <c r="I68" s="659"/>
      <c r="J68" s="659"/>
      <c r="K68" s="659"/>
      <c r="L68" s="659"/>
      <c r="M68" s="659"/>
      <c r="N68" s="659"/>
      <c r="O68" s="659"/>
      <c r="P68" s="659"/>
      <c r="Q68" s="659"/>
      <c r="R68" s="659"/>
      <c r="S68" s="659"/>
      <c r="T68" s="659"/>
      <c r="U68" s="659"/>
      <c r="V68" s="659"/>
      <c r="W68" s="659"/>
      <c r="X68" s="659"/>
      <c r="Y68" s="404"/>
    </row>
    <row r="69" spans="1:25" ht="13.5">
      <c r="A69" s="1213"/>
      <c r="B69" s="1216"/>
      <c r="C69" s="660"/>
      <c r="D69" s="407" t="s">
        <v>376</v>
      </c>
      <c r="E69" s="673"/>
      <c r="F69" s="662"/>
      <c r="G69" s="662"/>
      <c r="H69" s="662"/>
      <c r="I69" s="662"/>
      <c r="J69" s="662"/>
      <c r="K69" s="662"/>
      <c r="L69" s="662"/>
      <c r="M69" s="662"/>
      <c r="N69" s="662"/>
      <c r="O69" s="662"/>
      <c r="P69" s="662"/>
      <c r="Q69" s="662"/>
      <c r="R69" s="662"/>
      <c r="S69" s="662"/>
      <c r="T69" s="662"/>
      <c r="U69" s="662"/>
      <c r="V69" s="662"/>
      <c r="W69" s="662"/>
      <c r="X69" s="662"/>
      <c r="Y69" s="407"/>
    </row>
    <row r="70" spans="1:25" ht="13.5">
      <c r="A70" s="1213"/>
      <c r="B70" s="1216"/>
      <c r="C70" s="663"/>
      <c r="D70" s="407" t="s">
        <v>377</v>
      </c>
      <c r="E70" s="673"/>
      <c r="F70" s="662"/>
      <c r="G70" s="662"/>
      <c r="H70" s="662"/>
      <c r="I70" s="662"/>
      <c r="J70" s="662"/>
      <c r="K70" s="662"/>
      <c r="L70" s="662"/>
      <c r="M70" s="662"/>
      <c r="N70" s="662"/>
      <c r="O70" s="662"/>
      <c r="P70" s="662"/>
      <c r="Q70" s="662"/>
      <c r="R70" s="662"/>
      <c r="S70" s="662"/>
      <c r="T70" s="662"/>
      <c r="U70" s="662"/>
      <c r="V70" s="662"/>
      <c r="W70" s="662"/>
      <c r="X70" s="662"/>
      <c r="Y70" s="407"/>
    </row>
    <row r="71" spans="1:25" ht="13.5">
      <c r="A71" s="1213"/>
      <c r="B71" s="1216"/>
      <c r="C71" s="1210" t="s">
        <v>378</v>
      </c>
      <c r="D71" s="1211"/>
      <c r="E71" s="673"/>
      <c r="F71" s="662"/>
      <c r="G71" s="662"/>
      <c r="H71" s="662"/>
      <c r="I71" s="662"/>
      <c r="J71" s="662"/>
      <c r="K71" s="662"/>
      <c r="L71" s="662"/>
      <c r="M71" s="662"/>
      <c r="N71" s="662"/>
      <c r="O71" s="662"/>
      <c r="P71" s="662"/>
      <c r="Q71" s="662"/>
      <c r="R71" s="662"/>
      <c r="S71" s="662"/>
      <c r="T71" s="662"/>
      <c r="U71" s="662"/>
      <c r="V71" s="662"/>
      <c r="W71" s="662"/>
      <c r="X71" s="662"/>
      <c r="Y71" s="407"/>
    </row>
    <row r="72" spans="1:25" ht="13.5">
      <c r="A72" s="1213"/>
      <c r="B72" s="1216"/>
      <c r="C72" s="660"/>
      <c r="D72" s="407" t="s">
        <v>379</v>
      </c>
      <c r="E72" s="673"/>
      <c r="F72" s="662"/>
      <c r="G72" s="662"/>
      <c r="H72" s="662"/>
      <c r="I72" s="662"/>
      <c r="J72" s="662"/>
      <c r="K72" s="662"/>
      <c r="L72" s="662"/>
      <c r="M72" s="662"/>
      <c r="N72" s="662"/>
      <c r="O72" s="662"/>
      <c r="P72" s="662"/>
      <c r="Q72" s="662"/>
      <c r="R72" s="662"/>
      <c r="S72" s="662"/>
      <c r="T72" s="662"/>
      <c r="U72" s="662"/>
      <c r="V72" s="662"/>
      <c r="W72" s="662"/>
      <c r="X72" s="662"/>
      <c r="Y72" s="407"/>
    </row>
    <row r="73" spans="1:25" ht="13.5">
      <c r="A73" s="1213"/>
      <c r="B73" s="1216"/>
      <c r="C73" s="663"/>
      <c r="D73" s="407" t="s">
        <v>380</v>
      </c>
      <c r="E73" s="673"/>
      <c r="F73" s="662"/>
      <c r="G73" s="662"/>
      <c r="H73" s="662"/>
      <c r="I73" s="662"/>
      <c r="J73" s="662"/>
      <c r="K73" s="662"/>
      <c r="L73" s="662"/>
      <c r="M73" s="662"/>
      <c r="N73" s="662"/>
      <c r="O73" s="662"/>
      <c r="P73" s="662"/>
      <c r="Q73" s="662"/>
      <c r="R73" s="662"/>
      <c r="S73" s="662"/>
      <c r="T73" s="662"/>
      <c r="U73" s="662"/>
      <c r="V73" s="662"/>
      <c r="W73" s="662"/>
      <c r="X73" s="662"/>
      <c r="Y73" s="407"/>
    </row>
    <row r="74" spans="1:25" ht="13.5">
      <c r="A74" s="1213"/>
      <c r="B74" s="1216"/>
      <c r="C74" s="1217" t="s">
        <v>381</v>
      </c>
      <c r="D74" s="1211"/>
      <c r="E74" s="673"/>
      <c r="F74" s="662"/>
      <c r="G74" s="662"/>
      <c r="H74" s="662"/>
      <c r="I74" s="662"/>
      <c r="J74" s="662"/>
      <c r="K74" s="662"/>
      <c r="L74" s="662"/>
      <c r="M74" s="662"/>
      <c r="N74" s="662"/>
      <c r="O74" s="662"/>
      <c r="P74" s="662"/>
      <c r="Q74" s="662"/>
      <c r="R74" s="662"/>
      <c r="S74" s="662"/>
      <c r="T74" s="662"/>
      <c r="U74" s="662"/>
      <c r="V74" s="662"/>
      <c r="W74" s="662"/>
      <c r="X74" s="662"/>
      <c r="Y74" s="407"/>
    </row>
    <row r="75" spans="1:25" ht="13.5">
      <c r="A75" s="1213"/>
      <c r="B75" s="1216"/>
      <c r="C75" s="1217" t="s">
        <v>334</v>
      </c>
      <c r="D75" s="1211"/>
      <c r="E75" s="673"/>
      <c r="F75" s="662"/>
      <c r="G75" s="662"/>
      <c r="H75" s="662"/>
      <c r="I75" s="662"/>
      <c r="J75" s="662"/>
      <c r="K75" s="662"/>
      <c r="L75" s="662"/>
      <c r="M75" s="662"/>
      <c r="N75" s="662"/>
      <c r="O75" s="662"/>
      <c r="P75" s="662"/>
      <c r="Q75" s="662"/>
      <c r="R75" s="662"/>
      <c r="S75" s="662"/>
      <c r="T75" s="662"/>
      <c r="U75" s="662"/>
      <c r="V75" s="662"/>
      <c r="W75" s="662"/>
      <c r="X75" s="662"/>
      <c r="Y75" s="407"/>
    </row>
    <row r="76" spans="1:25" ht="13.5">
      <c r="A76" s="1213"/>
      <c r="B76" s="1202" t="s">
        <v>382</v>
      </c>
      <c r="C76" s="1203"/>
      <c r="D76" s="1204"/>
      <c r="E76" s="392"/>
      <c r="F76" s="665"/>
      <c r="G76" s="665"/>
      <c r="H76" s="665"/>
      <c r="I76" s="665"/>
      <c r="J76" s="665"/>
      <c r="K76" s="665"/>
      <c r="L76" s="665"/>
      <c r="M76" s="665"/>
      <c r="N76" s="665"/>
      <c r="O76" s="665"/>
      <c r="P76" s="665"/>
      <c r="Q76" s="665"/>
      <c r="R76" s="665"/>
      <c r="S76" s="665"/>
      <c r="T76" s="665"/>
      <c r="U76" s="665"/>
      <c r="V76" s="665"/>
      <c r="W76" s="665"/>
      <c r="X76" s="665"/>
      <c r="Y76" s="410"/>
    </row>
    <row r="77" spans="1:25" ht="13.5">
      <c r="A77" s="1213"/>
      <c r="B77" s="1215" t="s">
        <v>336</v>
      </c>
      <c r="C77" s="1218" t="s">
        <v>383</v>
      </c>
      <c r="D77" s="1209"/>
      <c r="E77" s="672"/>
      <c r="F77" s="659"/>
      <c r="G77" s="659"/>
      <c r="H77" s="659"/>
      <c r="I77" s="659"/>
      <c r="J77" s="659"/>
      <c r="K77" s="659"/>
      <c r="L77" s="659"/>
      <c r="M77" s="659"/>
      <c r="N77" s="659"/>
      <c r="O77" s="659"/>
      <c r="P77" s="659"/>
      <c r="Q77" s="659"/>
      <c r="R77" s="659"/>
      <c r="S77" s="659"/>
      <c r="T77" s="659"/>
      <c r="U77" s="659"/>
      <c r="V77" s="659"/>
      <c r="W77" s="659"/>
      <c r="X77" s="659"/>
      <c r="Y77" s="404"/>
    </row>
    <row r="78" spans="1:25" ht="13.5">
      <c r="A78" s="1213"/>
      <c r="B78" s="1216"/>
      <c r="C78" s="1210" t="s">
        <v>384</v>
      </c>
      <c r="D78" s="1211"/>
      <c r="E78" s="673"/>
      <c r="F78" s="662"/>
      <c r="G78" s="662"/>
      <c r="H78" s="662"/>
      <c r="I78" s="662"/>
      <c r="J78" s="662"/>
      <c r="K78" s="662"/>
      <c r="L78" s="662"/>
      <c r="M78" s="662"/>
      <c r="N78" s="662"/>
      <c r="O78" s="662"/>
      <c r="P78" s="662"/>
      <c r="Q78" s="662"/>
      <c r="R78" s="662"/>
      <c r="S78" s="662"/>
      <c r="T78" s="662"/>
      <c r="U78" s="662"/>
      <c r="V78" s="662"/>
      <c r="W78" s="662"/>
      <c r="X78" s="662"/>
      <c r="Y78" s="407"/>
    </row>
    <row r="79" spans="1:25" ht="13.5">
      <c r="A79" s="1213"/>
      <c r="B79" s="1216"/>
      <c r="C79" s="660"/>
      <c r="D79" s="407" t="s">
        <v>385</v>
      </c>
      <c r="E79" s="673"/>
      <c r="F79" s="662"/>
      <c r="G79" s="662"/>
      <c r="H79" s="662"/>
      <c r="I79" s="662"/>
      <c r="J79" s="662"/>
      <c r="K79" s="662"/>
      <c r="L79" s="662"/>
      <c r="M79" s="662"/>
      <c r="N79" s="662"/>
      <c r="O79" s="662"/>
      <c r="P79" s="662"/>
      <c r="Q79" s="662"/>
      <c r="R79" s="662"/>
      <c r="S79" s="662"/>
      <c r="T79" s="662"/>
      <c r="U79" s="662"/>
      <c r="V79" s="662"/>
      <c r="W79" s="662"/>
      <c r="X79" s="662"/>
      <c r="Y79" s="407"/>
    </row>
    <row r="80" spans="1:25" ht="13.5">
      <c r="A80" s="1213"/>
      <c r="B80" s="1216"/>
      <c r="C80" s="660"/>
      <c r="D80" s="407" t="s">
        <v>386</v>
      </c>
      <c r="E80" s="673"/>
      <c r="F80" s="662"/>
      <c r="G80" s="662"/>
      <c r="H80" s="662"/>
      <c r="I80" s="662"/>
      <c r="J80" s="662"/>
      <c r="K80" s="662"/>
      <c r="L80" s="662"/>
      <c r="M80" s="662"/>
      <c r="N80" s="662"/>
      <c r="O80" s="662"/>
      <c r="P80" s="662"/>
      <c r="Q80" s="662"/>
      <c r="R80" s="662"/>
      <c r="S80" s="662"/>
      <c r="T80" s="662"/>
      <c r="U80" s="662"/>
      <c r="V80" s="662"/>
      <c r="W80" s="662"/>
      <c r="X80" s="662"/>
      <c r="Y80" s="407"/>
    </row>
    <row r="81" spans="1:25" ht="13.5">
      <c r="A81" s="1213"/>
      <c r="B81" s="1216"/>
      <c r="C81" s="660"/>
      <c r="D81" s="407" t="s">
        <v>387</v>
      </c>
      <c r="E81" s="673"/>
      <c r="F81" s="662"/>
      <c r="G81" s="662"/>
      <c r="H81" s="662"/>
      <c r="I81" s="662"/>
      <c r="J81" s="662"/>
      <c r="K81" s="662"/>
      <c r="L81" s="662"/>
      <c r="M81" s="662"/>
      <c r="N81" s="662"/>
      <c r="O81" s="662"/>
      <c r="P81" s="662"/>
      <c r="Q81" s="662"/>
      <c r="R81" s="662"/>
      <c r="S81" s="662"/>
      <c r="T81" s="662"/>
      <c r="U81" s="662"/>
      <c r="V81" s="662"/>
      <c r="W81" s="662"/>
      <c r="X81" s="662"/>
      <c r="Y81" s="407"/>
    </row>
    <row r="82" spans="1:25" ht="13.5">
      <c r="A82" s="1213"/>
      <c r="B82" s="1216"/>
      <c r="C82" s="663"/>
      <c r="D82" s="407" t="s">
        <v>388</v>
      </c>
      <c r="E82" s="673"/>
      <c r="F82" s="662"/>
      <c r="G82" s="662"/>
      <c r="H82" s="662"/>
      <c r="I82" s="662"/>
      <c r="J82" s="662"/>
      <c r="K82" s="662"/>
      <c r="L82" s="662"/>
      <c r="M82" s="662"/>
      <c r="N82" s="662"/>
      <c r="O82" s="662"/>
      <c r="P82" s="662"/>
      <c r="Q82" s="662"/>
      <c r="R82" s="662"/>
      <c r="S82" s="662"/>
      <c r="T82" s="662"/>
      <c r="U82" s="662"/>
      <c r="V82" s="662"/>
      <c r="W82" s="662"/>
      <c r="X82" s="662"/>
      <c r="Y82" s="407"/>
    </row>
    <row r="83" spans="1:25" ht="13.5">
      <c r="A83" s="1213"/>
      <c r="B83" s="1216"/>
      <c r="C83" s="1217" t="s">
        <v>389</v>
      </c>
      <c r="D83" s="1211"/>
      <c r="E83" s="673"/>
      <c r="F83" s="662"/>
      <c r="G83" s="662"/>
      <c r="H83" s="662"/>
      <c r="I83" s="662"/>
      <c r="J83" s="662"/>
      <c r="K83" s="662"/>
      <c r="L83" s="662"/>
      <c r="M83" s="662"/>
      <c r="N83" s="662"/>
      <c r="O83" s="662"/>
      <c r="P83" s="662"/>
      <c r="Q83" s="662"/>
      <c r="R83" s="662"/>
      <c r="S83" s="662"/>
      <c r="T83" s="662"/>
      <c r="U83" s="662"/>
      <c r="V83" s="662"/>
      <c r="W83" s="662"/>
      <c r="X83" s="662"/>
      <c r="Y83" s="407"/>
    </row>
    <row r="84" spans="1:25" ht="13.5">
      <c r="A84" s="1214"/>
      <c r="B84" s="1226"/>
      <c r="C84" s="1210" t="s">
        <v>334</v>
      </c>
      <c r="D84" s="1225"/>
      <c r="E84" s="674"/>
      <c r="F84" s="667"/>
      <c r="G84" s="667"/>
      <c r="H84" s="667"/>
      <c r="I84" s="667"/>
      <c r="J84" s="667"/>
      <c r="K84" s="667"/>
      <c r="L84" s="667"/>
      <c r="M84" s="667"/>
      <c r="N84" s="667"/>
      <c r="O84" s="667"/>
      <c r="P84" s="667"/>
      <c r="Q84" s="667"/>
      <c r="R84" s="667"/>
      <c r="S84" s="667"/>
      <c r="T84" s="667"/>
      <c r="U84" s="667"/>
      <c r="V84" s="667"/>
      <c r="W84" s="667"/>
      <c r="X84" s="667"/>
      <c r="Y84" s="668"/>
    </row>
    <row r="85" spans="1:25" ht="13.5">
      <c r="A85" s="669"/>
      <c r="B85" s="1202" t="s">
        <v>390</v>
      </c>
      <c r="C85" s="1203"/>
      <c r="D85" s="1204"/>
      <c r="E85" s="392"/>
      <c r="F85" s="665"/>
      <c r="G85" s="665"/>
      <c r="H85" s="665"/>
      <c r="I85" s="665"/>
      <c r="J85" s="665"/>
      <c r="K85" s="665"/>
      <c r="L85" s="665"/>
      <c r="M85" s="665"/>
      <c r="N85" s="665"/>
      <c r="O85" s="665"/>
      <c r="P85" s="665"/>
      <c r="Q85" s="665"/>
      <c r="R85" s="665"/>
      <c r="S85" s="665"/>
      <c r="T85" s="665"/>
      <c r="U85" s="665"/>
      <c r="V85" s="665"/>
      <c r="W85" s="665"/>
      <c r="X85" s="665"/>
      <c r="Y85" s="410"/>
    </row>
    <row r="86" spans="1:25" ht="13.5">
      <c r="A86" s="1205" t="s">
        <v>391</v>
      </c>
      <c r="B86" s="1206"/>
      <c r="C86" s="1206"/>
      <c r="D86" s="1207"/>
      <c r="E86" s="675">
        <f aca="true" t="shared" si="6" ref="E86:Y86">E76-E85</f>
        <v>0</v>
      </c>
      <c r="F86" s="671">
        <f t="shared" si="6"/>
        <v>0</v>
      </c>
      <c r="G86" s="671">
        <f t="shared" si="6"/>
        <v>0</v>
      </c>
      <c r="H86" s="671">
        <f t="shared" si="6"/>
        <v>0</v>
      </c>
      <c r="I86" s="671">
        <f t="shared" si="6"/>
        <v>0</v>
      </c>
      <c r="J86" s="671">
        <f t="shared" si="6"/>
        <v>0</v>
      </c>
      <c r="K86" s="671">
        <f t="shared" si="6"/>
        <v>0</v>
      </c>
      <c r="L86" s="671">
        <f t="shared" si="6"/>
        <v>0</v>
      </c>
      <c r="M86" s="671">
        <f t="shared" si="6"/>
        <v>0</v>
      </c>
      <c r="N86" s="671">
        <f t="shared" si="6"/>
        <v>0</v>
      </c>
      <c r="O86" s="671">
        <f t="shared" si="6"/>
        <v>0</v>
      </c>
      <c r="P86" s="671">
        <f t="shared" si="6"/>
        <v>0</v>
      </c>
      <c r="Q86" s="671">
        <f t="shared" si="6"/>
        <v>0</v>
      </c>
      <c r="R86" s="671">
        <f t="shared" si="6"/>
        <v>0</v>
      </c>
      <c r="S86" s="671">
        <f t="shared" si="6"/>
        <v>0</v>
      </c>
      <c r="T86" s="671">
        <f t="shared" si="6"/>
        <v>0</v>
      </c>
      <c r="U86" s="671">
        <f t="shared" si="6"/>
        <v>0</v>
      </c>
      <c r="V86" s="671">
        <f t="shared" si="6"/>
        <v>0</v>
      </c>
      <c r="W86" s="671">
        <f t="shared" si="6"/>
        <v>0</v>
      </c>
      <c r="X86" s="671">
        <f t="shared" si="6"/>
        <v>0</v>
      </c>
      <c r="Y86" s="413">
        <f t="shared" si="6"/>
        <v>0</v>
      </c>
    </row>
    <row r="88" spans="1:25" ht="13.5">
      <c r="A88" s="1232" t="s">
        <v>392</v>
      </c>
      <c r="B88" s="1215" t="s">
        <v>322</v>
      </c>
      <c r="C88" s="1218" t="s">
        <v>393</v>
      </c>
      <c r="D88" s="1209"/>
      <c r="E88" s="672"/>
      <c r="F88" s="659"/>
      <c r="G88" s="659"/>
      <c r="H88" s="659"/>
      <c r="I88" s="659"/>
      <c r="J88" s="659"/>
      <c r="K88" s="659"/>
      <c r="L88" s="659"/>
      <c r="M88" s="659"/>
      <c r="N88" s="659"/>
      <c r="O88" s="659"/>
      <c r="P88" s="659"/>
      <c r="Q88" s="659"/>
      <c r="R88" s="659"/>
      <c r="S88" s="659"/>
      <c r="T88" s="659"/>
      <c r="U88" s="659"/>
      <c r="V88" s="659"/>
      <c r="W88" s="659"/>
      <c r="X88" s="659"/>
      <c r="Y88" s="404"/>
    </row>
    <row r="89" spans="1:25" ht="13.5">
      <c r="A89" s="1213"/>
      <c r="B89" s="1216"/>
      <c r="C89" s="1210" t="s">
        <v>394</v>
      </c>
      <c r="D89" s="1211"/>
      <c r="E89" s="673"/>
      <c r="F89" s="662"/>
      <c r="G89" s="662"/>
      <c r="H89" s="662"/>
      <c r="I89" s="662"/>
      <c r="J89" s="662"/>
      <c r="K89" s="662"/>
      <c r="L89" s="662"/>
      <c r="M89" s="662"/>
      <c r="N89" s="662"/>
      <c r="O89" s="662"/>
      <c r="P89" s="662"/>
      <c r="Q89" s="662"/>
      <c r="R89" s="662"/>
      <c r="S89" s="662"/>
      <c r="T89" s="662"/>
      <c r="U89" s="662"/>
      <c r="V89" s="662"/>
      <c r="W89" s="662"/>
      <c r="X89" s="662"/>
      <c r="Y89" s="407"/>
    </row>
    <row r="90" spans="1:25" ht="13.5">
      <c r="A90" s="1213"/>
      <c r="B90" s="1216"/>
      <c r="C90" s="663"/>
      <c r="D90" s="407" t="s">
        <v>395</v>
      </c>
      <c r="E90" s="673"/>
      <c r="F90" s="662"/>
      <c r="G90" s="662"/>
      <c r="H90" s="662"/>
      <c r="I90" s="662"/>
      <c r="J90" s="662"/>
      <c r="K90" s="662"/>
      <c r="L90" s="662"/>
      <c r="M90" s="662"/>
      <c r="N90" s="662"/>
      <c r="O90" s="662"/>
      <c r="P90" s="662"/>
      <c r="Q90" s="662"/>
      <c r="R90" s="662"/>
      <c r="S90" s="662"/>
      <c r="T90" s="662"/>
      <c r="U90" s="662"/>
      <c r="V90" s="662"/>
      <c r="W90" s="662"/>
      <c r="X90" s="662"/>
      <c r="Y90" s="407"/>
    </row>
    <row r="91" spans="1:25" ht="13.5">
      <c r="A91" s="1213"/>
      <c r="B91" s="1216"/>
      <c r="C91" s="1217" t="s">
        <v>396</v>
      </c>
      <c r="D91" s="1211"/>
      <c r="E91" s="673"/>
      <c r="F91" s="662"/>
      <c r="G91" s="662"/>
      <c r="H91" s="662"/>
      <c r="I91" s="662"/>
      <c r="J91" s="662"/>
      <c r="K91" s="662"/>
      <c r="L91" s="662"/>
      <c r="M91" s="662"/>
      <c r="N91" s="662"/>
      <c r="O91" s="662"/>
      <c r="P91" s="662"/>
      <c r="Q91" s="662"/>
      <c r="R91" s="662"/>
      <c r="S91" s="662"/>
      <c r="T91" s="662"/>
      <c r="U91" s="662"/>
      <c r="V91" s="662"/>
      <c r="W91" s="662"/>
      <c r="X91" s="662"/>
      <c r="Y91" s="407"/>
    </row>
    <row r="92" spans="1:25" ht="13.5">
      <c r="A92" s="1213"/>
      <c r="B92" s="1216"/>
      <c r="C92" s="1217" t="s">
        <v>334</v>
      </c>
      <c r="D92" s="1211"/>
      <c r="E92" s="673"/>
      <c r="F92" s="662"/>
      <c r="G92" s="662"/>
      <c r="H92" s="662"/>
      <c r="I92" s="662"/>
      <c r="J92" s="662"/>
      <c r="K92" s="662"/>
      <c r="L92" s="662"/>
      <c r="M92" s="662"/>
      <c r="N92" s="662"/>
      <c r="O92" s="662"/>
      <c r="P92" s="662"/>
      <c r="Q92" s="662"/>
      <c r="R92" s="662"/>
      <c r="S92" s="662"/>
      <c r="T92" s="662"/>
      <c r="U92" s="662"/>
      <c r="V92" s="662"/>
      <c r="W92" s="662"/>
      <c r="X92" s="662"/>
      <c r="Y92" s="407"/>
    </row>
    <row r="93" spans="1:25" ht="13.5">
      <c r="A93" s="1213"/>
      <c r="B93" s="1202" t="s">
        <v>397</v>
      </c>
      <c r="C93" s="1203"/>
      <c r="D93" s="1204"/>
      <c r="E93" s="392"/>
      <c r="F93" s="665"/>
      <c r="G93" s="665"/>
      <c r="H93" s="665"/>
      <c r="I93" s="665"/>
      <c r="J93" s="665"/>
      <c r="K93" s="665"/>
      <c r="L93" s="665"/>
      <c r="M93" s="665"/>
      <c r="N93" s="665"/>
      <c r="O93" s="665"/>
      <c r="P93" s="665"/>
      <c r="Q93" s="665"/>
      <c r="R93" s="665"/>
      <c r="S93" s="665"/>
      <c r="T93" s="665"/>
      <c r="U93" s="665"/>
      <c r="V93" s="665"/>
      <c r="W93" s="665"/>
      <c r="X93" s="665"/>
      <c r="Y93" s="410"/>
    </row>
    <row r="94" spans="1:25" ht="13.5">
      <c r="A94" s="1213"/>
      <c r="B94" s="1215" t="s">
        <v>336</v>
      </c>
      <c r="C94" s="1218" t="s">
        <v>398</v>
      </c>
      <c r="D94" s="1209"/>
      <c r="E94" s="672"/>
      <c r="F94" s="659"/>
      <c r="G94" s="659"/>
      <c r="H94" s="659"/>
      <c r="I94" s="659"/>
      <c r="J94" s="659"/>
      <c r="K94" s="659"/>
      <c r="L94" s="659"/>
      <c r="M94" s="659"/>
      <c r="N94" s="659"/>
      <c r="O94" s="659"/>
      <c r="P94" s="659"/>
      <c r="Q94" s="659"/>
      <c r="R94" s="659"/>
      <c r="S94" s="659"/>
      <c r="T94" s="659"/>
      <c r="U94" s="659"/>
      <c r="V94" s="659"/>
      <c r="W94" s="659"/>
      <c r="X94" s="659"/>
      <c r="Y94" s="404"/>
    </row>
    <row r="95" spans="1:25" ht="13.5">
      <c r="A95" s="1213"/>
      <c r="B95" s="1216"/>
      <c r="C95" s="1210" t="s">
        <v>399</v>
      </c>
      <c r="D95" s="1211"/>
      <c r="E95" s="673"/>
      <c r="F95" s="662"/>
      <c r="G95" s="662"/>
      <c r="H95" s="662"/>
      <c r="I95" s="662"/>
      <c r="J95" s="662"/>
      <c r="K95" s="662"/>
      <c r="L95" s="662"/>
      <c r="M95" s="662"/>
      <c r="N95" s="662"/>
      <c r="O95" s="662"/>
      <c r="P95" s="662"/>
      <c r="Q95" s="662"/>
      <c r="R95" s="662"/>
      <c r="S95" s="662"/>
      <c r="T95" s="662"/>
      <c r="U95" s="662"/>
      <c r="V95" s="662"/>
      <c r="W95" s="662"/>
      <c r="X95" s="662"/>
      <c r="Y95" s="407"/>
    </row>
    <row r="96" spans="1:25" ht="13.5">
      <c r="A96" s="1213"/>
      <c r="B96" s="1216"/>
      <c r="C96" s="660"/>
      <c r="D96" s="407" t="s">
        <v>400</v>
      </c>
      <c r="E96" s="673"/>
      <c r="F96" s="662"/>
      <c r="G96" s="662"/>
      <c r="H96" s="662"/>
      <c r="I96" s="662"/>
      <c r="J96" s="662"/>
      <c r="K96" s="662"/>
      <c r="L96" s="662"/>
      <c r="M96" s="662"/>
      <c r="N96" s="662"/>
      <c r="O96" s="662"/>
      <c r="P96" s="662"/>
      <c r="Q96" s="662"/>
      <c r="R96" s="662"/>
      <c r="S96" s="662"/>
      <c r="T96" s="662"/>
      <c r="U96" s="662"/>
      <c r="V96" s="662"/>
      <c r="W96" s="662"/>
      <c r="X96" s="662"/>
      <c r="Y96" s="407"/>
    </row>
    <row r="97" spans="1:25" ht="13.5">
      <c r="A97" s="1213"/>
      <c r="B97" s="1216"/>
      <c r="C97" s="663"/>
      <c r="D97" s="407" t="s">
        <v>401</v>
      </c>
      <c r="E97" s="673"/>
      <c r="F97" s="662"/>
      <c r="G97" s="662"/>
      <c r="H97" s="662"/>
      <c r="I97" s="662"/>
      <c r="J97" s="662"/>
      <c r="K97" s="662"/>
      <c r="L97" s="662"/>
      <c r="M97" s="662"/>
      <c r="N97" s="662"/>
      <c r="O97" s="662"/>
      <c r="P97" s="662"/>
      <c r="Q97" s="662"/>
      <c r="R97" s="662"/>
      <c r="S97" s="662"/>
      <c r="T97" s="662"/>
      <c r="U97" s="662"/>
      <c r="V97" s="662"/>
      <c r="W97" s="662"/>
      <c r="X97" s="662"/>
      <c r="Y97" s="407"/>
    </row>
    <row r="98" spans="1:25" ht="13.5">
      <c r="A98" s="1214"/>
      <c r="B98" s="1226"/>
      <c r="C98" s="1210" t="s">
        <v>334</v>
      </c>
      <c r="D98" s="1225"/>
      <c r="E98" s="674"/>
      <c r="F98" s="667"/>
      <c r="G98" s="667"/>
      <c r="H98" s="667"/>
      <c r="I98" s="667"/>
      <c r="J98" s="667"/>
      <c r="K98" s="667"/>
      <c r="L98" s="667"/>
      <c r="M98" s="667"/>
      <c r="N98" s="667"/>
      <c r="O98" s="667"/>
      <c r="P98" s="667"/>
      <c r="Q98" s="667"/>
      <c r="R98" s="667"/>
      <c r="S98" s="667"/>
      <c r="T98" s="667"/>
      <c r="U98" s="667"/>
      <c r="V98" s="667"/>
      <c r="W98" s="667"/>
      <c r="X98" s="667"/>
      <c r="Y98" s="668"/>
    </row>
    <row r="99" spans="1:25" ht="13.5">
      <c r="A99" s="669"/>
      <c r="B99" s="1202" t="s">
        <v>402</v>
      </c>
      <c r="C99" s="1203"/>
      <c r="D99" s="1204"/>
      <c r="E99" s="392"/>
      <c r="F99" s="665"/>
      <c r="G99" s="665"/>
      <c r="H99" s="665"/>
      <c r="I99" s="665"/>
      <c r="J99" s="665"/>
      <c r="K99" s="665"/>
      <c r="L99" s="665"/>
      <c r="M99" s="665"/>
      <c r="N99" s="665"/>
      <c r="O99" s="665"/>
      <c r="P99" s="665"/>
      <c r="Q99" s="665"/>
      <c r="R99" s="665"/>
      <c r="S99" s="665"/>
      <c r="T99" s="665"/>
      <c r="U99" s="665"/>
      <c r="V99" s="665"/>
      <c r="W99" s="665"/>
      <c r="X99" s="665"/>
      <c r="Y99" s="410"/>
    </row>
    <row r="100" spans="1:25" ht="13.5">
      <c r="A100" s="1205" t="s">
        <v>403</v>
      </c>
      <c r="B100" s="1206"/>
      <c r="C100" s="1206"/>
      <c r="D100" s="1207"/>
      <c r="E100" s="675">
        <f aca="true" t="shared" si="7" ref="E100:Y100">E93-E99</f>
        <v>0</v>
      </c>
      <c r="F100" s="671">
        <f t="shared" si="7"/>
        <v>0</v>
      </c>
      <c r="G100" s="671">
        <f t="shared" si="7"/>
        <v>0</v>
      </c>
      <c r="H100" s="671">
        <f t="shared" si="7"/>
        <v>0</v>
      </c>
      <c r="I100" s="671">
        <f t="shared" si="7"/>
        <v>0</v>
      </c>
      <c r="J100" s="671">
        <f t="shared" si="7"/>
        <v>0</v>
      </c>
      <c r="K100" s="671">
        <f t="shared" si="7"/>
        <v>0</v>
      </c>
      <c r="L100" s="671">
        <f t="shared" si="7"/>
        <v>0</v>
      </c>
      <c r="M100" s="671">
        <f t="shared" si="7"/>
        <v>0</v>
      </c>
      <c r="N100" s="671">
        <f t="shared" si="7"/>
        <v>0</v>
      </c>
      <c r="O100" s="671">
        <f t="shared" si="7"/>
        <v>0</v>
      </c>
      <c r="P100" s="671">
        <f t="shared" si="7"/>
        <v>0</v>
      </c>
      <c r="Q100" s="671">
        <f t="shared" si="7"/>
        <v>0</v>
      </c>
      <c r="R100" s="671">
        <f t="shared" si="7"/>
        <v>0</v>
      </c>
      <c r="S100" s="671">
        <f t="shared" si="7"/>
        <v>0</v>
      </c>
      <c r="T100" s="671">
        <f t="shared" si="7"/>
        <v>0</v>
      </c>
      <c r="U100" s="671">
        <f t="shared" si="7"/>
        <v>0</v>
      </c>
      <c r="V100" s="671">
        <f t="shared" si="7"/>
        <v>0</v>
      </c>
      <c r="W100" s="671">
        <f t="shared" si="7"/>
        <v>0</v>
      </c>
      <c r="X100" s="671">
        <f t="shared" si="7"/>
        <v>0</v>
      </c>
      <c r="Y100" s="413">
        <f t="shared" si="7"/>
        <v>0</v>
      </c>
    </row>
    <row r="102" spans="1:25" ht="13.5">
      <c r="A102" s="1227" t="s">
        <v>404</v>
      </c>
      <c r="B102" s="1227"/>
      <c r="C102" s="1227"/>
      <c r="D102" s="1227"/>
      <c r="E102" s="676">
        <f aca="true" t="shared" si="8" ref="E102:Y102">SUM(E100,E86,E66)</f>
        <v>0</v>
      </c>
      <c r="F102" s="677">
        <f t="shared" si="8"/>
        <v>0</v>
      </c>
      <c r="G102" s="677">
        <f t="shared" si="8"/>
        <v>0</v>
      </c>
      <c r="H102" s="677">
        <f t="shared" si="8"/>
        <v>0</v>
      </c>
      <c r="I102" s="677">
        <f t="shared" si="8"/>
        <v>0</v>
      </c>
      <c r="J102" s="677">
        <f t="shared" si="8"/>
        <v>0</v>
      </c>
      <c r="K102" s="677">
        <f t="shared" si="8"/>
        <v>0</v>
      </c>
      <c r="L102" s="677">
        <f t="shared" si="8"/>
        <v>0</v>
      </c>
      <c r="M102" s="677">
        <f t="shared" si="8"/>
        <v>0</v>
      </c>
      <c r="N102" s="677">
        <f t="shared" si="8"/>
        <v>0</v>
      </c>
      <c r="O102" s="677">
        <f t="shared" si="8"/>
        <v>0</v>
      </c>
      <c r="P102" s="677">
        <f t="shared" si="8"/>
        <v>0</v>
      </c>
      <c r="Q102" s="677">
        <f t="shared" si="8"/>
        <v>0</v>
      </c>
      <c r="R102" s="677">
        <f t="shared" si="8"/>
        <v>0</v>
      </c>
      <c r="S102" s="677">
        <f t="shared" si="8"/>
        <v>0</v>
      </c>
      <c r="T102" s="677">
        <f t="shared" si="8"/>
        <v>0</v>
      </c>
      <c r="U102" s="677">
        <f t="shared" si="8"/>
        <v>0</v>
      </c>
      <c r="V102" s="677">
        <f t="shared" si="8"/>
        <v>0</v>
      </c>
      <c r="W102" s="677">
        <f t="shared" si="8"/>
        <v>0</v>
      </c>
      <c r="X102" s="677">
        <f t="shared" si="8"/>
        <v>0</v>
      </c>
      <c r="Y102" s="678">
        <f t="shared" si="8"/>
        <v>0</v>
      </c>
    </row>
    <row r="104" spans="1:25" ht="13.5">
      <c r="A104" s="1227" t="s">
        <v>405</v>
      </c>
      <c r="B104" s="1227"/>
      <c r="C104" s="1227"/>
      <c r="D104" s="1227"/>
      <c r="E104" s="676">
        <v>0</v>
      </c>
      <c r="F104" s="677">
        <f aca="true" t="shared" si="9" ref="F104:Y104">E105</f>
        <v>0</v>
      </c>
      <c r="G104" s="677">
        <f t="shared" si="9"/>
        <v>0</v>
      </c>
      <c r="H104" s="677">
        <f t="shared" si="9"/>
        <v>0</v>
      </c>
      <c r="I104" s="677">
        <f t="shared" si="9"/>
        <v>0</v>
      </c>
      <c r="J104" s="677">
        <f t="shared" si="9"/>
        <v>0</v>
      </c>
      <c r="K104" s="677">
        <f t="shared" si="9"/>
        <v>0</v>
      </c>
      <c r="L104" s="677">
        <f t="shared" si="9"/>
        <v>0</v>
      </c>
      <c r="M104" s="677">
        <f t="shared" si="9"/>
        <v>0</v>
      </c>
      <c r="N104" s="677">
        <f t="shared" si="9"/>
        <v>0</v>
      </c>
      <c r="O104" s="677">
        <f t="shared" si="9"/>
        <v>0</v>
      </c>
      <c r="P104" s="677">
        <f t="shared" si="9"/>
        <v>0</v>
      </c>
      <c r="Q104" s="677">
        <f t="shared" si="9"/>
        <v>0</v>
      </c>
      <c r="R104" s="677">
        <f t="shared" si="9"/>
        <v>0</v>
      </c>
      <c r="S104" s="677">
        <f t="shared" si="9"/>
        <v>0</v>
      </c>
      <c r="T104" s="677">
        <f t="shared" si="9"/>
        <v>0</v>
      </c>
      <c r="U104" s="677">
        <f t="shared" si="9"/>
        <v>0</v>
      </c>
      <c r="V104" s="677">
        <f t="shared" si="9"/>
        <v>0</v>
      </c>
      <c r="W104" s="677">
        <f t="shared" si="9"/>
        <v>0</v>
      </c>
      <c r="X104" s="677">
        <f t="shared" si="9"/>
        <v>0</v>
      </c>
      <c r="Y104" s="678">
        <f t="shared" si="9"/>
        <v>0</v>
      </c>
    </row>
    <row r="105" spans="1:25" ht="13.5">
      <c r="A105" s="1227" t="s">
        <v>406</v>
      </c>
      <c r="B105" s="1227"/>
      <c r="C105" s="1227"/>
      <c r="D105" s="1227"/>
      <c r="E105" s="676">
        <f aca="true" t="shared" si="10" ref="E105:Y105">E104+E102</f>
        <v>0</v>
      </c>
      <c r="F105" s="677">
        <f t="shared" si="10"/>
        <v>0</v>
      </c>
      <c r="G105" s="677">
        <f t="shared" si="10"/>
        <v>0</v>
      </c>
      <c r="H105" s="677">
        <f t="shared" si="10"/>
        <v>0</v>
      </c>
      <c r="I105" s="677">
        <f t="shared" si="10"/>
        <v>0</v>
      </c>
      <c r="J105" s="677">
        <f t="shared" si="10"/>
        <v>0</v>
      </c>
      <c r="K105" s="677">
        <f t="shared" si="10"/>
        <v>0</v>
      </c>
      <c r="L105" s="677">
        <f t="shared" si="10"/>
        <v>0</v>
      </c>
      <c r="M105" s="677">
        <f t="shared" si="10"/>
        <v>0</v>
      </c>
      <c r="N105" s="677">
        <f t="shared" si="10"/>
        <v>0</v>
      </c>
      <c r="O105" s="677">
        <f t="shared" si="10"/>
        <v>0</v>
      </c>
      <c r="P105" s="677">
        <f t="shared" si="10"/>
        <v>0</v>
      </c>
      <c r="Q105" s="677">
        <f t="shared" si="10"/>
        <v>0</v>
      </c>
      <c r="R105" s="677">
        <f t="shared" si="10"/>
        <v>0</v>
      </c>
      <c r="S105" s="677">
        <f t="shared" si="10"/>
        <v>0</v>
      </c>
      <c r="T105" s="677">
        <f t="shared" si="10"/>
        <v>0</v>
      </c>
      <c r="U105" s="677">
        <f t="shared" si="10"/>
        <v>0</v>
      </c>
      <c r="V105" s="677">
        <f t="shared" si="10"/>
        <v>0</v>
      </c>
      <c r="W105" s="677">
        <f t="shared" si="10"/>
        <v>0</v>
      </c>
      <c r="X105" s="677">
        <f t="shared" si="10"/>
        <v>0</v>
      </c>
      <c r="Y105" s="678">
        <f t="shared" si="10"/>
        <v>0</v>
      </c>
    </row>
    <row r="107" ht="13.5">
      <c r="E107" s="386" t="s">
        <v>457</v>
      </c>
    </row>
    <row r="108" ht="13.5">
      <c r="E108" s="386" t="s">
        <v>459</v>
      </c>
    </row>
  </sheetData>
  <sheetProtection/>
  <protectedRanges>
    <protectedRange sqref="A7:Y105" name="範囲1"/>
  </protectedRanges>
  <mergeCells count="51">
    <mergeCell ref="C14:D14"/>
    <mergeCell ref="C18:D18"/>
    <mergeCell ref="C20:D20"/>
    <mergeCell ref="B24:B64"/>
    <mergeCell ref="C24:D24"/>
    <mergeCell ref="C30:D30"/>
    <mergeCell ref="C44:D44"/>
    <mergeCell ref="B23:D23"/>
    <mergeCell ref="A1:L1"/>
    <mergeCell ref="A8:D8"/>
    <mergeCell ref="A11:A64"/>
    <mergeCell ref="B11:B22"/>
    <mergeCell ref="C11:D11"/>
    <mergeCell ref="A105:D105"/>
    <mergeCell ref="A88:A98"/>
    <mergeCell ref="B88:B92"/>
    <mergeCell ref="C88:D88"/>
    <mergeCell ref="C89:D89"/>
    <mergeCell ref="C91:D91"/>
    <mergeCell ref="C92:D92"/>
    <mergeCell ref="B93:D93"/>
    <mergeCell ref="A102:D102"/>
    <mergeCell ref="A104:D104"/>
    <mergeCell ref="C95:D95"/>
    <mergeCell ref="A100:D100"/>
    <mergeCell ref="C78:D78"/>
    <mergeCell ref="C83:D83"/>
    <mergeCell ref="B85:D85"/>
    <mergeCell ref="A86:D86"/>
    <mergeCell ref="B77:B84"/>
    <mergeCell ref="C84:D84"/>
    <mergeCell ref="A9:D9"/>
    <mergeCell ref="A10:D10"/>
    <mergeCell ref="C98:D98"/>
    <mergeCell ref="B99:D99"/>
    <mergeCell ref="B94:B98"/>
    <mergeCell ref="C94:D94"/>
    <mergeCell ref="C63:D63"/>
    <mergeCell ref="C64:D64"/>
    <mergeCell ref="C21:D21"/>
    <mergeCell ref="C22:D22"/>
    <mergeCell ref="B65:D65"/>
    <mergeCell ref="A66:D66"/>
    <mergeCell ref="C68:D68"/>
    <mergeCell ref="C71:D71"/>
    <mergeCell ref="A68:A84"/>
    <mergeCell ref="B68:B75"/>
    <mergeCell ref="C74:D74"/>
    <mergeCell ref="C75:D75"/>
    <mergeCell ref="B76:D76"/>
    <mergeCell ref="C77:D77"/>
  </mergeCells>
  <printOptions/>
  <pageMargins left="0.5118110236220472" right="0.31496062992125984" top="0.7480314960629921" bottom="0.35433070866141736" header="0.31496062992125984" footer="0.31496062992125984"/>
  <pageSetup fitToWidth="0" fitToHeight="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1:H57"/>
  <sheetViews>
    <sheetView zoomScalePageLayoutView="0" workbookViewId="0" topLeftCell="A1">
      <selection activeCell="A30" sqref="A30"/>
    </sheetView>
  </sheetViews>
  <sheetFormatPr defaultColWidth="9.00390625" defaultRowHeight="13.5"/>
  <cols>
    <col min="1" max="2" width="4.375" style="451" customWidth="1"/>
    <col min="3" max="3" width="28.875" style="580" bestFit="1" customWidth="1"/>
    <col min="4" max="8" width="13.75390625" style="451" customWidth="1"/>
    <col min="9" max="16384" width="9.00390625" style="451" customWidth="1"/>
  </cols>
  <sheetData>
    <row r="1" spans="1:8" ht="19.5" customHeight="1">
      <c r="A1" s="451" t="s">
        <v>750</v>
      </c>
      <c r="H1" s="581" t="s">
        <v>751</v>
      </c>
    </row>
    <row r="2" spans="1:8" ht="19.5" customHeight="1">
      <c r="A2" s="1236" t="s">
        <v>752</v>
      </c>
      <c r="B2" s="1236"/>
      <c r="C2" s="1236"/>
      <c r="D2" s="1236"/>
      <c r="E2" s="1236"/>
      <c r="F2" s="1236"/>
      <c r="G2" s="1236"/>
      <c r="H2" s="1236"/>
    </row>
    <row r="3" ht="19.5" customHeight="1"/>
    <row r="4" ht="19.5" customHeight="1">
      <c r="A4" s="582" t="s">
        <v>875</v>
      </c>
    </row>
    <row r="5" spans="1:4" ht="19.5" customHeight="1">
      <c r="A5" s="582" t="s">
        <v>753</v>
      </c>
      <c r="B5" s="582"/>
      <c r="C5" s="582"/>
      <c r="D5" s="582" t="s">
        <v>754</v>
      </c>
    </row>
    <row r="6" ht="12.75" customHeight="1" thickBot="1">
      <c r="H6" s="583" t="s">
        <v>208</v>
      </c>
    </row>
    <row r="7" spans="1:8" ht="17.25" customHeight="1" thickBot="1">
      <c r="A7" s="1237"/>
      <c r="B7" s="1237"/>
      <c r="C7" s="1238"/>
      <c r="D7" s="584" t="s">
        <v>755</v>
      </c>
      <c r="E7" s="585" t="s">
        <v>756</v>
      </c>
      <c r="F7" s="585" t="s">
        <v>757</v>
      </c>
      <c r="G7" s="585" t="s">
        <v>758</v>
      </c>
      <c r="H7" s="586" t="s">
        <v>759</v>
      </c>
    </row>
    <row r="8" spans="1:8" ht="17.25" customHeight="1" thickBot="1">
      <c r="A8" s="1239" t="s">
        <v>760</v>
      </c>
      <c r="B8" s="1240"/>
      <c r="C8" s="1241"/>
      <c r="D8" s="587"/>
      <c r="E8" s="588"/>
      <c r="F8" s="588"/>
      <c r="G8" s="588"/>
      <c r="H8" s="589"/>
    </row>
    <row r="9" spans="1:8" ht="17.25" customHeight="1">
      <c r="A9" s="590" t="s">
        <v>761</v>
      </c>
      <c r="B9" s="591"/>
      <c r="C9" s="592"/>
      <c r="D9" s="593">
        <f>SUM(D10:D18)</f>
        <v>0</v>
      </c>
      <c r="E9" s="594">
        <f>SUM(E10:E18)</f>
        <v>0</v>
      </c>
      <c r="F9" s="594">
        <f>SUM(F10:F18)</f>
        <v>0</v>
      </c>
      <c r="G9" s="594">
        <f>SUM(G10:G18)</f>
        <v>0</v>
      </c>
      <c r="H9" s="595">
        <f>SUM(H10:H18)</f>
        <v>0</v>
      </c>
    </row>
    <row r="10" spans="1:8" ht="17.25" customHeight="1">
      <c r="A10" s="596"/>
      <c r="B10" s="597" t="s">
        <v>762</v>
      </c>
      <c r="C10" s="598"/>
      <c r="D10" s="599"/>
      <c r="E10" s="600"/>
      <c r="F10" s="600"/>
      <c r="G10" s="600"/>
      <c r="H10" s="601"/>
    </row>
    <row r="11" spans="1:8" ht="17.25" customHeight="1">
      <c r="A11" s="596"/>
      <c r="B11" s="602"/>
      <c r="C11" s="603" t="s">
        <v>763</v>
      </c>
      <c r="D11" s="604"/>
      <c r="E11" s="605"/>
      <c r="F11" s="605"/>
      <c r="G11" s="605"/>
      <c r="H11" s="606"/>
    </row>
    <row r="12" spans="1:8" ht="17.25" customHeight="1">
      <c r="A12" s="596"/>
      <c r="B12" s="597" t="s">
        <v>764</v>
      </c>
      <c r="C12" s="598"/>
      <c r="D12" s="599"/>
      <c r="E12" s="600"/>
      <c r="F12" s="600"/>
      <c r="G12" s="600"/>
      <c r="H12" s="601"/>
    </row>
    <row r="13" spans="1:8" ht="17.25" customHeight="1">
      <c r="A13" s="596"/>
      <c r="B13" s="607"/>
      <c r="C13" s="608" t="s">
        <v>765</v>
      </c>
      <c r="D13" s="609"/>
      <c r="E13" s="610"/>
      <c r="F13" s="610"/>
      <c r="G13" s="610"/>
      <c r="H13" s="611"/>
    </row>
    <row r="14" spans="1:8" ht="17.25" customHeight="1">
      <c r="A14" s="596"/>
      <c r="B14" s="607"/>
      <c r="C14" s="608" t="s">
        <v>766</v>
      </c>
      <c r="D14" s="609"/>
      <c r="E14" s="610"/>
      <c r="F14" s="610"/>
      <c r="G14" s="610"/>
      <c r="H14" s="611"/>
    </row>
    <row r="15" spans="1:8" ht="17.25" customHeight="1">
      <c r="A15" s="596"/>
      <c r="B15" s="607"/>
      <c r="C15" s="608" t="s">
        <v>767</v>
      </c>
      <c r="D15" s="609"/>
      <c r="E15" s="610"/>
      <c r="F15" s="610"/>
      <c r="G15" s="610"/>
      <c r="H15" s="611"/>
    </row>
    <row r="16" spans="1:8" ht="17.25" customHeight="1">
      <c r="A16" s="596"/>
      <c r="B16" s="607"/>
      <c r="C16" s="608" t="s">
        <v>768</v>
      </c>
      <c r="D16" s="609"/>
      <c r="E16" s="610"/>
      <c r="F16" s="610"/>
      <c r="G16" s="610"/>
      <c r="H16" s="611"/>
    </row>
    <row r="17" spans="1:8" ht="17.25" customHeight="1">
      <c r="A17" s="596"/>
      <c r="B17" s="607"/>
      <c r="C17" s="608" t="s">
        <v>769</v>
      </c>
      <c r="D17" s="609"/>
      <c r="E17" s="610"/>
      <c r="F17" s="610"/>
      <c r="G17" s="610"/>
      <c r="H17" s="611"/>
    </row>
    <row r="18" spans="1:8" ht="17.25" customHeight="1" thickBot="1">
      <c r="A18" s="971"/>
      <c r="B18" s="613"/>
      <c r="C18" s="614" t="s">
        <v>770</v>
      </c>
      <c r="D18" s="615"/>
      <c r="E18" s="616"/>
      <c r="F18" s="616"/>
      <c r="G18" s="616"/>
      <c r="H18" s="617"/>
    </row>
    <row r="19" spans="1:8" ht="17.25" customHeight="1">
      <c r="A19" s="590" t="s">
        <v>771</v>
      </c>
      <c r="B19" s="591"/>
      <c r="C19" s="592"/>
      <c r="D19" s="593">
        <f>SUM(D20:D37)</f>
        <v>0</v>
      </c>
      <c r="E19" s="594">
        <f>SUM(E20:E37)</f>
        <v>0</v>
      </c>
      <c r="F19" s="594">
        <f>SUM(F20:F37)</f>
        <v>0</v>
      </c>
      <c r="G19" s="594">
        <f>SUM(G20:G37)</f>
        <v>0</v>
      </c>
      <c r="H19" s="595">
        <f>SUM(H20:H37)</f>
        <v>0</v>
      </c>
    </row>
    <row r="20" spans="1:8" ht="17.25" customHeight="1">
      <c r="A20" s="596"/>
      <c r="B20" s="597" t="s">
        <v>772</v>
      </c>
      <c r="C20" s="598"/>
      <c r="D20" s="618"/>
      <c r="E20" s="600"/>
      <c r="F20" s="600"/>
      <c r="G20" s="600"/>
      <c r="H20" s="601"/>
    </row>
    <row r="21" spans="1:8" ht="17.25" customHeight="1">
      <c r="A21" s="596"/>
      <c r="B21" s="607"/>
      <c r="C21" s="608" t="s">
        <v>773</v>
      </c>
      <c r="D21" s="619"/>
      <c r="E21" s="610"/>
      <c r="F21" s="610"/>
      <c r="G21" s="610"/>
      <c r="H21" s="611"/>
    </row>
    <row r="22" spans="1:8" ht="17.25" customHeight="1">
      <c r="A22" s="596"/>
      <c r="B22" s="607"/>
      <c r="C22" s="608" t="s">
        <v>774</v>
      </c>
      <c r="D22" s="619"/>
      <c r="E22" s="610"/>
      <c r="F22" s="610"/>
      <c r="G22" s="610"/>
      <c r="H22" s="611"/>
    </row>
    <row r="23" spans="1:8" ht="17.25" customHeight="1">
      <c r="A23" s="596"/>
      <c r="B23" s="607"/>
      <c r="C23" s="608" t="s">
        <v>770</v>
      </c>
      <c r="D23" s="619"/>
      <c r="E23" s="610"/>
      <c r="F23" s="610"/>
      <c r="G23" s="610"/>
      <c r="H23" s="611"/>
    </row>
    <row r="24" spans="1:8" ht="17.25" customHeight="1">
      <c r="A24" s="596"/>
      <c r="B24" s="607" t="s">
        <v>775</v>
      </c>
      <c r="C24" s="608"/>
      <c r="D24" s="619"/>
      <c r="E24" s="610"/>
      <c r="F24" s="610"/>
      <c r="G24" s="610"/>
      <c r="H24" s="611"/>
    </row>
    <row r="25" spans="1:8" ht="17.25" customHeight="1">
      <c r="A25" s="596"/>
      <c r="B25" s="607" t="s">
        <v>776</v>
      </c>
      <c r="C25" s="608"/>
      <c r="D25" s="619"/>
      <c r="E25" s="610"/>
      <c r="F25" s="610"/>
      <c r="G25" s="610"/>
      <c r="H25" s="611"/>
    </row>
    <row r="26" spans="1:8" ht="17.25" customHeight="1">
      <c r="A26" s="596"/>
      <c r="B26" s="607"/>
      <c r="C26" s="608" t="s">
        <v>777</v>
      </c>
      <c r="D26" s="619"/>
      <c r="E26" s="610"/>
      <c r="F26" s="610"/>
      <c r="G26" s="610"/>
      <c r="H26" s="611"/>
    </row>
    <row r="27" spans="1:8" ht="17.25" customHeight="1">
      <c r="A27" s="596"/>
      <c r="B27" s="607"/>
      <c r="C27" s="608" t="s">
        <v>778</v>
      </c>
      <c r="D27" s="619"/>
      <c r="E27" s="610"/>
      <c r="F27" s="610"/>
      <c r="G27" s="610"/>
      <c r="H27" s="611"/>
    </row>
    <row r="28" spans="1:8" ht="17.25" customHeight="1">
      <c r="A28" s="596"/>
      <c r="B28" s="607"/>
      <c r="C28" s="608" t="s">
        <v>779</v>
      </c>
      <c r="D28" s="619"/>
      <c r="E28" s="610"/>
      <c r="F28" s="610"/>
      <c r="G28" s="610"/>
      <c r="H28" s="611"/>
    </row>
    <row r="29" spans="1:8" ht="17.25" customHeight="1">
      <c r="A29" s="596"/>
      <c r="B29" s="607"/>
      <c r="C29" s="608" t="s">
        <v>780</v>
      </c>
      <c r="D29" s="619"/>
      <c r="E29" s="610"/>
      <c r="F29" s="610"/>
      <c r="G29" s="610"/>
      <c r="H29" s="611"/>
    </row>
    <row r="30" spans="1:8" ht="17.25" customHeight="1">
      <c r="A30" s="596"/>
      <c r="B30" s="607"/>
      <c r="C30" s="608" t="s">
        <v>767</v>
      </c>
      <c r="D30" s="619"/>
      <c r="E30" s="610"/>
      <c r="F30" s="610"/>
      <c r="G30" s="610"/>
      <c r="H30" s="611"/>
    </row>
    <row r="31" spans="1:8" ht="17.25" customHeight="1">
      <c r="A31" s="596"/>
      <c r="B31" s="607"/>
      <c r="C31" s="608" t="s">
        <v>781</v>
      </c>
      <c r="D31" s="619"/>
      <c r="E31" s="610"/>
      <c r="F31" s="610"/>
      <c r="G31" s="610"/>
      <c r="H31" s="611"/>
    </row>
    <row r="32" spans="1:8" ht="17.25" customHeight="1">
      <c r="A32" s="596"/>
      <c r="B32" s="607"/>
      <c r="C32" s="608" t="s">
        <v>782</v>
      </c>
      <c r="D32" s="619"/>
      <c r="E32" s="610"/>
      <c r="F32" s="610"/>
      <c r="G32" s="610"/>
      <c r="H32" s="611"/>
    </row>
    <row r="33" spans="1:8" ht="17.25" customHeight="1">
      <c r="A33" s="596"/>
      <c r="B33" s="607"/>
      <c r="C33" s="608" t="s">
        <v>783</v>
      </c>
      <c r="D33" s="619"/>
      <c r="E33" s="610"/>
      <c r="F33" s="610"/>
      <c r="G33" s="610"/>
      <c r="H33" s="611"/>
    </row>
    <row r="34" spans="1:8" ht="17.25" customHeight="1">
      <c r="A34" s="596"/>
      <c r="B34" s="607"/>
      <c r="C34" s="608" t="s">
        <v>784</v>
      </c>
      <c r="D34" s="619"/>
      <c r="E34" s="610"/>
      <c r="F34" s="610"/>
      <c r="G34" s="610"/>
      <c r="H34" s="611"/>
    </row>
    <row r="35" spans="1:8" ht="17.25" customHeight="1">
      <c r="A35" s="596"/>
      <c r="B35" s="607"/>
      <c r="C35" s="608" t="s">
        <v>785</v>
      </c>
      <c r="D35" s="619"/>
      <c r="E35" s="610"/>
      <c r="F35" s="610"/>
      <c r="G35" s="610"/>
      <c r="H35" s="611"/>
    </row>
    <row r="36" spans="1:8" ht="17.25" customHeight="1">
      <c r="A36" s="596"/>
      <c r="B36" s="607"/>
      <c r="C36" s="608" t="s">
        <v>786</v>
      </c>
      <c r="D36" s="619"/>
      <c r="E36" s="610"/>
      <c r="F36" s="610"/>
      <c r="G36" s="610"/>
      <c r="H36" s="611"/>
    </row>
    <row r="37" spans="1:8" ht="17.25" customHeight="1" thickBot="1">
      <c r="A37" s="612"/>
      <c r="B37" s="613"/>
      <c r="C37" s="614" t="s">
        <v>770</v>
      </c>
      <c r="D37" s="620"/>
      <c r="E37" s="616"/>
      <c r="F37" s="616"/>
      <c r="G37" s="616"/>
      <c r="H37" s="617"/>
    </row>
    <row r="38" spans="1:8" ht="17.25" customHeight="1" thickBot="1">
      <c r="A38" s="1233" t="s">
        <v>787</v>
      </c>
      <c r="B38" s="1234"/>
      <c r="C38" s="1235"/>
      <c r="D38" s="621">
        <f>D9-D19</f>
        <v>0</v>
      </c>
      <c r="E38" s="622">
        <f>E9-E19</f>
        <v>0</v>
      </c>
      <c r="F38" s="622">
        <f>F9-F19</f>
        <v>0</v>
      </c>
      <c r="G38" s="622">
        <f>G9-G19</f>
        <v>0</v>
      </c>
      <c r="H38" s="623">
        <f>H9-H19</f>
        <v>0</v>
      </c>
    </row>
    <row r="39" ht="17.25" customHeight="1"/>
    <row r="40" ht="17.25" customHeight="1" thickBot="1">
      <c r="A40" s="451" t="s">
        <v>788</v>
      </c>
    </row>
    <row r="41" spans="1:8" ht="17.25" customHeight="1" thickBot="1">
      <c r="A41" s="624" t="s">
        <v>789</v>
      </c>
      <c r="B41" s="625"/>
      <c r="C41" s="626"/>
      <c r="D41" s="621">
        <f>D24+D38</f>
        <v>0</v>
      </c>
      <c r="E41" s="622">
        <f>E24+E38</f>
        <v>0</v>
      </c>
      <c r="F41" s="622">
        <f>F24+F38</f>
        <v>0</v>
      </c>
      <c r="G41" s="622">
        <f>G24+G38</f>
        <v>0</v>
      </c>
      <c r="H41" s="623">
        <f>H24+H38</f>
        <v>0</v>
      </c>
    </row>
    <row r="42" ht="17.25" customHeight="1" thickBot="1"/>
    <row r="43" spans="1:8" ht="17.25" customHeight="1">
      <c r="A43" s="590" t="s">
        <v>790</v>
      </c>
      <c r="B43" s="591"/>
      <c r="C43" s="627"/>
      <c r="D43" s="593">
        <f>SUM(D44:D45)</f>
        <v>0</v>
      </c>
      <c r="E43" s="594">
        <f>SUM(E44:E45)</f>
        <v>0</v>
      </c>
      <c r="F43" s="594">
        <f>SUM(F44:F45)</f>
        <v>0</v>
      </c>
      <c r="G43" s="594">
        <f>SUM(G44:G45)</f>
        <v>0</v>
      </c>
      <c r="H43" s="595">
        <f>SUM(H44:H45)</f>
        <v>0</v>
      </c>
    </row>
    <row r="44" spans="1:8" ht="17.25" customHeight="1">
      <c r="A44" s="596"/>
      <c r="B44" s="1242" t="s">
        <v>791</v>
      </c>
      <c r="C44" s="1243"/>
      <c r="D44" s="618"/>
      <c r="E44" s="600"/>
      <c r="F44" s="600"/>
      <c r="G44" s="600"/>
      <c r="H44" s="601"/>
    </row>
    <row r="45" spans="1:8" ht="17.25" customHeight="1" thickBot="1">
      <c r="A45" s="596"/>
      <c r="B45" s="628" t="s">
        <v>770</v>
      </c>
      <c r="C45" s="629"/>
      <c r="D45" s="630"/>
      <c r="E45" s="631"/>
      <c r="F45" s="631"/>
      <c r="G45" s="631"/>
      <c r="H45" s="632"/>
    </row>
    <row r="46" spans="1:8" ht="17.25" customHeight="1">
      <c r="A46" s="590" t="s">
        <v>792</v>
      </c>
      <c r="B46" s="591"/>
      <c r="C46" s="627"/>
      <c r="D46" s="593">
        <f>SUM(D47:D49)</f>
        <v>0</v>
      </c>
      <c r="E46" s="594">
        <f>SUM(E47:E49)</f>
        <v>0</v>
      </c>
      <c r="F46" s="594">
        <f>SUM(F47:F49)</f>
        <v>0</v>
      </c>
      <c r="G46" s="594">
        <f>SUM(G47:G49)</f>
        <v>0</v>
      </c>
      <c r="H46" s="595">
        <f>SUM(H47:H49)</f>
        <v>0</v>
      </c>
    </row>
    <row r="47" spans="1:8" ht="17.25" customHeight="1">
      <c r="A47" s="596"/>
      <c r="B47" s="597" t="s">
        <v>793</v>
      </c>
      <c r="C47" s="633"/>
      <c r="D47" s="634"/>
      <c r="E47" s="635"/>
      <c r="F47" s="635"/>
      <c r="G47" s="635"/>
      <c r="H47" s="636"/>
    </row>
    <row r="48" spans="1:8" ht="17.25" customHeight="1">
      <c r="A48" s="596"/>
      <c r="B48" s="607" t="s">
        <v>794</v>
      </c>
      <c r="C48" s="608"/>
      <c r="D48" s="609"/>
      <c r="E48" s="610"/>
      <c r="F48" s="610"/>
      <c r="G48" s="610"/>
      <c r="H48" s="611"/>
    </row>
    <row r="49" spans="1:8" ht="17.25" customHeight="1" thickBot="1">
      <c r="A49" s="612"/>
      <c r="B49" s="637" t="s">
        <v>770</v>
      </c>
      <c r="C49" s="638"/>
      <c r="D49" s="639"/>
      <c r="E49" s="640"/>
      <c r="F49" s="640"/>
      <c r="G49" s="640"/>
      <c r="H49" s="641"/>
    </row>
    <row r="50" spans="1:8" ht="17.25" customHeight="1" thickBot="1">
      <c r="A50" s="1233" t="s">
        <v>795</v>
      </c>
      <c r="B50" s="1234"/>
      <c r="C50" s="1235"/>
      <c r="D50" s="621">
        <f>D43-D46</f>
        <v>0</v>
      </c>
      <c r="E50" s="622">
        <f>E43-E46</f>
        <v>0</v>
      </c>
      <c r="F50" s="622">
        <f>F43-F46</f>
        <v>0</v>
      </c>
      <c r="G50" s="622">
        <f>G43-G46</f>
        <v>0</v>
      </c>
      <c r="H50" s="623">
        <f>H43-H46</f>
        <v>0</v>
      </c>
    </row>
    <row r="51" ht="17.25" customHeight="1" thickBot="1"/>
    <row r="52" spans="1:8" ht="17.25" customHeight="1" thickBot="1">
      <c r="A52" s="1233" t="s">
        <v>796</v>
      </c>
      <c r="B52" s="1234"/>
      <c r="C52" s="1235"/>
      <c r="D52" s="621">
        <f>D41+D50</f>
        <v>0</v>
      </c>
      <c r="E52" s="622">
        <f>E41+E50</f>
        <v>0</v>
      </c>
      <c r="F52" s="622">
        <f>F41+F50</f>
        <v>0</v>
      </c>
      <c r="G52" s="622">
        <f>G41+G50</f>
        <v>0</v>
      </c>
      <c r="H52" s="623">
        <f>H41+H50</f>
        <v>0</v>
      </c>
    </row>
    <row r="53" ht="17.25" customHeight="1"/>
    <row r="54" ht="17.25" customHeight="1">
      <c r="A54" s="451" t="s">
        <v>797</v>
      </c>
    </row>
    <row r="55" ht="17.25" customHeight="1">
      <c r="A55" s="451" t="s">
        <v>798</v>
      </c>
    </row>
    <row r="56" ht="17.25" customHeight="1">
      <c r="A56" s="451" t="s">
        <v>799</v>
      </c>
    </row>
    <row r="57" ht="19.5" customHeight="1">
      <c r="A57" s="451" t="s">
        <v>800</v>
      </c>
    </row>
  </sheetData>
  <sheetProtection/>
  <mergeCells count="7">
    <mergeCell ref="A52:C52"/>
    <mergeCell ref="A2:H2"/>
    <mergeCell ref="A7:C7"/>
    <mergeCell ref="A8:C8"/>
    <mergeCell ref="A38:C38"/>
    <mergeCell ref="B44:C44"/>
    <mergeCell ref="A50:C50"/>
  </mergeCells>
  <printOptions/>
  <pageMargins left="0.7086614173228347" right="0.31496062992125984" top="0.5511811023622047" bottom="0.35433070866141736"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J18"/>
  <sheetViews>
    <sheetView view="pageBreakPreview" zoomScaleSheetLayoutView="100" workbookViewId="0" topLeftCell="A1">
      <selection activeCell="A30" sqref="A30"/>
    </sheetView>
  </sheetViews>
  <sheetFormatPr defaultColWidth="9.00390625" defaultRowHeight="13.5"/>
  <cols>
    <col min="1" max="1" width="20.375" style="189" bestFit="1" customWidth="1"/>
    <col min="2" max="2" width="6.00390625" style="189" bestFit="1" customWidth="1"/>
    <col min="3" max="3" width="9.625" style="189" customWidth="1"/>
    <col min="4" max="4" width="15.375" style="189" customWidth="1"/>
    <col min="5" max="5" width="5.625" style="189" customWidth="1"/>
    <col min="6" max="6" width="9.625" style="189" customWidth="1"/>
    <col min="7" max="7" width="15.375" style="189" customWidth="1"/>
    <col min="8" max="16384" width="9.00390625" style="189" customWidth="1"/>
  </cols>
  <sheetData>
    <row r="1" spans="1:8" ht="13.5">
      <c r="A1" s="683" t="s">
        <v>894</v>
      </c>
      <c r="B1" s="1"/>
      <c r="C1" s="1"/>
      <c r="D1" s="1"/>
      <c r="E1" s="1"/>
      <c r="F1" s="1"/>
      <c r="G1" s="1"/>
      <c r="H1" s="1"/>
    </row>
    <row r="2" spans="1:8" ht="17.25">
      <c r="A2" s="1178" t="s">
        <v>458</v>
      </c>
      <c r="B2" s="1178"/>
      <c r="C2" s="1178"/>
      <c r="D2" s="1178"/>
      <c r="E2" s="1178"/>
      <c r="F2" s="1178"/>
      <c r="G2" s="1178"/>
      <c r="H2" s="1178"/>
    </row>
    <row r="3" spans="1:8" ht="13.5">
      <c r="A3" s="1"/>
      <c r="B3" s="1"/>
      <c r="C3" s="1"/>
      <c r="D3" s="1"/>
      <c r="E3" s="1"/>
      <c r="F3" s="1"/>
      <c r="G3" s="1"/>
      <c r="H3" s="1"/>
    </row>
    <row r="4" spans="1:10" ht="13.5">
      <c r="A4" s="1245" t="s">
        <v>972</v>
      </c>
      <c r="B4" s="1245"/>
      <c r="C4" s="1245"/>
      <c r="D4" s="1245"/>
      <c r="E4" s="1245"/>
      <c r="F4" s="1245"/>
      <c r="G4" s="1245"/>
      <c r="H4" s="1245"/>
      <c r="I4" s="282"/>
      <c r="J4" s="282"/>
    </row>
    <row r="5" spans="1:8" ht="13.5">
      <c r="A5" s="1"/>
      <c r="B5" s="1"/>
      <c r="C5" s="1"/>
      <c r="D5" s="1"/>
      <c r="E5" s="1"/>
      <c r="F5" s="1"/>
      <c r="G5" s="1"/>
      <c r="H5" s="1"/>
    </row>
    <row r="6" spans="1:8" ht="27" customHeight="1">
      <c r="A6" s="1244" t="s">
        <v>971</v>
      </c>
      <c r="B6" s="1244"/>
      <c r="C6" s="1244"/>
      <c r="D6" s="1244"/>
      <c r="E6" s="1244"/>
      <c r="F6" s="1244"/>
      <c r="G6" s="1244"/>
      <c r="H6" s="1244"/>
    </row>
    <row r="7" spans="1:8" ht="27" customHeight="1">
      <c r="A7" s="280" t="s">
        <v>587</v>
      </c>
      <c r="B7" s="1246"/>
      <c r="C7" s="1250"/>
      <c r="D7" s="1250"/>
      <c r="E7" s="1250"/>
      <c r="F7" s="1250"/>
      <c r="G7" s="1247"/>
      <c r="H7" s="1"/>
    </row>
    <row r="8" spans="1:8" ht="13.5">
      <c r="A8" s="1251" t="s">
        <v>588</v>
      </c>
      <c r="B8" s="1248" t="s">
        <v>452</v>
      </c>
      <c r="C8" s="1249"/>
      <c r="D8" s="286" t="s">
        <v>449</v>
      </c>
      <c r="E8" s="1248" t="s">
        <v>450</v>
      </c>
      <c r="F8" s="1249"/>
      <c r="G8" s="286" t="s">
        <v>451</v>
      </c>
      <c r="H8" s="1"/>
    </row>
    <row r="9" spans="1:8" ht="27" customHeight="1">
      <c r="A9" s="1252"/>
      <c r="B9" s="1246"/>
      <c r="C9" s="1247"/>
      <c r="D9" s="281"/>
      <c r="E9" s="1246"/>
      <c r="F9" s="1247"/>
      <c r="G9" s="281"/>
      <c r="H9" s="1"/>
    </row>
    <row r="10" spans="1:8" ht="100.5" customHeight="1">
      <c r="A10" s="285" t="s">
        <v>453</v>
      </c>
      <c r="B10" s="281" t="s">
        <v>455</v>
      </c>
      <c r="C10" s="1246"/>
      <c r="D10" s="1247"/>
      <c r="E10" s="284" t="s">
        <v>456</v>
      </c>
      <c r="F10" s="283"/>
      <c r="G10" s="284"/>
      <c r="H10" s="1"/>
    </row>
    <row r="11" spans="1:8" ht="13.5">
      <c r="A11" s="287"/>
      <c r="B11" s="288"/>
      <c r="C11" s="288"/>
      <c r="D11" s="288"/>
      <c r="E11" s="288"/>
      <c r="F11" s="288"/>
      <c r="G11" s="288"/>
      <c r="H11" s="1"/>
    </row>
    <row r="12" spans="1:8" ht="27" customHeight="1">
      <c r="A12" s="1244" t="s">
        <v>454</v>
      </c>
      <c r="B12" s="1244"/>
      <c r="C12" s="1244"/>
      <c r="D12" s="1244"/>
      <c r="E12" s="1244"/>
      <c r="F12" s="1244"/>
      <c r="G12" s="1244"/>
      <c r="H12" s="1244"/>
    </row>
    <row r="13" spans="1:8" ht="13.5">
      <c r="A13" s="1"/>
      <c r="B13" s="1"/>
      <c r="C13" s="1"/>
      <c r="D13" s="1"/>
      <c r="E13" s="1"/>
      <c r="F13" s="1"/>
      <c r="G13" s="1"/>
      <c r="H13" s="1"/>
    </row>
    <row r="14" spans="1:8" ht="13.5">
      <c r="A14" s="1"/>
      <c r="B14" s="1"/>
      <c r="C14" s="1"/>
      <c r="D14" s="1"/>
      <c r="E14" s="1"/>
      <c r="F14" s="1"/>
      <c r="G14" s="1"/>
      <c r="H14" s="1"/>
    </row>
    <row r="18" ht="13.5">
      <c r="A18" s="968"/>
    </row>
  </sheetData>
  <sheetProtection/>
  <mergeCells count="11">
    <mergeCell ref="B9:C9"/>
    <mergeCell ref="A12:H12"/>
    <mergeCell ref="A4:H4"/>
    <mergeCell ref="C10:D10"/>
    <mergeCell ref="E8:F8"/>
    <mergeCell ref="E9:F9"/>
    <mergeCell ref="A2:H2"/>
    <mergeCell ref="A6:H6"/>
    <mergeCell ref="B7:G7"/>
    <mergeCell ref="A8:A9"/>
    <mergeCell ref="B8:C8"/>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29"/>
  <sheetViews>
    <sheetView view="pageBreakPreview" zoomScaleSheetLayoutView="100" zoomScalePageLayoutView="0" workbookViewId="0" topLeftCell="A1">
      <selection activeCell="A30" sqref="A30"/>
    </sheetView>
  </sheetViews>
  <sheetFormatPr defaultColWidth="9.00390625" defaultRowHeight="13.5"/>
  <cols>
    <col min="1" max="1" width="13.125" style="452" customWidth="1"/>
    <col min="2" max="2" width="23.625" style="452" customWidth="1"/>
    <col min="3" max="4" width="23.50390625" style="452" customWidth="1"/>
    <col min="5" max="5" width="9.00390625" style="579" customWidth="1"/>
    <col min="6" max="16384" width="9.00390625" style="452" customWidth="1"/>
  </cols>
  <sheetData>
    <row r="1" spans="1:4" ht="13.5">
      <c r="A1" s="1" t="s">
        <v>802</v>
      </c>
      <c r="D1" s="453" t="s">
        <v>1156</v>
      </c>
    </row>
    <row r="2" spans="1:4" ht="13.5">
      <c r="A2" s="1"/>
      <c r="D2" s="453" t="s">
        <v>979</v>
      </c>
    </row>
    <row r="3" spans="1:4" ht="24" customHeight="1">
      <c r="A3" s="454"/>
      <c r="B3" s="1258" t="s">
        <v>804</v>
      </c>
      <c r="C3" s="1258"/>
      <c r="D3" s="454"/>
    </row>
    <row r="4" spans="1:4" ht="9.75" customHeight="1">
      <c r="A4" s="454"/>
      <c r="B4" s="454"/>
      <c r="C4" s="455"/>
      <c r="D4" s="454"/>
    </row>
    <row r="5" spans="1:4" ht="26.25" customHeight="1">
      <c r="A5" s="456" t="s">
        <v>805</v>
      </c>
      <c r="B5" s="457" t="s">
        <v>806</v>
      </c>
      <c r="C5" s="458" t="s">
        <v>807</v>
      </c>
      <c r="D5" s="457"/>
    </row>
    <row r="6" spans="1:4" ht="96" customHeight="1">
      <c r="A6" s="459"/>
      <c r="B6" s="460"/>
      <c r="C6" s="1259" t="s">
        <v>808</v>
      </c>
      <c r="D6" s="1260"/>
    </row>
    <row r="7" spans="1:4" ht="26.25" customHeight="1">
      <c r="A7" s="456" t="s">
        <v>809</v>
      </c>
      <c r="B7" s="457"/>
      <c r="C7" s="461" t="s">
        <v>810</v>
      </c>
      <c r="D7" s="462"/>
    </row>
    <row r="8" spans="1:4" ht="41.25" customHeight="1">
      <c r="A8" s="459"/>
      <c r="B8" s="460"/>
      <c r="C8" s="463" t="s">
        <v>811</v>
      </c>
      <c r="D8" s="464"/>
    </row>
    <row r="9" spans="1:4" ht="26.25" customHeight="1">
      <c r="A9" s="465" t="s">
        <v>812</v>
      </c>
      <c r="B9" s="466"/>
      <c r="C9" s="461" t="s">
        <v>810</v>
      </c>
      <c r="D9" s="462"/>
    </row>
    <row r="10" spans="1:4" ht="56.25" customHeight="1">
      <c r="A10" s="465"/>
      <c r="B10" s="466"/>
      <c r="C10" s="1259" t="s">
        <v>811</v>
      </c>
      <c r="D10" s="1260"/>
    </row>
    <row r="11" spans="1:4" ht="15" customHeight="1">
      <c r="A11" s="465"/>
      <c r="B11" s="467" t="s">
        <v>813</v>
      </c>
      <c r="C11" s="468"/>
      <c r="D11" s="462"/>
    </row>
    <row r="12" spans="1:4" ht="26.25" customHeight="1">
      <c r="A12" s="465"/>
      <c r="B12" s="469" t="s">
        <v>814</v>
      </c>
      <c r="C12" s="1261"/>
      <c r="D12" s="1262"/>
    </row>
    <row r="13" spans="1:4" ht="26.25" customHeight="1">
      <c r="A13" s="459"/>
      <c r="B13" s="470" t="s">
        <v>815</v>
      </c>
      <c r="C13" s="1263"/>
      <c r="D13" s="1264"/>
    </row>
    <row r="14" spans="1:4" ht="26.25" customHeight="1">
      <c r="A14" s="456" t="s">
        <v>816</v>
      </c>
      <c r="B14" s="457"/>
      <c r="C14" s="461" t="s">
        <v>817</v>
      </c>
      <c r="D14" s="457" t="s">
        <v>818</v>
      </c>
    </row>
    <row r="15" spans="1:4" ht="26.25" customHeight="1">
      <c r="A15" s="459"/>
      <c r="B15" s="460"/>
      <c r="C15" s="471" t="s">
        <v>819</v>
      </c>
      <c r="D15" s="472"/>
    </row>
    <row r="16" spans="1:4" ht="26.25" customHeight="1">
      <c r="A16" s="465" t="s">
        <v>820</v>
      </c>
      <c r="B16" s="466"/>
      <c r="C16" s="458" t="s">
        <v>807</v>
      </c>
      <c r="D16" s="466"/>
    </row>
    <row r="17" spans="1:4" ht="26.25" customHeight="1">
      <c r="A17" s="456" t="s">
        <v>821</v>
      </c>
      <c r="B17" s="457"/>
      <c r="C17" s="461" t="s">
        <v>822</v>
      </c>
      <c r="D17" s="473" t="s">
        <v>823</v>
      </c>
    </row>
    <row r="18" spans="1:4" ht="26.25" customHeight="1">
      <c r="A18" s="1265" t="s">
        <v>1168</v>
      </c>
      <c r="B18" s="1266"/>
      <c r="D18" s="466"/>
    </row>
    <row r="19" spans="1:4" ht="26.25" customHeight="1">
      <c r="A19" s="459"/>
      <c r="B19" s="460"/>
      <c r="C19" s="471"/>
      <c r="D19" s="460"/>
    </row>
    <row r="20" spans="1:4" ht="26.25" customHeight="1">
      <c r="A20" s="456" t="s">
        <v>824</v>
      </c>
      <c r="B20" s="474"/>
      <c r="C20" s="461" t="s">
        <v>822</v>
      </c>
      <c r="D20" s="473" t="s">
        <v>823</v>
      </c>
    </row>
    <row r="21" spans="1:4" ht="26.25" customHeight="1">
      <c r="A21" s="465"/>
      <c r="B21" s="475"/>
      <c r="D21" s="476"/>
    </row>
    <row r="22" spans="1:4" ht="26.25" customHeight="1">
      <c r="A22" s="459"/>
      <c r="B22" s="477"/>
      <c r="C22" s="471"/>
      <c r="D22" s="464"/>
    </row>
    <row r="23" spans="1:4" ht="26.25" customHeight="1">
      <c r="A23" s="456" t="s">
        <v>825</v>
      </c>
      <c r="B23" s="457"/>
      <c r="C23" s="452" t="s">
        <v>826</v>
      </c>
      <c r="D23" s="473" t="s">
        <v>823</v>
      </c>
    </row>
    <row r="24" spans="1:4" ht="26.25" customHeight="1">
      <c r="A24" s="1253"/>
      <c r="B24" s="1254"/>
      <c r="C24" s="452" t="s">
        <v>827</v>
      </c>
      <c r="D24" s="476"/>
    </row>
    <row r="25" spans="1:4" ht="26.25" customHeight="1">
      <c r="A25" s="1253"/>
      <c r="B25" s="1254"/>
      <c r="C25" s="465"/>
      <c r="D25" s="476"/>
    </row>
    <row r="26" spans="1:4" ht="26.25" customHeight="1">
      <c r="A26" s="1255"/>
      <c r="B26" s="1256"/>
      <c r="C26" s="459"/>
      <c r="D26" s="460"/>
    </row>
    <row r="27" ht="12.75" customHeight="1">
      <c r="A27" s="452" t="s">
        <v>828</v>
      </c>
    </row>
    <row r="29" spans="1:4" ht="41.25" customHeight="1">
      <c r="A29" s="1257" t="s">
        <v>829</v>
      </c>
      <c r="B29" s="1257"/>
      <c r="C29" s="1257"/>
      <c r="D29" s="1257"/>
    </row>
  </sheetData>
  <sheetProtection/>
  <mergeCells count="10">
    <mergeCell ref="A25:B25"/>
    <mergeCell ref="A26:B26"/>
    <mergeCell ref="A29:D29"/>
    <mergeCell ref="B3:C3"/>
    <mergeCell ref="C6:D6"/>
    <mergeCell ref="C10:D10"/>
    <mergeCell ref="C12:D12"/>
    <mergeCell ref="C13:D13"/>
    <mergeCell ref="A24:B24"/>
    <mergeCell ref="A18:B18"/>
  </mergeCells>
  <printOptions/>
  <pageMargins left="1.14" right="0.3937007874015748" top="0.64" bottom="0.54"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47"/>
  <sheetViews>
    <sheetView showGridLines="0" view="pageBreakPreview" zoomScaleSheetLayoutView="100" workbookViewId="0" topLeftCell="A1">
      <selection activeCell="A30" sqref="A30"/>
    </sheetView>
  </sheetViews>
  <sheetFormatPr defaultColWidth="9.00390625" defaultRowHeight="13.5"/>
  <cols>
    <col min="1" max="1" width="13.125" style="238" customWidth="1"/>
    <col min="2" max="2" width="3.00390625" style="238" customWidth="1"/>
    <col min="3" max="3" width="9.50390625" style="238" customWidth="1"/>
    <col min="4" max="31" width="3.00390625" style="238" customWidth="1"/>
    <col min="32" max="34" width="8.125" style="238" customWidth="1"/>
    <col min="35" max="16384" width="9.00390625" style="238" customWidth="1"/>
  </cols>
  <sheetData>
    <row r="1" ht="12.75">
      <c r="A1" s="190" t="s">
        <v>562</v>
      </c>
    </row>
    <row r="2" ht="12.75">
      <c r="AH2" s="191" t="s">
        <v>1</v>
      </c>
    </row>
    <row r="3" spans="1:34" ht="12.75">
      <c r="A3" s="192"/>
      <c r="AH3" s="193" t="s">
        <v>2</v>
      </c>
    </row>
    <row r="4" spans="1:34" ht="12.75">
      <c r="A4" s="194" t="s">
        <v>952</v>
      </c>
      <c r="AH4" s="193" t="s">
        <v>3</v>
      </c>
    </row>
    <row r="5" spans="1:34" ht="12.75">
      <c r="A5" s="190"/>
      <c r="AA5" s="190"/>
      <c r="AH5" s="193" t="s">
        <v>211</v>
      </c>
    </row>
    <row r="6" ht="12.75">
      <c r="A6" s="192"/>
    </row>
    <row r="7" spans="1:34" s="239" customFormat="1" ht="18" customHeight="1">
      <c r="A7" s="1267" t="s">
        <v>4</v>
      </c>
      <c r="B7" s="1267" t="s">
        <v>5</v>
      </c>
      <c r="C7" s="1267" t="s">
        <v>6</v>
      </c>
      <c r="D7" s="1272" t="s">
        <v>212</v>
      </c>
      <c r="E7" s="1273"/>
      <c r="F7" s="1273"/>
      <c r="G7" s="1273"/>
      <c r="H7" s="1273"/>
      <c r="I7" s="1273"/>
      <c r="J7" s="1274"/>
      <c r="K7" s="1272" t="s">
        <v>213</v>
      </c>
      <c r="L7" s="1273"/>
      <c r="M7" s="1273"/>
      <c r="N7" s="1273"/>
      <c r="O7" s="1273"/>
      <c r="P7" s="1273"/>
      <c r="Q7" s="1274"/>
      <c r="R7" s="1272" t="s">
        <v>214</v>
      </c>
      <c r="S7" s="1273"/>
      <c r="T7" s="1273"/>
      <c r="U7" s="1273"/>
      <c r="V7" s="1273"/>
      <c r="W7" s="1273"/>
      <c r="X7" s="1274"/>
      <c r="Y7" s="1272" t="s">
        <v>215</v>
      </c>
      <c r="Z7" s="1273"/>
      <c r="AA7" s="1273"/>
      <c r="AB7" s="1273"/>
      <c r="AC7" s="1273"/>
      <c r="AD7" s="1273"/>
      <c r="AE7" s="1275"/>
      <c r="AF7" s="1276" t="s">
        <v>7</v>
      </c>
      <c r="AG7" s="1267" t="s">
        <v>8</v>
      </c>
      <c r="AH7" s="1267" t="s">
        <v>219</v>
      </c>
    </row>
    <row r="8" spans="1:34" s="239" customFormat="1" ht="18" customHeight="1">
      <c r="A8" s="1268"/>
      <c r="B8" s="1268"/>
      <c r="C8" s="1268"/>
      <c r="D8" s="196">
        <v>1</v>
      </c>
      <c r="E8" s="196">
        <v>2</v>
      </c>
      <c r="F8" s="196">
        <v>3</v>
      </c>
      <c r="G8" s="196">
        <v>4</v>
      </c>
      <c r="H8" s="196">
        <v>5</v>
      </c>
      <c r="I8" s="196">
        <v>6</v>
      </c>
      <c r="J8" s="196">
        <v>7</v>
      </c>
      <c r="K8" s="196">
        <v>8</v>
      </c>
      <c r="L8" s="196">
        <v>9</v>
      </c>
      <c r="M8" s="196">
        <v>10</v>
      </c>
      <c r="N8" s="196">
        <v>11</v>
      </c>
      <c r="O8" s="196">
        <v>12</v>
      </c>
      <c r="P8" s="196">
        <v>13</v>
      </c>
      <c r="Q8" s="196">
        <v>14</v>
      </c>
      <c r="R8" s="196">
        <v>15</v>
      </c>
      <c r="S8" s="196">
        <v>16</v>
      </c>
      <c r="T8" s="196">
        <v>17</v>
      </c>
      <c r="U8" s="196">
        <v>18</v>
      </c>
      <c r="V8" s="196">
        <v>19</v>
      </c>
      <c r="W8" s="196">
        <v>20</v>
      </c>
      <c r="X8" s="196">
        <v>21</v>
      </c>
      <c r="Y8" s="196">
        <v>22</v>
      </c>
      <c r="Z8" s="196">
        <v>23</v>
      </c>
      <c r="AA8" s="196">
        <v>24</v>
      </c>
      <c r="AB8" s="196">
        <v>25</v>
      </c>
      <c r="AC8" s="196">
        <v>26</v>
      </c>
      <c r="AD8" s="196">
        <v>27</v>
      </c>
      <c r="AE8" s="195">
        <v>28</v>
      </c>
      <c r="AF8" s="1277"/>
      <c r="AG8" s="1270"/>
      <c r="AH8" s="1270"/>
    </row>
    <row r="9" spans="1:34" s="239" customFormat="1" ht="18" customHeight="1">
      <c r="A9" s="1269"/>
      <c r="B9" s="1269"/>
      <c r="C9" s="1269"/>
      <c r="D9" s="196" t="s">
        <v>216</v>
      </c>
      <c r="E9" s="196" t="s">
        <v>216</v>
      </c>
      <c r="F9" s="196" t="s">
        <v>216</v>
      </c>
      <c r="G9" s="196" t="s">
        <v>216</v>
      </c>
      <c r="H9" s="196" t="s">
        <v>216</v>
      </c>
      <c r="I9" s="196" t="s">
        <v>216</v>
      </c>
      <c r="J9" s="196" t="s">
        <v>216</v>
      </c>
      <c r="K9" s="196"/>
      <c r="L9" s="196"/>
      <c r="M9" s="196"/>
      <c r="N9" s="196"/>
      <c r="O9" s="196"/>
      <c r="P9" s="196"/>
      <c r="Q9" s="196"/>
      <c r="R9" s="196"/>
      <c r="S9" s="196"/>
      <c r="T9" s="196"/>
      <c r="U9" s="196"/>
      <c r="V9" s="196"/>
      <c r="W9" s="196"/>
      <c r="X9" s="196"/>
      <c r="Y9" s="196"/>
      <c r="Z9" s="196"/>
      <c r="AA9" s="196"/>
      <c r="AB9" s="196"/>
      <c r="AC9" s="196"/>
      <c r="AD9" s="196"/>
      <c r="AE9" s="196"/>
      <c r="AF9" s="1278"/>
      <c r="AG9" s="1271"/>
      <c r="AH9" s="1271"/>
    </row>
    <row r="10" spans="1:34" ht="15.75" customHeight="1">
      <c r="A10" s="204" t="s">
        <v>220</v>
      </c>
      <c r="B10" s="197" t="s">
        <v>9</v>
      </c>
      <c r="C10" s="198"/>
      <c r="D10" s="197" t="s">
        <v>217</v>
      </c>
      <c r="E10" s="197" t="s">
        <v>217</v>
      </c>
      <c r="F10" s="197"/>
      <c r="G10" s="197" t="s">
        <v>218</v>
      </c>
      <c r="H10" s="197"/>
      <c r="I10" s="197" t="s">
        <v>10</v>
      </c>
      <c r="J10" s="197" t="s">
        <v>10</v>
      </c>
      <c r="K10" s="199"/>
      <c r="L10" s="199"/>
      <c r="M10" s="199"/>
      <c r="N10" s="199"/>
      <c r="O10" s="199"/>
      <c r="P10" s="199"/>
      <c r="Q10" s="199"/>
      <c r="R10" s="199"/>
      <c r="S10" s="199"/>
      <c r="T10" s="199"/>
      <c r="U10" s="199"/>
      <c r="V10" s="199"/>
      <c r="W10" s="199"/>
      <c r="X10" s="199"/>
      <c r="Y10" s="199"/>
      <c r="Z10" s="199"/>
      <c r="AA10" s="199"/>
      <c r="AB10" s="199"/>
      <c r="AC10" s="199"/>
      <c r="AD10" s="199"/>
      <c r="AE10" s="200"/>
      <c r="AF10" s="201"/>
      <c r="AG10" s="202"/>
      <c r="AH10" s="203"/>
    </row>
    <row r="11" spans="1:34" ht="15.75" customHeight="1">
      <c r="A11" s="204"/>
      <c r="B11" s="197"/>
      <c r="C11" s="198"/>
      <c r="D11" s="197"/>
      <c r="E11" s="197"/>
      <c r="F11" s="197"/>
      <c r="G11" s="240"/>
      <c r="H11" s="197"/>
      <c r="I11" s="197"/>
      <c r="J11" s="197"/>
      <c r="K11" s="199"/>
      <c r="L11" s="199"/>
      <c r="M11" s="199"/>
      <c r="N11" s="199"/>
      <c r="O11" s="199"/>
      <c r="P11" s="199"/>
      <c r="Q11" s="199"/>
      <c r="R11" s="199"/>
      <c r="S11" s="199"/>
      <c r="T11" s="199"/>
      <c r="U11" s="199"/>
      <c r="V11" s="199"/>
      <c r="W11" s="199"/>
      <c r="X11" s="199"/>
      <c r="Y11" s="199"/>
      <c r="Z11" s="199"/>
      <c r="AA11" s="199"/>
      <c r="AB11" s="199"/>
      <c r="AC11" s="199"/>
      <c r="AD11" s="199"/>
      <c r="AE11" s="200"/>
      <c r="AF11" s="201"/>
      <c r="AG11" s="202"/>
      <c r="AH11" s="203"/>
    </row>
    <row r="12" spans="1:34" ht="15.75" customHeight="1">
      <c r="A12" s="202"/>
      <c r="B12" s="205"/>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6"/>
      <c r="AF12" s="201"/>
      <c r="AG12" s="202"/>
      <c r="AH12" s="203"/>
    </row>
    <row r="13" spans="1:34" ht="15.75" customHeight="1">
      <c r="A13" s="202"/>
      <c r="B13" s="205"/>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6"/>
      <c r="AF13" s="201"/>
      <c r="AG13" s="202"/>
      <c r="AH13" s="203"/>
    </row>
    <row r="14" spans="1:34" ht="15.75" customHeight="1">
      <c r="A14" s="202"/>
      <c r="B14" s="205"/>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6"/>
      <c r="AF14" s="201"/>
      <c r="AG14" s="202"/>
      <c r="AH14" s="203"/>
    </row>
    <row r="15" spans="1:34" ht="15.75" customHeight="1">
      <c r="A15" s="202"/>
      <c r="B15" s="205"/>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6"/>
      <c r="AF15" s="201"/>
      <c r="AG15" s="202"/>
      <c r="AH15" s="203"/>
    </row>
    <row r="16" spans="1:34" ht="15.75" customHeight="1">
      <c r="A16" s="202"/>
      <c r="B16" s="205"/>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6"/>
      <c r="AF16" s="201"/>
      <c r="AG16" s="202"/>
      <c r="AH16" s="203"/>
    </row>
    <row r="17" spans="1:34" ht="15.75" customHeight="1">
      <c r="A17" s="202"/>
      <c r="B17" s="205"/>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6"/>
      <c r="AF17" s="201"/>
      <c r="AG17" s="202"/>
      <c r="AH17" s="203"/>
    </row>
    <row r="18" spans="1:34" ht="15.75" customHeight="1">
      <c r="A18" s="202"/>
      <c r="B18" s="205"/>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6"/>
      <c r="AF18" s="201"/>
      <c r="AG18" s="202"/>
      <c r="AH18" s="203"/>
    </row>
    <row r="19" spans="1:34" ht="15.75" customHeight="1">
      <c r="A19" s="202"/>
      <c r="B19" s="20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6"/>
      <c r="AF19" s="201"/>
      <c r="AG19" s="202"/>
      <c r="AH19" s="203"/>
    </row>
    <row r="20" spans="1:34" ht="15.75" customHeight="1">
      <c r="A20" s="202"/>
      <c r="B20" s="205"/>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6"/>
      <c r="AF20" s="201"/>
      <c r="AG20" s="202"/>
      <c r="AH20" s="203"/>
    </row>
    <row r="21" spans="1:34" ht="15.75" customHeight="1">
      <c r="A21" s="202"/>
      <c r="B21" s="205"/>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6"/>
      <c r="AF21" s="201"/>
      <c r="AG21" s="207"/>
      <c r="AH21" s="203"/>
    </row>
    <row r="22" spans="1:34" ht="10.5" customHeight="1">
      <c r="A22" s="241"/>
      <c r="B22" s="208"/>
      <c r="C22" s="209"/>
      <c r="D22" s="210"/>
      <c r="E22" s="242"/>
      <c r="F22" s="242"/>
      <c r="G22" s="242"/>
      <c r="H22" s="242"/>
      <c r="I22" s="242"/>
      <c r="J22" s="242"/>
      <c r="K22" s="242"/>
      <c r="L22" s="208"/>
      <c r="M22" s="208"/>
      <c r="N22" s="208"/>
      <c r="O22" s="208"/>
      <c r="P22" s="208"/>
      <c r="Q22" s="208"/>
      <c r="R22" s="208"/>
      <c r="S22" s="208"/>
      <c r="T22" s="208"/>
      <c r="U22" s="208"/>
      <c r="V22" s="208"/>
      <c r="W22" s="208"/>
      <c r="X22" s="208"/>
      <c r="Y22" s="208"/>
      <c r="Z22" s="208"/>
      <c r="AA22" s="208"/>
      <c r="AB22" s="208"/>
      <c r="AC22" s="208"/>
      <c r="AD22" s="208"/>
      <c r="AE22" s="208"/>
      <c r="AG22" s="211" t="s">
        <v>221</v>
      </c>
      <c r="AH22" s="203">
        <f>SUM(AH10:AH21)</f>
        <v>0</v>
      </c>
    </row>
    <row r="23" spans="1:34" ht="10.5" customHeight="1">
      <c r="A23" s="214"/>
      <c r="B23" s="240"/>
      <c r="C23" s="243"/>
      <c r="D23" s="244"/>
      <c r="E23" s="236" t="s">
        <v>222</v>
      </c>
      <c r="F23" s="212"/>
      <c r="G23" s="212"/>
      <c r="H23" s="212"/>
      <c r="I23" s="212"/>
      <c r="J23" s="212"/>
      <c r="K23" s="212"/>
      <c r="L23" s="240"/>
      <c r="M23" s="240"/>
      <c r="N23" s="240"/>
      <c r="O23" s="240"/>
      <c r="P23" s="240"/>
      <c r="Q23" s="240"/>
      <c r="R23" s="240"/>
      <c r="S23" s="240"/>
      <c r="T23" s="240"/>
      <c r="U23" s="240"/>
      <c r="V23" s="240"/>
      <c r="W23" s="240"/>
      <c r="X23" s="240"/>
      <c r="Y23" s="240"/>
      <c r="Z23" s="240"/>
      <c r="AA23" s="240"/>
      <c r="AB23" s="240"/>
      <c r="AC23" s="240"/>
      <c r="AD23" s="240"/>
      <c r="AE23" s="240"/>
      <c r="AF23" s="240"/>
      <c r="AH23" s="243"/>
    </row>
    <row r="24" spans="1:34" ht="10.5" customHeight="1">
      <c r="A24" s="247" t="s">
        <v>223</v>
      </c>
      <c r="B24" s="240"/>
      <c r="C24" s="243"/>
      <c r="D24" s="244"/>
      <c r="E24" s="235" t="s">
        <v>224</v>
      </c>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3"/>
    </row>
    <row r="25" spans="1:34" ht="10.5" customHeight="1">
      <c r="A25" s="248" t="s">
        <v>225</v>
      </c>
      <c r="B25" s="240"/>
      <c r="C25" s="243"/>
      <c r="D25" s="244"/>
      <c r="E25" s="235" t="s">
        <v>11</v>
      </c>
      <c r="F25" s="235" t="s">
        <v>226</v>
      </c>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3"/>
    </row>
    <row r="26" spans="1:34" ht="10.5" customHeight="1">
      <c r="A26" s="244"/>
      <c r="B26" s="240"/>
      <c r="C26" s="243"/>
      <c r="D26" s="244"/>
      <c r="E26" s="235" t="s">
        <v>12</v>
      </c>
      <c r="F26" s="237" t="s">
        <v>227</v>
      </c>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3"/>
    </row>
    <row r="27" spans="1:34" ht="10.5" customHeight="1">
      <c r="A27" s="213"/>
      <c r="B27" s="240"/>
      <c r="C27" s="243"/>
      <c r="D27" s="244"/>
      <c r="E27" s="235" t="s">
        <v>13</v>
      </c>
      <c r="F27" s="234" t="s">
        <v>14</v>
      </c>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3"/>
    </row>
    <row r="28" spans="1:34" ht="10.5" customHeight="1">
      <c r="A28" s="214"/>
      <c r="B28" s="240"/>
      <c r="C28" s="243"/>
      <c r="D28" s="244"/>
      <c r="E28" s="235" t="s">
        <v>15</v>
      </c>
      <c r="F28" s="235" t="s">
        <v>16</v>
      </c>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3"/>
    </row>
    <row r="29" spans="1:34" ht="10.5" customHeight="1">
      <c r="A29" s="244"/>
      <c r="B29" s="240"/>
      <c r="C29" s="243"/>
      <c r="D29" s="244"/>
      <c r="E29" s="235" t="s">
        <v>17</v>
      </c>
      <c r="F29" s="235" t="s">
        <v>228</v>
      </c>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3"/>
    </row>
    <row r="30" spans="1:34" ht="10.5" customHeight="1">
      <c r="A30" s="215"/>
      <c r="B30" s="245"/>
      <c r="C30" s="246"/>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6"/>
    </row>
    <row r="31" spans="1:4" ht="12.75">
      <c r="A31" s="216"/>
      <c r="B31" s="240"/>
      <c r="C31" s="240"/>
      <c r="D31" s="240"/>
    </row>
    <row r="32" ht="12.75">
      <c r="A32" s="249" t="s">
        <v>18</v>
      </c>
    </row>
    <row r="33" ht="12.75">
      <c r="A33" s="249" t="s">
        <v>229</v>
      </c>
    </row>
    <row r="34" ht="12.75">
      <c r="A34" s="249" t="s">
        <v>19</v>
      </c>
    </row>
    <row r="35" ht="12.75">
      <c r="A35" s="249" t="s">
        <v>230</v>
      </c>
    </row>
    <row r="36" ht="12.75">
      <c r="A36" s="250" t="s">
        <v>20</v>
      </c>
    </row>
    <row r="37" ht="12.75">
      <c r="A37" s="249" t="s">
        <v>21</v>
      </c>
    </row>
    <row r="38" ht="12.75">
      <c r="A38" s="249" t="s">
        <v>231</v>
      </c>
    </row>
    <row r="39" ht="12.75">
      <c r="A39" s="249" t="s">
        <v>232</v>
      </c>
    </row>
    <row r="40" ht="12.75">
      <c r="A40" s="249" t="s">
        <v>233</v>
      </c>
    </row>
    <row r="41" ht="12.75">
      <c r="A41" s="249" t="s">
        <v>22</v>
      </c>
    </row>
    <row r="42" ht="12.75">
      <c r="A42" s="233"/>
    </row>
    <row r="43" ht="12.75">
      <c r="A43" s="249" t="s">
        <v>23</v>
      </c>
    </row>
    <row r="44" ht="12.75">
      <c r="A44" s="249"/>
    </row>
    <row r="45" ht="12.75">
      <c r="A45" s="233"/>
    </row>
    <row r="46" ht="12.75">
      <c r="A46" s="249"/>
    </row>
    <row r="47" ht="12.75">
      <c r="A47" s="249"/>
    </row>
  </sheetData>
  <sheetProtection/>
  <mergeCells count="10">
    <mergeCell ref="C7:C9"/>
    <mergeCell ref="B7:B9"/>
    <mergeCell ref="A7:A9"/>
    <mergeCell ref="AH7:AH9"/>
    <mergeCell ref="D7:J7"/>
    <mergeCell ref="K7:Q7"/>
    <mergeCell ref="R7:X7"/>
    <mergeCell ref="Y7:AE7"/>
    <mergeCell ref="AF7:AF9"/>
    <mergeCell ref="AG7:AG9"/>
  </mergeCells>
  <printOptions horizontalCentered="1"/>
  <pageMargins left="0.7" right="0.7" top="0.75" bottom="0.75" header="0.3" footer="0.3"/>
  <pageSetup firstPageNumber="1" useFirstPageNumber="1" horizontalDpi="600" verticalDpi="600" orientation="landscape"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AT38"/>
  <sheetViews>
    <sheetView view="pageBreakPreview" zoomScaleSheetLayoutView="100" zoomScalePageLayoutView="0" workbookViewId="0" topLeftCell="A1">
      <selection activeCell="I24" sqref="I24"/>
    </sheetView>
  </sheetViews>
  <sheetFormatPr defaultColWidth="9.00390625" defaultRowHeight="13.5"/>
  <cols>
    <col min="1" max="3" width="3.25390625" style="478" customWidth="1"/>
    <col min="4" max="4" width="2.875" style="478" customWidth="1"/>
    <col min="5" max="8" width="3.00390625" style="478" customWidth="1"/>
    <col min="9" max="9" width="3.875" style="478" customWidth="1"/>
    <col min="10" max="10" width="6.375" style="478" bestFit="1" customWidth="1"/>
    <col min="11" max="38" width="3.00390625" style="478" customWidth="1"/>
    <col min="39" max="44" width="3.25390625" style="478" customWidth="1"/>
    <col min="45" max="46" width="5.125" style="478" customWidth="1"/>
    <col min="47" max="16384" width="9.00390625" style="478" customWidth="1"/>
  </cols>
  <sheetData>
    <row r="1" spans="1:46" ht="18" customHeight="1">
      <c r="A1" s="877" t="s">
        <v>830</v>
      </c>
      <c r="AA1" s="479" t="s">
        <v>234</v>
      </c>
      <c r="AB1" s="480"/>
      <c r="AC1" s="480"/>
      <c r="AD1" s="481"/>
      <c r="AE1" s="479"/>
      <c r="AF1" s="480"/>
      <c r="AG1" s="480"/>
      <c r="AH1" s="480"/>
      <c r="AI1" s="480"/>
      <c r="AJ1" s="480"/>
      <c r="AK1" s="480"/>
      <c r="AL1" s="480"/>
      <c r="AM1" s="480"/>
      <c r="AN1" s="480"/>
      <c r="AO1" s="480"/>
      <c r="AP1" s="480"/>
      <c r="AQ1" s="480"/>
      <c r="AR1" s="480"/>
      <c r="AS1" s="480"/>
      <c r="AT1" s="481"/>
    </row>
    <row r="2" spans="27:46" ht="18" customHeight="1">
      <c r="AA2" s="479" t="s">
        <v>831</v>
      </c>
      <c r="AB2" s="480"/>
      <c r="AC2" s="480"/>
      <c r="AD2" s="481"/>
      <c r="AE2" s="479"/>
      <c r="AF2" s="480"/>
      <c r="AG2" s="480"/>
      <c r="AH2" s="480"/>
      <c r="AI2" s="480"/>
      <c r="AJ2" s="480"/>
      <c r="AK2" s="480"/>
      <c r="AL2" s="480"/>
      <c r="AM2" s="480"/>
      <c r="AN2" s="480"/>
      <c r="AO2" s="480"/>
      <c r="AP2" s="480"/>
      <c r="AQ2" s="480"/>
      <c r="AR2" s="480"/>
      <c r="AS2" s="480"/>
      <c r="AT2" s="481"/>
    </row>
    <row r="3" spans="29:46" ht="4.5" customHeight="1">
      <c r="AC3" s="482"/>
      <c r="AD3" s="482"/>
      <c r="AE3" s="482"/>
      <c r="AF3" s="482"/>
      <c r="AG3" s="482"/>
      <c r="AH3" s="482"/>
      <c r="AI3" s="482"/>
      <c r="AJ3" s="482"/>
      <c r="AK3" s="482"/>
      <c r="AL3" s="482"/>
      <c r="AM3" s="482"/>
      <c r="AN3" s="482"/>
      <c r="AO3" s="482"/>
      <c r="AP3" s="482"/>
      <c r="AQ3" s="482"/>
      <c r="AR3" s="482"/>
      <c r="AS3" s="482"/>
      <c r="AT3" s="482"/>
    </row>
    <row r="4" spans="1:46" ht="18" customHeight="1">
      <c r="A4" s="1279" t="s">
        <v>953</v>
      </c>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row>
    <row r="5" ht="7.5" customHeight="1"/>
    <row r="6" spans="1:46" ht="14.25" customHeight="1">
      <c r="A6" s="482" t="s">
        <v>235</v>
      </c>
      <c r="J6" s="483" t="s">
        <v>236</v>
      </c>
      <c r="K6" s="483"/>
      <c r="L6" s="483"/>
      <c r="M6" s="483"/>
      <c r="N6" s="483"/>
      <c r="O6" s="483"/>
      <c r="P6" s="483"/>
      <c r="Q6" s="483"/>
      <c r="R6" s="483"/>
      <c r="S6" s="483"/>
      <c r="X6" s="478" t="s">
        <v>237</v>
      </c>
      <c r="AB6" s="1280" t="s">
        <v>239</v>
      </c>
      <c r="AC6" s="1281"/>
      <c r="AD6" s="1280" t="s">
        <v>832</v>
      </c>
      <c r="AE6" s="1282"/>
      <c r="AF6" s="1282"/>
      <c r="AG6" s="1282"/>
      <c r="AH6" s="1282"/>
      <c r="AI6" s="1282"/>
      <c r="AJ6" s="1281"/>
      <c r="AK6" s="1280" t="s">
        <v>833</v>
      </c>
      <c r="AL6" s="1282"/>
      <c r="AM6" s="1282"/>
      <c r="AN6" s="1281"/>
      <c r="AO6" s="1283" t="s">
        <v>834</v>
      </c>
      <c r="AP6" s="1284"/>
      <c r="AQ6" s="1284"/>
      <c r="AR6" s="1284"/>
      <c r="AS6" s="1284"/>
      <c r="AT6" s="1284"/>
    </row>
    <row r="7" spans="1:46" ht="14.25" customHeight="1">
      <c r="A7" s="482"/>
      <c r="B7" s="486" t="s">
        <v>238</v>
      </c>
      <c r="C7" s="482"/>
      <c r="D7" s="482"/>
      <c r="E7" s="482"/>
      <c r="F7" s="482"/>
      <c r="G7" s="482"/>
      <c r="H7" s="482"/>
      <c r="AB7" s="1280" t="s">
        <v>242</v>
      </c>
      <c r="AC7" s="1281"/>
      <c r="AD7" s="1280" t="s">
        <v>835</v>
      </c>
      <c r="AE7" s="1282"/>
      <c r="AF7" s="1282"/>
      <c r="AG7" s="1282"/>
      <c r="AH7" s="1282"/>
      <c r="AI7" s="1282"/>
      <c r="AJ7" s="1281"/>
      <c r="AK7" s="484"/>
      <c r="AL7" s="487" t="s">
        <v>241</v>
      </c>
      <c r="AM7" s="485"/>
      <c r="AN7" s="488" t="s">
        <v>243</v>
      </c>
      <c r="AO7" s="1283"/>
      <c r="AP7" s="1284"/>
      <c r="AQ7" s="1284"/>
      <c r="AR7" s="1284"/>
      <c r="AS7" s="1284"/>
      <c r="AT7" s="1284"/>
    </row>
    <row r="8" spans="1:46" ht="14.25" customHeight="1">
      <c r="A8" s="478" t="s">
        <v>240</v>
      </c>
      <c r="T8" s="1285"/>
      <c r="U8" s="1285"/>
      <c r="V8" s="483" t="s">
        <v>241</v>
      </c>
      <c r="W8" s="483"/>
      <c r="AB8" s="1280" t="s">
        <v>245</v>
      </c>
      <c r="AC8" s="1281"/>
      <c r="AD8" s="1280" t="s">
        <v>836</v>
      </c>
      <c r="AE8" s="1282"/>
      <c r="AF8" s="1282"/>
      <c r="AG8" s="1282"/>
      <c r="AH8" s="1282"/>
      <c r="AI8" s="1282"/>
      <c r="AJ8" s="1281"/>
      <c r="AK8" s="484"/>
      <c r="AL8" s="487" t="s">
        <v>241</v>
      </c>
      <c r="AM8" s="485"/>
      <c r="AN8" s="488" t="s">
        <v>243</v>
      </c>
      <c r="AO8" s="1283"/>
      <c r="AP8" s="1284"/>
      <c r="AQ8" s="1284"/>
      <c r="AR8" s="1284"/>
      <c r="AS8" s="1284"/>
      <c r="AT8" s="1284"/>
    </row>
    <row r="9" spans="1:46" ht="13.5">
      <c r="A9" s="478" t="s">
        <v>837</v>
      </c>
      <c r="B9" s="482"/>
      <c r="C9" s="482"/>
      <c r="D9" s="482"/>
      <c r="E9" s="482"/>
      <c r="F9" s="482"/>
      <c r="G9" s="482"/>
      <c r="H9" s="482"/>
      <c r="I9" s="482"/>
      <c r="J9" s="482"/>
      <c r="K9" s="482"/>
      <c r="L9" s="482"/>
      <c r="M9" s="482"/>
      <c r="N9" s="482"/>
      <c r="O9" s="482"/>
      <c r="P9" s="482"/>
      <c r="Q9" s="1285"/>
      <c r="R9" s="1285"/>
      <c r="S9" s="483" t="s">
        <v>244</v>
      </c>
      <c r="AB9" s="1280" t="s">
        <v>246</v>
      </c>
      <c r="AC9" s="1281"/>
      <c r="AD9" s="1280" t="s">
        <v>838</v>
      </c>
      <c r="AE9" s="1282"/>
      <c r="AF9" s="1282"/>
      <c r="AG9" s="1282"/>
      <c r="AH9" s="1282"/>
      <c r="AI9" s="1282"/>
      <c r="AJ9" s="1281"/>
      <c r="AK9" s="484"/>
      <c r="AL9" s="487" t="s">
        <v>241</v>
      </c>
      <c r="AM9" s="485"/>
      <c r="AN9" s="488" t="s">
        <v>243</v>
      </c>
      <c r="AO9" s="1283"/>
      <c r="AP9" s="1284"/>
      <c r="AQ9" s="1284"/>
      <c r="AR9" s="1284"/>
      <c r="AS9" s="1284"/>
      <c r="AT9" s="1284"/>
    </row>
    <row r="10" spans="1:46" ht="13.5">
      <c r="A10" s="478" t="s">
        <v>839</v>
      </c>
      <c r="Q10" s="1282"/>
      <c r="R10" s="1282"/>
      <c r="S10" s="483" t="s">
        <v>244</v>
      </c>
      <c r="AB10" s="1280" t="s">
        <v>247</v>
      </c>
      <c r="AC10" s="1281"/>
      <c r="AD10" s="1280" t="s">
        <v>840</v>
      </c>
      <c r="AE10" s="1282"/>
      <c r="AF10" s="1282"/>
      <c r="AG10" s="1282"/>
      <c r="AH10" s="1282"/>
      <c r="AI10" s="1282"/>
      <c r="AJ10" s="1281"/>
      <c r="AK10" s="484"/>
      <c r="AL10" s="487" t="s">
        <v>241</v>
      </c>
      <c r="AM10" s="485"/>
      <c r="AN10" s="488" t="s">
        <v>243</v>
      </c>
      <c r="AO10" s="1283"/>
      <c r="AP10" s="1284"/>
      <c r="AQ10" s="1284"/>
      <c r="AR10" s="1284"/>
      <c r="AS10" s="1284"/>
      <c r="AT10" s="1284"/>
    </row>
    <row r="11" spans="28:46" ht="13.5">
      <c r="AB11" s="1280" t="s">
        <v>248</v>
      </c>
      <c r="AC11" s="1281"/>
      <c r="AD11" s="1280" t="s">
        <v>841</v>
      </c>
      <c r="AE11" s="1282"/>
      <c r="AF11" s="1282"/>
      <c r="AG11" s="1282"/>
      <c r="AH11" s="1282"/>
      <c r="AI11" s="1282"/>
      <c r="AJ11" s="1281"/>
      <c r="AK11" s="484"/>
      <c r="AL11" s="487" t="s">
        <v>241</v>
      </c>
      <c r="AM11" s="485"/>
      <c r="AN11" s="488" t="s">
        <v>243</v>
      </c>
      <c r="AO11" s="1283"/>
      <c r="AP11" s="1284"/>
      <c r="AQ11" s="1284"/>
      <c r="AR11" s="1284"/>
      <c r="AS11" s="1284"/>
      <c r="AT11" s="1284"/>
    </row>
    <row r="12" spans="28:46" ht="13.5">
      <c r="AB12" s="1280"/>
      <c r="AC12" s="1281"/>
      <c r="AD12" s="1280" t="s">
        <v>842</v>
      </c>
      <c r="AE12" s="1282"/>
      <c r="AF12" s="1282"/>
      <c r="AG12" s="1282"/>
      <c r="AH12" s="1282"/>
      <c r="AI12" s="1282"/>
      <c r="AJ12" s="1281"/>
      <c r="AK12" s="484"/>
      <c r="AL12" s="487" t="s">
        <v>241</v>
      </c>
      <c r="AM12" s="485"/>
      <c r="AN12" s="488" t="s">
        <v>243</v>
      </c>
      <c r="AO12" s="1283"/>
      <c r="AP12" s="1284"/>
      <c r="AQ12" s="1284"/>
      <c r="AR12" s="1284"/>
      <c r="AS12" s="1284"/>
      <c r="AT12" s="1284"/>
    </row>
    <row r="13" ht="14.25" thickBot="1">
      <c r="A13" s="478" t="s">
        <v>843</v>
      </c>
    </row>
    <row r="14" spans="1:46" ht="13.5" customHeight="1">
      <c r="A14" s="1292" t="s">
        <v>249</v>
      </c>
      <c r="B14" s="1293"/>
      <c r="C14" s="1293"/>
      <c r="D14" s="1294"/>
      <c r="E14" s="1301" t="s">
        <v>105</v>
      </c>
      <c r="F14" s="1293"/>
      <c r="G14" s="1293"/>
      <c r="H14" s="1293"/>
      <c r="I14" s="1304" t="s">
        <v>844</v>
      </c>
      <c r="J14" s="1307" t="s">
        <v>845</v>
      </c>
      <c r="K14" s="1286" t="s">
        <v>250</v>
      </c>
      <c r="L14" s="1287"/>
      <c r="M14" s="1287"/>
      <c r="N14" s="1287"/>
      <c r="O14" s="1287"/>
      <c r="P14" s="1287"/>
      <c r="Q14" s="1288"/>
      <c r="R14" s="1286" t="s">
        <v>251</v>
      </c>
      <c r="S14" s="1287"/>
      <c r="T14" s="1287"/>
      <c r="U14" s="1287"/>
      <c r="V14" s="1287"/>
      <c r="W14" s="1287"/>
      <c r="X14" s="1288"/>
      <c r="Y14" s="1286" t="s">
        <v>252</v>
      </c>
      <c r="Z14" s="1287"/>
      <c r="AA14" s="1287"/>
      <c r="AB14" s="1287"/>
      <c r="AC14" s="1287"/>
      <c r="AD14" s="1287"/>
      <c r="AE14" s="1288"/>
      <c r="AF14" s="1286" t="s">
        <v>253</v>
      </c>
      <c r="AG14" s="1287"/>
      <c r="AH14" s="1287"/>
      <c r="AI14" s="1287"/>
      <c r="AJ14" s="1287"/>
      <c r="AK14" s="1287"/>
      <c r="AL14" s="1287"/>
      <c r="AM14" s="1313" t="s">
        <v>254</v>
      </c>
      <c r="AN14" s="1314"/>
      <c r="AO14" s="1314"/>
      <c r="AP14" s="1314"/>
      <c r="AQ14" s="1314"/>
      <c r="AR14" s="1307"/>
      <c r="AS14" s="1317" t="s">
        <v>846</v>
      </c>
      <c r="AT14" s="1317" t="s">
        <v>847</v>
      </c>
    </row>
    <row r="15" spans="1:46" ht="13.5" customHeight="1">
      <c r="A15" s="1295"/>
      <c r="B15" s="1296"/>
      <c r="C15" s="1296"/>
      <c r="D15" s="1297"/>
      <c r="E15" s="1302"/>
      <c r="F15" s="1296"/>
      <c r="G15" s="1296"/>
      <c r="H15" s="1296"/>
      <c r="I15" s="1305"/>
      <c r="J15" s="1308"/>
      <c r="K15" s="489">
        <v>1</v>
      </c>
      <c r="L15" s="490">
        <v>2</v>
      </c>
      <c r="M15" s="490">
        <v>3</v>
      </c>
      <c r="N15" s="490">
        <v>4</v>
      </c>
      <c r="O15" s="490">
        <v>5</v>
      </c>
      <c r="P15" s="490">
        <v>6</v>
      </c>
      <c r="Q15" s="491">
        <v>7</v>
      </c>
      <c r="R15" s="492">
        <v>8</v>
      </c>
      <c r="S15" s="490">
        <v>9</v>
      </c>
      <c r="T15" s="490">
        <v>10</v>
      </c>
      <c r="U15" s="490">
        <v>11</v>
      </c>
      <c r="V15" s="490">
        <v>12</v>
      </c>
      <c r="W15" s="490">
        <v>13</v>
      </c>
      <c r="X15" s="493">
        <v>14</v>
      </c>
      <c r="Y15" s="489">
        <v>15</v>
      </c>
      <c r="Z15" s="490">
        <v>16</v>
      </c>
      <c r="AA15" s="490">
        <v>17</v>
      </c>
      <c r="AB15" s="490">
        <v>18</v>
      </c>
      <c r="AC15" s="490">
        <v>19</v>
      </c>
      <c r="AD15" s="490">
        <v>20</v>
      </c>
      <c r="AE15" s="491">
        <v>21</v>
      </c>
      <c r="AF15" s="492">
        <v>22</v>
      </c>
      <c r="AG15" s="490">
        <v>23</v>
      </c>
      <c r="AH15" s="490">
        <v>24</v>
      </c>
      <c r="AI15" s="490">
        <v>25</v>
      </c>
      <c r="AJ15" s="490">
        <v>26</v>
      </c>
      <c r="AK15" s="490">
        <v>27</v>
      </c>
      <c r="AL15" s="493">
        <v>28</v>
      </c>
      <c r="AM15" s="1315"/>
      <c r="AN15" s="1316"/>
      <c r="AO15" s="1316"/>
      <c r="AP15" s="1316"/>
      <c r="AQ15" s="1316"/>
      <c r="AR15" s="1308"/>
      <c r="AS15" s="1318"/>
      <c r="AT15" s="1318"/>
    </row>
    <row r="16" spans="1:46" ht="14.25" thickBot="1">
      <c r="A16" s="1298"/>
      <c r="B16" s="1299"/>
      <c r="C16" s="1299"/>
      <c r="D16" s="1300"/>
      <c r="E16" s="1303"/>
      <c r="F16" s="1299"/>
      <c r="G16" s="1299"/>
      <c r="H16" s="1299"/>
      <c r="I16" s="1306"/>
      <c r="J16" s="1309"/>
      <c r="K16" s="494" t="s">
        <v>848</v>
      </c>
      <c r="L16" s="495"/>
      <c r="M16" s="495"/>
      <c r="N16" s="495"/>
      <c r="O16" s="495"/>
      <c r="P16" s="495"/>
      <c r="Q16" s="496"/>
      <c r="R16" s="497"/>
      <c r="S16" s="495"/>
      <c r="T16" s="495"/>
      <c r="U16" s="495"/>
      <c r="V16" s="495"/>
      <c r="W16" s="495"/>
      <c r="X16" s="498"/>
      <c r="Y16" s="499"/>
      <c r="Z16" s="495"/>
      <c r="AA16" s="495"/>
      <c r="AB16" s="495"/>
      <c r="AC16" s="495"/>
      <c r="AD16" s="495"/>
      <c r="AE16" s="496"/>
      <c r="AF16" s="497"/>
      <c r="AG16" s="495"/>
      <c r="AH16" s="495"/>
      <c r="AI16" s="495"/>
      <c r="AJ16" s="495"/>
      <c r="AK16" s="495"/>
      <c r="AL16" s="498"/>
      <c r="AM16" s="500" t="s">
        <v>242</v>
      </c>
      <c r="AN16" s="501" t="s">
        <v>245</v>
      </c>
      <c r="AO16" s="501" t="s">
        <v>246</v>
      </c>
      <c r="AP16" s="501" t="s">
        <v>255</v>
      </c>
      <c r="AQ16" s="501" t="s">
        <v>248</v>
      </c>
      <c r="AR16" s="502"/>
      <c r="AS16" s="1319"/>
      <c r="AT16" s="1319"/>
    </row>
    <row r="17" spans="1:46" ht="16.5" customHeight="1">
      <c r="A17" s="503" t="s">
        <v>849</v>
      </c>
      <c r="B17" s="504"/>
      <c r="C17" s="504"/>
      <c r="D17" s="505"/>
      <c r="E17" s="506"/>
      <c r="F17" s="504"/>
      <c r="G17" s="507"/>
      <c r="H17" s="504"/>
      <c r="I17" s="508"/>
      <c r="J17" s="509"/>
      <c r="K17" s="510"/>
      <c r="L17" s="508"/>
      <c r="M17" s="508"/>
      <c r="N17" s="508"/>
      <c r="O17" s="508"/>
      <c r="P17" s="508"/>
      <c r="Q17" s="511"/>
      <c r="R17" s="510"/>
      <c r="S17" s="508"/>
      <c r="T17" s="508"/>
      <c r="U17" s="508"/>
      <c r="V17" s="508"/>
      <c r="W17" s="508"/>
      <c r="X17" s="511"/>
      <c r="Y17" s="510"/>
      <c r="Z17" s="508"/>
      <c r="AA17" s="508"/>
      <c r="AB17" s="508"/>
      <c r="AC17" s="508"/>
      <c r="AD17" s="508"/>
      <c r="AE17" s="511"/>
      <c r="AF17" s="510"/>
      <c r="AG17" s="508"/>
      <c r="AH17" s="508"/>
      <c r="AI17" s="508"/>
      <c r="AJ17" s="508"/>
      <c r="AK17" s="508"/>
      <c r="AL17" s="511"/>
      <c r="AM17" s="510"/>
      <c r="AN17" s="508"/>
      <c r="AO17" s="508"/>
      <c r="AP17" s="508"/>
      <c r="AQ17" s="508"/>
      <c r="AR17" s="511"/>
      <c r="AS17" s="512"/>
      <c r="AT17" s="513"/>
    </row>
    <row r="18" spans="1:46" ht="16.5" customHeight="1" thickBot="1">
      <c r="A18" s="1289" t="s">
        <v>850</v>
      </c>
      <c r="B18" s="1290"/>
      <c r="C18" s="1290"/>
      <c r="D18" s="1291"/>
      <c r="E18" s="514"/>
      <c r="F18" s="515"/>
      <c r="G18" s="515"/>
      <c r="H18" s="515"/>
      <c r="I18" s="516"/>
      <c r="J18" s="517"/>
      <c r="K18" s="518"/>
      <c r="L18" s="516"/>
      <c r="M18" s="516"/>
      <c r="N18" s="516"/>
      <c r="O18" s="516"/>
      <c r="P18" s="516"/>
      <c r="Q18" s="519"/>
      <c r="R18" s="520"/>
      <c r="S18" s="516"/>
      <c r="T18" s="516"/>
      <c r="U18" s="516"/>
      <c r="V18" s="516"/>
      <c r="W18" s="516"/>
      <c r="X18" s="519"/>
      <c r="Y18" s="520"/>
      <c r="Z18" s="516"/>
      <c r="AA18" s="516"/>
      <c r="AB18" s="516"/>
      <c r="AC18" s="516"/>
      <c r="AD18" s="516"/>
      <c r="AE18" s="519"/>
      <c r="AF18" s="520"/>
      <c r="AG18" s="516"/>
      <c r="AH18" s="516"/>
      <c r="AI18" s="516"/>
      <c r="AJ18" s="516"/>
      <c r="AK18" s="516"/>
      <c r="AL18" s="519"/>
      <c r="AM18" s="520"/>
      <c r="AN18" s="516"/>
      <c r="AO18" s="516"/>
      <c r="AP18" s="516"/>
      <c r="AQ18" s="516"/>
      <c r="AR18" s="519"/>
      <c r="AS18" s="521"/>
      <c r="AT18" s="522"/>
    </row>
    <row r="19" spans="1:46" ht="16.5" customHeight="1" thickTop="1">
      <c r="A19" s="523" t="s">
        <v>851</v>
      </c>
      <c r="B19" s="524"/>
      <c r="C19" s="524"/>
      <c r="D19" s="525"/>
      <c r="E19" s="526"/>
      <c r="F19" s="524"/>
      <c r="G19" s="524"/>
      <c r="H19" s="524"/>
      <c r="I19" s="527"/>
      <c r="J19" s="528"/>
      <c r="K19" s="529"/>
      <c r="L19" s="527"/>
      <c r="M19" s="527"/>
      <c r="N19" s="527"/>
      <c r="O19" s="527"/>
      <c r="P19" s="527"/>
      <c r="Q19" s="530"/>
      <c r="R19" s="529"/>
      <c r="S19" s="527"/>
      <c r="T19" s="527"/>
      <c r="U19" s="527"/>
      <c r="V19" s="527"/>
      <c r="W19" s="527"/>
      <c r="X19" s="530"/>
      <c r="Y19" s="529"/>
      <c r="Z19" s="527"/>
      <c r="AA19" s="527"/>
      <c r="AB19" s="527"/>
      <c r="AC19" s="527"/>
      <c r="AD19" s="527"/>
      <c r="AE19" s="530"/>
      <c r="AF19" s="529"/>
      <c r="AG19" s="527"/>
      <c r="AH19" s="527"/>
      <c r="AI19" s="527"/>
      <c r="AJ19" s="527"/>
      <c r="AK19" s="527"/>
      <c r="AL19" s="530"/>
      <c r="AM19" s="529">
        <f aca="true" t="shared" si="0" ref="AM19:AM26">COUNTIF(K19:AL19,"日")</f>
        <v>0</v>
      </c>
      <c r="AN19" s="527">
        <f aca="true" t="shared" si="1" ref="AN19:AN26">COUNTIF(K19:AL19,"早")</f>
        <v>0</v>
      </c>
      <c r="AO19" s="527">
        <f aca="true" t="shared" si="2" ref="AO19:AO26">COUNTIF(K19:AL19,"遅")</f>
        <v>0</v>
      </c>
      <c r="AP19" s="527">
        <f aca="true" t="shared" si="3" ref="AP19:AP26">COUNTIF(K19:AL19,"夜")</f>
        <v>0</v>
      </c>
      <c r="AQ19" s="527">
        <f aca="true" t="shared" si="4" ref="AQ19:AQ26">COUNTIF(K19:AL19,"明")</f>
        <v>0</v>
      </c>
      <c r="AR19" s="530">
        <f>28-COUNTBLANK(K19:AL19)-SUM(AM19:AQ19)</f>
        <v>0</v>
      </c>
      <c r="AS19" s="528">
        <f>AM19*(AK$7+AM$7/60)+AN19*(AK$8+AM$8/60)+AO19*(AK$9+AM$9/60)+AP19*(AK$10+AM$10/60)+AQ19*(AK$11+AM$11/60)+AR19*(AK$12+AM$12/60)</f>
        <v>0</v>
      </c>
      <c r="AT19" s="531"/>
    </row>
    <row r="20" spans="1:46" ht="16.5" customHeight="1">
      <c r="A20" s="532"/>
      <c r="B20" s="533"/>
      <c r="C20" s="533"/>
      <c r="D20" s="534"/>
      <c r="E20" s="535"/>
      <c r="F20" s="533"/>
      <c r="G20" s="533"/>
      <c r="H20" s="533"/>
      <c r="I20" s="490"/>
      <c r="J20" s="536"/>
      <c r="K20" s="529"/>
      <c r="L20" s="490"/>
      <c r="M20" s="490"/>
      <c r="N20" s="490"/>
      <c r="O20" s="490"/>
      <c r="P20" s="490"/>
      <c r="Q20" s="491"/>
      <c r="R20" s="489"/>
      <c r="S20" s="490"/>
      <c r="T20" s="490"/>
      <c r="U20" s="490"/>
      <c r="V20" s="490"/>
      <c r="W20" s="490"/>
      <c r="X20" s="491"/>
      <c r="Y20" s="489"/>
      <c r="Z20" s="490"/>
      <c r="AA20" s="490"/>
      <c r="AB20" s="490"/>
      <c r="AC20" s="490"/>
      <c r="AD20" s="490"/>
      <c r="AE20" s="491"/>
      <c r="AF20" s="489"/>
      <c r="AG20" s="490"/>
      <c r="AH20" s="490"/>
      <c r="AI20" s="490"/>
      <c r="AJ20" s="490"/>
      <c r="AK20" s="490"/>
      <c r="AL20" s="491"/>
      <c r="AM20" s="489">
        <f t="shared" si="0"/>
        <v>0</v>
      </c>
      <c r="AN20" s="490">
        <f t="shared" si="1"/>
        <v>0</v>
      </c>
      <c r="AO20" s="490">
        <f t="shared" si="2"/>
        <v>0</v>
      </c>
      <c r="AP20" s="490">
        <f t="shared" si="3"/>
        <v>0</v>
      </c>
      <c r="AQ20" s="490">
        <f t="shared" si="4"/>
        <v>0</v>
      </c>
      <c r="AR20" s="491">
        <f aca="true" t="shared" si="5" ref="AR20:AR28">28-COUNTBLANK(K20:AL20)-SUM(AM20:AQ20)</f>
        <v>0</v>
      </c>
      <c r="AS20" s="536">
        <f aca="true" t="shared" si="6" ref="AS20:AS28">AM20*(AK$7+AM$7/60)+AN20*(AK$8+AM$8/60)+AO20*(AK$9+AM$9/60)+AP20*(AK$10+AM$10/60)+AQ20*(AK$11+AM$11/60)+AR20*(AK$12+AM$12/60)</f>
        <v>0</v>
      </c>
      <c r="AT20" s="537"/>
    </row>
    <row r="21" spans="1:46" ht="16.5" customHeight="1">
      <c r="A21" s="532"/>
      <c r="B21" s="533"/>
      <c r="C21" s="533"/>
      <c r="D21" s="534"/>
      <c r="E21" s="535"/>
      <c r="F21" s="533"/>
      <c r="G21" s="533"/>
      <c r="H21" s="533"/>
      <c r="I21" s="490"/>
      <c r="J21" s="536"/>
      <c r="K21" s="529"/>
      <c r="L21" s="490"/>
      <c r="M21" s="490"/>
      <c r="N21" s="490"/>
      <c r="O21" s="490"/>
      <c r="P21" s="490"/>
      <c r="Q21" s="491"/>
      <c r="R21" s="489"/>
      <c r="S21" s="490"/>
      <c r="T21" s="490"/>
      <c r="U21" s="490"/>
      <c r="V21" s="490"/>
      <c r="W21" s="490"/>
      <c r="X21" s="491"/>
      <c r="Y21" s="489"/>
      <c r="Z21" s="490"/>
      <c r="AA21" s="490"/>
      <c r="AB21" s="490"/>
      <c r="AC21" s="490"/>
      <c r="AD21" s="490"/>
      <c r="AE21" s="491"/>
      <c r="AF21" s="489"/>
      <c r="AG21" s="490"/>
      <c r="AH21" s="490"/>
      <c r="AI21" s="490"/>
      <c r="AJ21" s="490"/>
      <c r="AK21" s="490"/>
      <c r="AL21" s="491"/>
      <c r="AM21" s="489">
        <f t="shared" si="0"/>
        <v>0</v>
      </c>
      <c r="AN21" s="490">
        <f t="shared" si="1"/>
        <v>0</v>
      </c>
      <c r="AO21" s="490">
        <f t="shared" si="2"/>
        <v>0</v>
      </c>
      <c r="AP21" s="490">
        <f t="shared" si="3"/>
        <v>0</v>
      </c>
      <c r="AQ21" s="490">
        <f t="shared" si="4"/>
        <v>0</v>
      </c>
      <c r="AR21" s="491">
        <f t="shared" si="5"/>
        <v>0</v>
      </c>
      <c r="AS21" s="536">
        <f t="shared" si="6"/>
        <v>0</v>
      </c>
      <c r="AT21" s="537"/>
    </row>
    <row r="22" spans="1:46" ht="16.5" customHeight="1">
      <c r="A22" s="532"/>
      <c r="B22" s="533"/>
      <c r="C22" s="533"/>
      <c r="D22" s="534"/>
      <c r="E22" s="535"/>
      <c r="F22" s="533"/>
      <c r="G22" s="533"/>
      <c r="H22" s="533"/>
      <c r="I22" s="490"/>
      <c r="J22" s="536"/>
      <c r="K22" s="529"/>
      <c r="L22" s="490"/>
      <c r="M22" s="490"/>
      <c r="N22" s="490"/>
      <c r="O22" s="490"/>
      <c r="P22" s="490"/>
      <c r="Q22" s="491"/>
      <c r="R22" s="489"/>
      <c r="S22" s="490"/>
      <c r="T22" s="490"/>
      <c r="U22" s="490"/>
      <c r="V22" s="490"/>
      <c r="W22" s="490"/>
      <c r="X22" s="491"/>
      <c r="Y22" s="489"/>
      <c r="Z22" s="490"/>
      <c r="AA22" s="490"/>
      <c r="AB22" s="490"/>
      <c r="AC22" s="490"/>
      <c r="AD22" s="490"/>
      <c r="AE22" s="491"/>
      <c r="AF22" s="489"/>
      <c r="AG22" s="490"/>
      <c r="AH22" s="490"/>
      <c r="AI22" s="490"/>
      <c r="AJ22" s="490"/>
      <c r="AK22" s="490"/>
      <c r="AL22" s="491"/>
      <c r="AM22" s="489">
        <f t="shared" si="0"/>
        <v>0</v>
      </c>
      <c r="AN22" s="490">
        <f t="shared" si="1"/>
        <v>0</v>
      </c>
      <c r="AO22" s="490">
        <f t="shared" si="2"/>
        <v>0</v>
      </c>
      <c r="AP22" s="490">
        <f t="shared" si="3"/>
        <v>0</v>
      </c>
      <c r="AQ22" s="490">
        <f t="shared" si="4"/>
        <v>0</v>
      </c>
      <c r="AR22" s="491">
        <f t="shared" si="5"/>
        <v>0</v>
      </c>
      <c r="AS22" s="536">
        <f t="shared" si="6"/>
        <v>0</v>
      </c>
      <c r="AT22" s="537"/>
    </row>
    <row r="23" spans="1:46" ht="16.5" customHeight="1">
      <c r="A23" s="532"/>
      <c r="B23" s="533"/>
      <c r="C23" s="533"/>
      <c r="D23" s="534"/>
      <c r="E23" s="535"/>
      <c r="F23" s="533"/>
      <c r="G23" s="533"/>
      <c r="H23" s="533"/>
      <c r="I23" s="490"/>
      <c r="J23" s="536"/>
      <c r="K23" s="529"/>
      <c r="L23" s="490"/>
      <c r="M23" s="490"/>
      <c r="N23" s="490"/>
      <c r="O23" s="490"/>
      <c r="P23" s="490"/>
      <c r="Q23" s="491"/>
      <c r="R23" s="489"/>
      <c r="S23" s="490"/>
      <c r="T23" s="490"/>
      <c r="U23" s="490"/>
      <c r="V23" s="490"/>
      <c r="X23" s="491"/>
      <c r="Y23" s="489"/>
      <c r="Z23" s="490"/>
      <c r="AA23" s="490"/>
      <c r="AB23" s="490"/>
      <c r="AC23" s="490"/>
      <c r="AD23" s="490"/>
      <c r="AE23" s="491"/>
      <c r="AF23" s="489"/>
      <c r="AG23" s="490"/>
      <c r="AH23" s="490"/>
      <c r="AI23" s="490"/>
      <c r="AJ23" s="490"/>
      <c r="AK23" s="490"/>
      <c r="AL23" s="491"/>
      <c r="AM23" s="489">
        <f t="shared" si="0"/>
        <v>0</v>
      </c>
      <c r="AN23" s="490">
        <f t="shared" si="1"/>
        <v>0</v>
      </c>
      <c r="AO23" s="490">
        <f t="shared" si="2"/>
        <v>0</v>
      </c>
      <c r="AP23" s="490">
        <f t="shared" si="3"/>
        <v>0</v>
      </c>
      <c r="AQ23" s="490">
        <f t="shared" si="4"/>
        <v>0</v>
      </c>
      <c r="AR23" s="491">
        <f t="shared" si="5"/>
        <v>0</v>
      </c>
      <c r="AS23" s="536">
        <f t="shared" si="6"/>
        <v>0</v>
      </c>
      <c r="AT23" s="537"/>
    </row>
    <row r="24" spans="1:46" ht="16.5" customHeight="1">
      <c r="A24" s="532"/>
      <c r="B24" s="533"/>
      <c r="C24" s="533"/>
      <c r="D24" s="534"/>
      <c r="E24" s="535"/>
      <c r="F24" s="533"/>
      <c r="G24" s="533"/>
      <c r="H24" s="533"/>
      <c r="I24" s="490"/>
      <c r="J24" s="536"/>
      <c r="K24" s="529"/>
      <c r="L24" s="490"/>
      <c r="M24" s="490"/>
      <c r="N24" s="490"/>
      <c r="O24" s="490"/>
      <c r="P24" s="490"/>
      <c r="Q24" s="491"/>
      <c r="R24" s="489"/>
      <c r="S24" s="490"/>
      <c r="T24" s="490"/>
      <c r="U24" s="490"/>
      <c r="V24" s="490"/>
      <c r="W24" s="490"/>
      <c r="X24" s="491"/>
      <c r="Y24" s="489"/>
      <c r="Z24" s="490"/>
      <c r="AA24" s="490"/>
      <c r="AB24" s="490"/>
      <c r="AC24" s="490"/>
      <c r="AD24" s="490"/>
      <c r="AE24" s="491"/>
      <c r="AF24" s="489"/>
      <c r="AG24" s="490"/>
      <c r="AH24" s="490"/>
      <c r="AI24" s="490"/>
      <c r="AJ24" s="490"/>
      <c r="AK24" s="490"/>
      <c r="AL24" s="491"/>
      <c r="AM24" s="489">
        <f t="shared" si="0"/>
        <v>0</v>
      </c>
      <c r="AN24" s="490">
        <f t="shared" si="1"/>
        <v>0</v>
      </c>
      <c r="AO24" s="490">
        <f t="shared" si="2"/>
        <v>0</v>
      </c>
      <c r="AP24" s="490">
        <f t="shared" si="3"/>
        <v>0</v>
      </c>
      <c r="AQ24" s="490">
        <f t="shared" si="4"/>
        <v>0</v>
      </c>
      <c r="AR24" s="491">
        <f t="shared" si="5"/>
        <v>0</v>
      </c>
      <c r="AS24" s="536">
        <f t="shared" si="6"/>
        <v>0</v>
      </c>
      <c r="AT24" s="537"/>
    </row>
    <row r="25" spans="1:46" ht="16.5" customHeight="1">
      <c r="A25" s="532"/>
      <c r="B25" s="533"/>
      <c r="C25" s="533"/>
      <c r="D25" s="534"/>
      <c r="E25" s="535"/>
      <c r="F25" s="533"/>
      <c r="G25" s="533"/>
      <c r="H25" s="533"/>
      <c r="I25" s="490"/>
      <c r="J25" s="536"/>
      <c r="K25" s="489"/>
      <c r="L25" s="490"/>
      <c r="M25" s="490"/>
      <c r="N25" s="490"/>
      <c r="O25" s="490"/>
      <c r="P25" s="490"/>
      <c r="Q25" s="491"/>
      <c r="R25" s="489"/>
      <c r="S25" s="490"/>
      <c r="T25" s="490"/>
      <c r="U25" s="490"/>
      <c r="W25" s="490"/>
      <c r="X25" s="491"/>
      <c r="Y25" s="489"/>
      <c r="Z25" s="490"/>
      <c r="AA25" s="490"/>
      <c r="AB25" s="490"/>
      <c r="AC25" s="490"/>
      <c r="AD25" s="490"/>
      <c r="AE25" s="491"/>
      <c r="AF25" s="489"/>
      <c r="AG25" s="490"/>
      <c r="AH25" s="490"/>
      <c r="AI25" s="490"/>
      <c r="AJ25" s="490"/>
      <c r="AK25" s="490"/>
      <c r="AL25" s="491"/>
      <c r="AM25" s="489">
        <f t="shared" si="0"/>
        <v>0</v>
      </c>
      <c r="AN25" s="490">
        <f t="shared" si="1"/>
        <v>0</v>
      </c>
      <c r="AO25" s="490">
        <f t="shared" si="2"/>
        <v>0</v>
      </c>
      <c r="AP25" s="490">
        <f t="shared" si="3"/>
        <v>0</v>
      </c>
      <c r="AQ25" s="490">
        <f t="shared" si="4"/>
        <v>0</v>
      </c>
      <c r="AR25" s="491">
        <f>28-COUNTBLANK(K25:AL25)-SUM(AM25:AQ25)</f>
        <v>0</v>
      </c>
      <c r="AS25" s="536">
        <f t="shared" si="6"/>
        <v>0</v>
      </c>
      <c r="AT25" s="537"/>
    </row>
    <row r="26" spans="1:46" ht="16.5" customHeight="1">
      <c r="A26" s="532"/>
      <c r="B26" s="533"/>
      <c r="C26" s="533"/>
      <c r="D26" s="534"/>
      <c r="E26" s="535"/>
      <c r="F26" s="533"/>
      <c r="G26" s="533"/>
      <c r="H26" s="533"/>
      <c r="I26" s="490"/>
      <c r="J26" s="536"/>
      <c r="K26" s="489"/>
      <c r="L26" s="490"/>
      <c r="M26" s="490"/>
      <c r="N26" s="490"/>
      <c r="O26" s="490"/>
      <c r="P26" s="490"/>
      <c r="Q26" s="491"/>
      <c r="R26" s="489"/>
      <c r="S26" s="490"/>
      <c r="T26" s="490"/>
      <c r="U26" s="490"/>
      <c r="V26" s="490"/>
      <c r="W26" s="490"/>
      <c r="X26" s="491"/>
      <c r="Y26" s="489"/>
      <c r="Z26" s="490"/>
      <c r="AA26" s="490"/>
      <c r="AB26" s="490"/>
      <c r="AC26" s="490"/>
      <c r="AD26" s="490"/>
      <c r="AE26" s="491"/>
      <c r="AF26" s="489"/>
      <c r="AG26" s="490"/>
      <c r="AH26" s="490"/>
      <c r="AI26" s="490"/>
      <c r="AJ26" s="490"/>
      <c r="AK26" s="490"/>
      <c r="AL26" s="491"/>
      <c r="AM26" s="489">
        <f t="shared" si="0"/>
        <v>0</v>
      </c>
      <c r="AN26" s="490">
        <f t="shared" si="1"/>
        <v>0</v>
      </c>
      <c r="AO26" s="490">
        <f t="shared" si="2"/>
        <v>0</v>
      </c>
      <c r="AP26" s="490">
        <f t="shared" si="3"/>
        <v>0</v>
      </c>
      <c r="AQ26" s="490">
        <f t="shared" si="4"/>
        <v>0</v>
      </c>
      <c r="AR26" s="491">
        <f t="shared" si="5"/>
        <v>0</v>
      </c>
      <c r="AS26" s="536">
        <f t="shared" si="6"/>
        <v>0</v>
      </c>
      <c r="AT26" s="537"/>
    </row>
    <row r="27" spans="1:46" ht="16.5" customHeight="1">
      <c r="A27" s="532"/>
      <c r="B27" s="533"/>
      <c r="C27" s="533"/>
      <c r="D27" s="534"/>
      <c r="E27" s="535"/>
      <c r="F27" s="533"/>
      <c r="G27" s="533"/>
      <c r="H27" s="533"/>
      <c r="I27" s="490"/>
      <c r="J27" s="536"/>
      <c r="K27" s="489"/>
      <c r="L27" s="490"/>
      <c r="M27" s="490"/>
      <c r="N27" s="490"/>
      <c r="O27" s="538"/>
      <c r="P27" s="538"/>
      <c r="Q27" s="491"/>
      <c r="R27" s="489"/>
      <c r="S27" s="490"/>
      <c r="T27" s="490"/>
      <c r="U27" s="490"/>
      <c r="V27" s="538"/>
      <c r="W27" s="538"/>
      <c r="X27" s="491"/>
      <c r="Y27" s="489"/>
      <c r="Z27" s="490"/>
      <c r="AA27" s="490"/>
      <c r="AB27" s="490"/>
      <c r="AC27" s="538"/>
      <c r="AD27" s="538"/>
      <c r="AE27" s="491"/>
      <c r="AF27" s="489"/>
      <c r="AG27" s="490"/>
      <c r="AH27" s="490"/>
      <c r="AI27" s="490"/>
      <c r="AJ27" s="538"/>
      <c r="AK27" s="538"/>
      <c r="AL27" s="491"/>
      <c r="AM27" s="489">
        <f>COUNTIF(K27:AL27,"日")</f>
        <v>0</v>
      </c>
      <c r="AN27" s="490">
        <f>COUNTIF(K27:AL27,"早")</f>
        <v>0</v>
      </c>
      <c r="AO27" s="490">
        <f>COUNTIF(K27:AL27,"遅")</f>
        <v>0</v>
      </c>
      <c r="AP27" s="490">
        <f>COUNTIF(K27:AL27,"夜")</f>
        <v>0</v>
      </c>
      <c r="AQ27" s="490">
        <f>COUNTIF(K27:AL27,"明")</f>
        <v>0</v>
      </c>
      <c r="AR27" s="491">
        <f t="shared" si="5"/>
        <v>0</v>
      </c>
      <c r="AS27" s="536">
        <f t="shared" si="6"/>
        <v>0</v>
      </c>
      <c r="AT27" s="537"/>
    </row>
    <row r="28" spans="1:46" ht="16.5" customHeight="1" thickBot="1">
      <c r="A28" s="539"/>
      <c r="B28" s="540"/>
      <c r="C28" s="540"/>
      <c r="D28" s="541"/>
      <c r="E28" s="542"/>
      <c r="F28" s="540"/>
      <c r="G28" s="540"/>
      <c r="H28" s="540"/>
      <c r="I28" s="543"/>
      <c r="J28" s="544"/>
      <c r="K28" s="545"/>
      <c r="L28" s="543"/>
      <c r="M28" s="543"/>
      <c r="N28" s="543"/>
      <c r="O28" s="543"/>
      <c r="P28" s="543"/>
      <c r="Q28" s="546"/>
      <c r="R28" s="547"/>
      <c r="S28" s="543"/>
      <c r="T28" s="543"/>
      <c r="U28" s="543"/>
      <c r="V28" s="543"/>
      <c r="W28" s="543"/>
      <c r="X28" s="548"/>
      <c r="Y28" s="545"/>
      <c r="Z28" s="543"/>
      <c r="AA28" s="543"/>
      <c r="AB28" s="543"/>
      <c r="AC28" s="543"/>
      <c r="AD28" s="543"/>
      <c r="AE28" s="546"/>
      <c r="AF28" s="547"/>
      <c r="AG28" s="543"/>
      <c r="AH28" s="543"/>
      <c r="AI28" s="543"/>
      <c r="AJ28" s="543"/>
      <c r="AK28" s="543"/>
      <c r="AL28" s="548"/>
      <c r="AM28" s="545">
        <f>COUNTIF(K28:AL28,"日")</f>
        <v>0</v>
      </c>
      <c r="AN28" s="543">
        <f>COUNTIF(K28:AL28,"早")</f>
        <v>0</v>
      </c>
      <c r="AO28" s="543">
        <f>COUNTIF(K28:AL28,"遅")</f>
        <v>0</v>
      </c>
      <c r="AP28" s="543">
        <f>COUNTIF(K28:AL28,"夜")</f>
        <v>0</v>
      </c>
      <c r="AQ28" s="549">
        <f>COUNTIF(K28:AL28,"明")</f>
        <v>0</v>
      </c>
      <c r="AR28" s="550">
        <f t="shared" si="5"/>
        <v>0</v>
      </c>
      <c r="AS28" s="551">
        <f t="shared" si="6"/>
        <v>0</v>
      </c>
      <c r="AT28" s="552"/>
    </row>
    <row r="29" spans="1:46" ht="16.5" customHeight="1" thickBot="1">
      <c r="A29" s="503"/>
      <c r="B29" s="504"/>
      <c r="C29" s="504"/>
      <c r="D29" s="505"/>
      <c r="E29" s="553"/>
      <c r="F29" s="504"/>
      <c r="G29" s="504"/>
      <c r="H29" s="504"/>
      <c r="I29" s="508"/>
      <c r="J29" s="509" t="s">
        <v>242</v>
      </c>
      <c r="K29" s="554">
        <f>COUNTIF(K19:K27,"日")</f>
        <v>0</v>
      </c>
      <c r="L29" s="508">
        <f>COUNTIF(L19:L27,"日")</f>
        <v>0</v>
      </c>
      <c r="M29" s="508">
        <f>COUNTIF(M19:M27,"日")</f>
        <v>0</v>
      </c>
      <c r="N29" s="508">
        <f>COUNTIF(N19:N27,"日")</f>
        <v>0</v>
      </c>
      <c r="O29" s="508">
        <f>COUNTIF(O19:O26,"日")</f>
        <v>0</v>
      </c>
      <c r="P29" s="508">
        <f>COUNTIF(P19:P26,"日")</f>
        <v>0</v>
      </c>
      <c r="Q29" s="555">
        <f>COUNTIF(Q19:Q27,"日")</f>
        <v>0</v>
      </c>
      <c r="R29" s="554">
        <f>COUNTIF(R19:R27,"日")</f>
        <v>0</v>
      </c>
      <c r="S29" s="508">
        <f>COUNTIF(S19:S27,"日")</f>
        <v>0</v>
      </c>
      <c r="T29" s="508">
        <f>COUNTIF(T19:T27,"日")</f>
        <v>0</v>
      </c>
      <c r="U29" s="508">
        <f>COUNTIF(U19:U27,"日")</f>
        <v>0</v>
      </c>
      <c r="V29" s="508">
        <f>COUNTIF(V19:V26,"日")</f>
        <v>0</v>
      </c>
      <c r="W29" s="508">
        <f>COUNTIF(W19:W26,"日")</f>
        <v>0</v>
      </c>
      <c r="X29" s="555">
        <f>COUNTIF(X19:X27,"日")</f>
        <v>0</v>
      </c>
      <c r="Y29" s="554">
        <f>COUNTIF(Y19:Y27,"日")</f>
        <v>0</v>
      </c>
      <c r="Z29" s="508">
        <f>COUNTIF(Z19:Z27,"日")</f>
        <v>0</v>
      </c>
      <c r="AA29" s="508">
        <f>COUNTIF(AA19:AA27,"日")</f>
        <v>0</v>
      </c>
      <c r="AB29" s="508">
        <f>COUNTIF(AB19:AB27,"日")</f>
        <v>0</v>
      </c>
      <c r="AC29" s="508">
        <f>COUNTIF(AC19:AC26,"日")</f>
        <v>0</v>
      </c>
      <c r="AD29" s="508">
        <f>COUNTIF(AD19:AD26,"日")</f>
        <v>0</v>
      </c>
      <c r="AE29" s="555">
        <f>COUNTIF(AE19:AE27,"日")</f>
        <v>0</v>
      </c>
      <c r="AF29" s="554">
        <f>COUNTIF(AF19:AF27,"日")</f>
        <v>0</v>
      </c>
      <c r="AG29" s="508">
        <f>COUNTIF(AG19:AG27,"日")</f>
        <v>0</v>
      </c>
      <c r="AH29" s="508">
        <f>COUNTIF(AH19:AH27,"日")</f>
        <v>0</v>
      </c>
      <c r="AI29" s="508">
        <f>COUNTIF(AI19:AI27,"日")</f>
        <v>0</v>
      </c>
      <c r="AJ29" s="508">
        <f>COUNTIF(AJ19:AJ26,"日")</f>
        <v>0</v>
      </c>
      <c r="AK29" s="508">
        <f>COUNTIF(AK19:AK26,"日")</f>
        <v>0</v>
      </c>
      <c r="AL29" s="555">
        <f>COUNTIF(AL19:AL27,"日")</f>
        <v>0</v>
      </c>
      <c r="AM29" s="1292" t="s">
        <v>256</v>
      </c>
      <c r="AN29" s="1293"/>
      <c r="AO29" s="1293"/>
      <c r="AP29" s="1293"/>
      <c r="AQ29" s="1293"/>
      <c r="AR29" s="1310"/>
      <c r="AS29" s="556">
        <f>SUM(AS19:AS28)</f>
        <v>0</v>
      </c>
      <c r="AT29" s="556">
        <f>SUM(AT17:AT28)</f>
        <v>0</v>
      </c>
    </row>
    <row r="30" spans="1:46" ht="16.5" customHeight="1">
      <c r="A30" s="532"/>
      <c r="B30" s="533"/>
      <c r="C30" s="533"/>
      <c r="D30" s="534"/>
      <c r="E30" s="557"/>
      <c r="F30" s="533"/>
      <c r="G30" s="533"/>
      <c r="H30" s="533"/>
      <c r="I30" s="490"/>
      <c r="J30" s="536" t="s">
        <v>245</v>
      </c>
      <c r="K30" s="558">
        <f>COUNTIF(K19:K27,"早")</f>
        <v>0</v>
      </c>
      <c r="L30" s="490">
        <f>COUNTIF(L19:L27,"早")</f>
        <v>0</v>
      </c>
      <c r="M30" s="490">
        <f>COUNTIF(M19:M27,"早")</f>
        <v>0</v>
      </c>
      <c r="N30" s="490">
        <f>COUNTIF(N19:N27,"早")</f>
        <v>0</v>
      </c>
      <c r="O30" s="490">
        <f>COUNTIF(O19:O26,"早")</f>
        <v>0</v>
      </c>
      <c r="P30" s="490">
        <f>COUNTIF(P19:P26,"早")</f>
        <v>0</v>
      </c>
      <c r="Q30" s="492">
        <f>COUNTIF(Q19:Q27,"早")</f>
        <v>0</v>
      </c>
      <c r="R30" s="558">
        <f>COUNTIF(R19:R27,"早")</f>
        <v>0</v>
      </c>
      <c r="S30" s="490">
        <f>COUNTIF(S19:S27,"早")</f>
        <v>0</v>
      </c>
      <c r="T30" s="490">
        <f>COUNTIF(T19:T27,"早")</f>
        <v>0</v>
      </c>
      <c r="U30" s="490">
        <f>COUNTIF(U19:U27,"早")</f>
        <v>0</v>
      </c>
      <c r="V30" s="490">
        <f>COUNTIF(V19:V26,"早")</f>
        <v>0</v>
      </c>
      <c r="W30" s="490">
        <f>COUNTIF(W19:W26,"早")</f>
        <v>0</v>
      </c>
      <c r="X30" s="492">
        <f>COUNTIF(X19:X27,"早")</f>
        <v>0</v>
      </c>
      <c r="Y30" s="558">
        <f>COUNTIF(Y19:Y27,"早")</f>
        <v>0</v>
      </c>
      <c r="Z30" s="490">
        <f>COUNTIF(Z19:Z27,"早")</f>
        <v>0</v>
      </c>
      <c r="AA30" s="490">
        <f>COUNTIF(AA19:AA27,"早")</f>
        <v>0</v>
      </c>
      <c r="AB30" s="490">
        <f>COUNTIF(AB19:AB27,"早")</f>
        <v>0</v>
      </c>
      <c r="AC30" s="490">
        <f>COUNTIF(AC19:AC26,"早")</f>
        <v>0</v>
      </c>
      <c r="AD30" s="490">
        <f>COUNTIF(AD19:AD26,"早")</f>
        <v>0</v>
      </c>
      <c r="AE30" s="492">
        <f>COUNTIF(AE19:AE27,"早")</f>
        <v>0</v>
      </c>
      <c r="AF30" s="558">
        <f>COUNTIF(AF19:AF27,"早")</f>
        <v>0</v>
      </c>
      <c r="AG30" s="490">
        <f>COUNTIF(AG19:AG27,"早")</f>
        <v>0</v>
      </c>
      <c r="AH30" s="490">
        <f>COUNTIF(AH19:AH27,"早")</f>
        <v>0</v>
      </c>
      <c r="AI30" s="490">
        <f>COUNTIF(AI19:AI27,"早")</f>
        <v>0</v>
      </c>
      <c r="AJ30" s="490">
        <f>COUNTIF(AJ19:AJ26,"早")</f>
        <v>0</v>
      </c>
      <c r="AK30" s="490">
        <f>COUNTIF(AK19:AK26,"早")</f>
        <v>0</v>
      </c>
      <c r="AL30" s="559">
        <f>COUNTIF(AL19:AL27,"早")</f>
        <v>0</v>
      </c>
      <c r="AM30" s="1292"/>
      <c r="AN30" s="1293"/>
      <c r="AO30" s="1293"/>
      <c r="AP30" s="1293"/>
      <c r="AQ30" s="1293"/>
      <c r="AR30" s="1293"/>
      <c r="AS30" s="1293"/>
      <c r="AT30" s="1310"/>
    </row>
    <row r="31" spans="1:46" ht="16.5" customHeight="1">
      <c r="A31" s="532"/>
      <c r="B31" s="533"/>
      <c r="C31" s="533"/>
      <c r="D31" s="534"/>
      <c r="E31" s="557"/>
      <c r="F31" s="533"/>
      <c r="G31" s="533"/>
      <c r="H31" s="533"/>
      <c r="I31" s="490"/>
      <c r="J31" s="536" t="s">
        <v>246</v>
      </c>
      <c r="K31" s="558">
        <f>COUNTIF(K19:K27,"遅")</f>
        <v>0</v>
      </c>
      <c r="L31" s="490">
        <f>COUNTIF(L19:L27,"遅")</f>
        <v>0</v>
      </c>
      <c r="M31" s="490">
        <f>COUNTIF(M19:M27,"遅")</f>
        <v>0</v>
      </c>
      <c r="N31" s="490">
        <f>COUNTIF(N19:N27,"遅")</f>
        <v>0</v>
      </c>
      <c r="O31" s="490">
        <f>COUNTIF(O19:O26,"遅")</f>
        <v>0</v>
      </c>
      <c r="P31" s="490">
        <f>COUNTIF(P19:P26,"遅")</f>
        <v>0</v>
      </c>
      <c r="Q31" s="492">
        <f>COUNTIF(Q19:Q27,"遅")</f>
        <v>0</v>
      </c>
      <c r="R31" s="558">
        <f>COUNTIF(R19:R27,"遅")</f>
        <v>0</v>
      </c>
      <c r="S31" s="490">
        <f>COUNTIF(S19:S27,"遅")</f>
        <v>0</v>
      </c>
      <c r="T31" s="490">
        <f>COUNTIF(T19:T27,"遅")</f>
        <v>0</v>
      </c>
      <c r="U31" s="490">
        <f>COUNTIF(U19:U27,"遅")</f>
        <v>0</v>
      </c>
      <c r="V31" s="490">
        <f>COUNTIF(V19:V26,"遅")</f>
        <v>0</v>
      </c>
      <c r="W31" s="490">
        <f>COUNTIF(W19:W26,"遅")</f>
        <v>0</v>
      </c>
      <c r="X31" s="492">
        <f>COUNTIF(X19:X27,"遅")</f>
        <v>0</v>
      </c>
      <c r="Y31" s="558">
        <f>COUNTIF(Y19:Y27,"遅")</f>
        <v>0</v>
      </c>
      <c r="Z31" s="490">
        <f>COUNTIF(Z19:Z27,"遅")</f>
        <v>0</v>
      </c>
      <c r="AA31" s="490">
        <f>COUNTIF(AA19:AA27,"遅")</f>
        <v>0</v>
      </c>
      <c r="AB31" s="490">
        <f>COUNTIF(AB19:AB27,"遅")</f>
        <v>0</v>
      </c>
      <c r="AC31" s="490">
        <f>COUNTIF(AC19:AC26,"遅")</f>
        <v>0</v>
      </c>
      <c r="AD31" s="490">
        <f>COUNTIF(AD19:AD26,"遅")</f>
        <v>0</v>
      </c>
      <c r="AE31" s="492">
        <f>COUNTIF(AE19:AE27,"遅")</f>
        <v>0</v>
      </c>
      <c r="AF31" s="558">
        <f>COUNTIF(AF19:AF27,"遅")</f>
        <v>0</v>
      </c>
      <c r="AG31" s="490">
        <f>COUNTIF(AG19:AG27,"遅")</f>
        <v>0</v>
      </c>
      <c r="AH31" s="490">
        <f>COUNTIF(AH19:AH27,"遅")</f>
        <v>0</v>
      </c>
      <c r="AI31" s="490">
        <f>COUNTIF(AI19:AI27,"遅")</f>
        <v>0</v>
      </c>
      <c r="AJ31" s="490">
        <f>COUNTIF(AJ19:AJ26,"遅")</f>
        <v>0</v>
      </c>
      <c r="AK31" s="490">
        <f>COUNTIF(AK19:AK26,"遅")</f>
        <v>0</v>
      </c>
      <c r="AL31" s="559">
        <f>COUNTIF(AL19:AL27,"遅")</f>
        <v>0</v>
      </c>
      <c r="AM31" s="1295"/>
      <c r="AN31" s="1296"/>
      <c r="AO31" s="1296"/>
      <c r="AP31" s="1296"/>
      <c r="AQ31" s="1296"/>
      <c r="AR31" s="1296"/>
      <c r="AS31" s="1296"/>
      <c r="AT31" s="1311"/>
    </row>
    <row r="32" spans="1:46" ht="16.5" customHeight="1">
      <c r="A32" s="532"/>
      <c r="B32" s="533"/>
      <c r="C32" s="533"/>
      <c r="D32" s="534"/>
      <c r="E32" s="557"/>
      <c r="F32" s="533"/>
      <c r="G32" s="533"/>
      <c r="H32" s="533"/>
      <c r="I32" s="490"/>
      <c r="J32" s="536" t="s">
        <v>255</v>
      </c>
      <c r="K32" s="558">
        <f>COUNTIF(K19:K27,"夜")</f>
        <v>0</v>
      </c>
      <c r="L32" s="490">
        <f>COUNTIF(L19:L27,"夜")</f>
        <v>0</v>
      </c>
      <c r="M32" s="490">
        <f>COUNTIF(M19:M27,"夜")</f>
        <v>0</v>
      </c>
      <c r="N32" s="490">
        <f>COUNTIF(N19:N27,"夜")</f>
        <v>0</v>
      </c>
      <c r="O32" s="490">
        <f>COUNTIF(O19:O26,"夜")</f>
        <v>0</v>
      </c>
      <c r="P32" s="490">
        <f>COUNTIF(P19:P26,"夜")</f>
        <v>0</v>
      </c>
      <c r="Q32" s="492">
        <f>COUNTIF(Q19:Q27,"夜")</f>
        <v>0</v>
      </c>
      <c r="R32" s="558">
        <f>COUNTIF(R19:R27,"夜")</f>
        <v>0</v>
      </c>
      <c r="S32" s="490">
        <f>COUNTIF(S19:S27,"夜")</f>
        <v>0</v>
      </c>
      <c r="T32" s="490">
        <f>COUNTIF(T19:T27,"夜")</f>
        <v>0</v>
      </c>
      <c r="U32" s="490">
        <f>COUNTIF(U19:U27,"夜")</f>
        <v>0</v>
      </c>
      <c r="V32" s="490">
        <f>COUNTIF(V19:V26,"夜")</f>
        <v>0</v>
      </c>
      <c r="W32" s="490">
        <f>COUNTIF(W19:W26,"夜")</f>
        <v>0</v>
      </c>
      <c r="X32" s="492">
        <f>COUNTIF(X19:X27,"夜")</f>
        <v>0</v>
      </c>
      <c r="Y32" s="558">
        <f>COUNTIF(Y19:Y27,"夜")</f>
        <v>0</v>
      </c>
      <c r="Z32" s="490">
        <f>COUNTIF(Z19:Z27,"夜")</f>
        <v>0</v>
      </c>
      <c r="AA32" s="490">
        <f>COUNTIF(AA19:AA27,"夜")</f>
        <v>0</v>
      </c>
      <c r="AB32" s="490">
        <f>COUNTIF(AB19:AB27,"夜")</f>
        <v>0</v>
      </c>
      <c r="AC32" s="490">
        <f>COUNTIF(AC19:AC26,"夜")</f>
        <v>0</v>
      </c>
      <c r="AD32" s="490">
        <f>COUNTIF(AD19:AD26,"夜")</f>
        <v>0</v>
      </c>
      <c r="AE32" s="492">
        <f>COUNTIF(AE19:AE27,"夜")</f>
        <v>0</v>
      </c>
      <c r="AF32" s="558">
        <f>COUNTIF(AF19:AF27,"夜")</f>
        <v>0</v>
      </c>
      <c r="AG32" s="490">
        <f>COUNTIF(AG19:AG27,"夜")</f>
        <v>0</v>
      </c>
      <c r="AH32" s="490">
        <f>COUNTIF(AH19:AH27,"夜")</f>
        <v>0</v>
      </c>
      <c r="AI32" s="490">
        <f>COUNTIF(AI19:AI27,"夜")</f>
        <v>0</v>
      </c>
      <c r="AJ32" s="490">
        <f>COUNTIF(AJ19:AJ26,"夜")</f>
        <v>0</v>
      </c>
      <c r="AK32" s="490">
        <f>COUNTIF(AK19:AK26,"夜")</f>
        <v>0</v>
      </c>
      <c r="AL32" s="559">
        <f>COUNTIF(AL19:AL27,"夜")</f>
        <v>0</v>
      </c>
      <c r="AM32" s="1295"/>
      <c r="AN32" s="1296"/>
      <c r="AO32" s="1296"/>
      <c r="AP32" s="1296"/>
      <c r="AQ32" s="1296"/>
      <c r="AR32" s="1296"/>
      <c r="AS32" s="1296"/>
      <c r="AT32" s="1311"/>
    </row>
    <row r="33" spans="1:46" ht="16.5" customHeight="1">
      <c r="A33" s="532"/>
      <c r="B33" s="533"/>
      <c r="C33" s="533"/>
      <c r="D33" s="534"/>
      <c r="E33" s="557"/>
      <c r="F33" s="533"/>
      <c r="G33" s="533"/>
      <c r="H33" s="533"/>
      <c r="I33" s="490"/>
      <c r="J33" s="536" t="s">
        <v>248</v>
      </c>
      <c r="K33" s="558">
        <f>COUNTIF(K19:K27,"明")</f>
        <v>0</v>
      </c>
      <c r="L33" s="490">
        <f>COUNTIF(L19:L27,"明")</f>
        <v>0</v>
      </c>
      <c r="M33" s="490">
        <f>COUNTIF(M19:M27,"明")</f>
        <v>0</v>
      </c>
      <c r="N33" s="490">
        <f>COUNTIF(N19:N27,"明")</f>
        <v>0</v>
      </c>
      <c r="O33" s="490">
        <f>COUNTIF(O19:O26,"明")</f>
        <v>0</v>
      </c>
      <c r="P33" s="490">
        <f>COUNTIF(P19:P26,"明")</f>
        <v>0</v>
      </c>
      <c r="Q33" s="492">
        <f>COUNTIF(Q19:Q27,"明")</f>
        <v>0</v>
      </c>
      <c r="R33" s="558">
        <f>COUNTIF(R19:R27,"明")</f>
        <v>0</v>
      </c>
      <c r="S33" s="490">
        <f>COUNTIF(S19:S27,"明")</f>
        <v>0</v>
      </c>
      <c r="T33" s="490">
        <f>COUNTIF(T19:T27,"明")</f>
        <v>0</v>
      </c>
      <c r="U33" s="490">
        <f>COUNTIF(U19:U27,"明")</f>
        <v>0</v>
      </c>
      <c r="V33" s="490">
        <f>COUNTIF(V19:V26,"明")</f>
        <v>0</v>
      </c>
      <c r="W33" s="490">
        <f>COUNTIF(W19:W26,"明")</f>
        <v>0</v>
      </c>
      <c r="X33" s="492">
        <f>COUNTIF(X19:X27,"明")</f>
        <v>0</v>
      </c>
      <c r="Y33" s="558">
        <f>COUNTIF(Y19:Y27,"明")</f>
        <v>0</v>
      </c>
      <c r="Z33" s="490">
        <f>COUNTIF(Z19:Z27,"明")</f>
        <v>0</v>
      </c>
      <c r="AA33" s="490">
        <f>COUNTIF(AA19:AA27,"明")</f>
        <v>0</v>
      </c>
      <c r="AB33" s="490">
        <f>COUNTIF(AB19:AB27,"明")</f>
        <v>0</v>
      </c>
      <c r="AC33" s="490">
        <f>COUNTIF(AC19:AC26,"明")</f>
        <v>0</v>
      </c>
      <c r="AD33" s="490">
        <f>COUNTIF(AD19:AD26,"明")</f>
        <v>0</v>
      </c>
      <c r="AE33" s="492">
        <f>COUNTIF(AE19:AE27,"明")</f>
        <v>0</v>
      </c>
      <c r="AF33" s="558">
        <f>COUNTIF(AF19:AF27,"明")</f>
        <v>0</v>
      </c>
      <c r="AG33" s="490">
        <f>COUNTIF(AG19:AG27,"明")</f>
        <v>0</v>
      </c>
      <c r="AH33" s="490">
        <f>COUNTIF(AH19:AH27,"明")</f>
        <v>0</v>
      </c>
      <c r="AI33" s="490">
        <f>COUNTIF(AI19:AI27,"明")</f>
        <v>0</v>
      </c>
      <c r="AJ33" s="490">
        <f>COUNTIF(AJ19:AJ26,"明")</f>
        <v>0</v>
      </c>
      <c r="AK33" s="490">
        <f>COUNTIF(AK19:AK26,"明")</f>
        <v>0</v>
      </c>
      <c r="AL33" s="559">
        <f>COUNTIF(AL19:AL27,"明")</f>
        <v>0</v>
      </c>
      <c r="AM33" s="1295"/>
      <c r="AN33" s="1296"/>
      <c r="AO33" s="1296"/>
      <c r="AP33" s="1296"/>
      <c r="AQ33" s="1296"/>
      <c r="AR33" s="1296"/>
      <c r="AS33" s="1296"/>
      <c r="AT33" s="1311"/>
    </row>
    <row r="34" spans="1:46" ht="16.5" customHeight="1" thickBot="1">
      <c r="A34" s="560"/>
      <c r="B34" s="561"/>
      <c r="C34" s="561"/>
      <c r="D34" s="497"/>
      <c r="E34" s="498"/>
      <c r="F34" s="561"/>
      <c r="G34" s="561"/>
      <c r="H34" s="561"/>
      <c r="I34" s="549"/>
      <c r="J34" s="562"/>
      <c r="K34" s="563">
        <f>10-SUM(K29:K33)-COUNTBLANK(K19:K28)</f>
        <v>0</v>
      </c>
      <c r="L34" s="549">
        <f aca="true" t="shared" si="7" ref="L34:AL34">10-SUM(L29:L33)-COUNTBLANK(L19:L28)</f>
        <v>0</v>
      </c>
      <c r="M34" s="549">
        <f t="shared" si="7"/>
        <v>0</v>
      </c>
      <c r="N34" s="549">
        <f t="shared" si="7"/>
        <v>0</v>
      </c>
      <c r="O34" s="549">
        <f t="shared" si="7"/>
        <v>0</v>
      </c>
      <c r="P34" s="549">
        <f t="shared" si="7"/>
        <v>0</v>
      </c>
      <c r="Q34" s="564">
        <f t="shared" si="7"/>
        <v>0</v>
      </c>
      <c r="R34" s="563">
        <f t="shared" si="7"/>
        <v>0</v>
      </c>
      <c r="S34" s="549">
        <f t="shared" si="7"/>
        <v>0</v>
      </c>
      <c r="T34" s="549">
        <f t="shared" si="7"/>
        <v>0</v>
      </c>
      <c r="U34" s="549">
        <f t="shared" si="7"/>
        <v>0</v>
      </c>
      <c r="V34" s="549">
        <f t="shared" si="7"/>
        <v>0</v>
      </c>
      <c r="W34" s="549">
        <f t="shared" si="7"/>
        <v>0</v>
      </c>
      <c r="X34" s="564">
        <f t="shared" si="7"/>
        <v>0</v>
      </c>
      <c r="Y34" s="563">
        <f t="shared" si="7"/>
        <v>0</v>
      </c>
      <c r="Z34" s="549">
        <f t="shared" si="7"/>
        <v>0</v>
      </c>
      <c r="AA34" s="549">
        <f t="shared" si="7"/>
        <v>0</v>
      </c>
      <c r="AB34" s="549">
        <f t="shared" si="7"/>
        <v>0</v>
      </c>
      <c r="AC34" s="549">
        <f t="shared" si="7"/>
        <v>0</v>
      </c>
      <c r="AD34" s="549">
        <f t="shared" si="7"/>
        <v>0</v>
      </c>
      <c r="AE34" s="564">
        <f t="shared" si="7"/>
        <v>0</v>
      </c>
      <c r="AF34" s="563">
        <f t="shared" si="7"/>
        <v>0</v>
      </c>
      <c r="AG34" s="549">
        <f t="shared" si="7"/>
        <v>0</v>
      </c>
      <c r="AH34" s="549">
        <f t="shared" si="7"/>
        <v>0</v>
      </c>
      <c r="AI34" s="549">
        <f t="shared" si="7"/>
        <v>0</v>
      </c>
      <c r="AJ34" s="549">
        <f t="shared" si="7"/>
        <v>0</v>
      </c>
      <c r="AK34" s="549">
        <f t="shared" si="7"/>
        <v>0</v>
      </c>
      <c r="AL34" s="565">
        <f t="shared" si="7"/>
        <v>0</v>
      </c>
      <c r="AM34" s="1298"/>
      <c r="AN34" s="1299"/>
      <c r="AO34" s="1299"/>
      <c r="AP34" s="1299"/>
      <c r="AQ34" s="1299"/>
      <c r="AR34" s="1299"/>
      <c r="AS34" s="1299"/>
      <c r="AT34" s="1312"/>
    </row>
    <row r="35" spans="1:36" ht="13.5">
      <c r="A35" s="566" t="s">
        <v>256</v>
      </c>
      <c r="B35" s="567">
        <v>1</v>
      </c>
      <c r="C35" s="567" t="s">
        <v>257</v>
      </c>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row>
    <row r="36" spans="1:36" ht="13.5" customHeight="1">
      <c r="A36" s="567"/>
      <c r="B36" s="567">
        <v>2</v>
      </c>
      <c r="C36" s="567" t="s">
        <v>258</v>
      </c>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row>
    <row r="37" spans="1:36" ht="13.5">
      <c r="A37" s="567"/>
      <c r="B37" s="567"/>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row>
    <row r="38" spans="1:36" ht="13.5">
      <c r="A38" s="567"/>
      <c r="B38" s="567"/>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row>
  </sheetData>
  <sheetProtection/>
  <mergeCells count="34">
    <mergeCell ref="AM29:AR29"/>
    <mergeCell ref="AM30:AT34"/>
    <mergeCell ref="Y14:AE14"/>
    <mergeCell ref="AF14:AL14"/>
    <mergeCell ref="AM14:AR15"/>
    <mergeCell ref="AS14:AS16"/>
    <mergeCell ref="AT14:AT16"/>
    <mergeCell ref="A18:D18"/>
    <mergeCell ref="AB11:AC11"/>
    <mergeCell ref="AD11:AJ11"/>
    <mergeCell ref="AB12:AC12"/>
    <mergeCell ref="AD12:AJ12"/>
    <mergeCell ref="A14:D16"/>
    <mergeCell ref="E14:H16"/>
    <mergeCell ref="I14:I16"/>
    <mergeCell ref="J14:J16"/>
    <mergeCell ref="K14:Q14"/>
    <mergeCell ref="R14:X14"/>
    <mergeCell ref="Q9:R9"/>
    <mergeCell ref="AB9:AC9"/>
    <mergeCell ref="AD9:AJ9"/>
    <mergeCell ref="Q10:R10"/>
    <mergeCell ref="AB10:AC10"/>
    <mergeCell ref="AD10:AJ10"/>
    <mergeCell ref="A4:AT4"/>
    <mergeCell ref="AB6:AC6"/>
    <mergeCell ref="AD6:AJ6"/>
    <mergeCell ref="AK6:AN6"/>
    <mergeCell ref="AO6:AT12"/>
    <mergeCell ref="AB7:AC7"/>
    <mergeCell ref="AD7:AJ7"/>
    <mergeCell ref="T8:U8"/>
    <mergeCell ref="AB8:AC8"/>
    <mergeCell ref="AD8:AJ8"/>
  </mergeCells>
  <printOptions/>
  <pageMargins left="0.5905511811023623" right="0.31496062992125984" top="0.9448818897637796" bottom="0.5511811023622047" header="0.5118110236220472" footer="0.5118110236220472"/>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AL89"/>
  <sheetViews>
    <sheetView view="pageBreakPreview" zoomScaleSheetLayoutView="100" zoomScalePageLayoutView="0" workbookViewId="0" topLeftCell="A1">
      <selection activeCell="A30" sqref="A30"/>
    </sheetView>
  </sheetViews>
  <sheetFormatPr defaultColWidth="9.00390625" defaultRowHeight="13.5"/>
  <cols>
    <col min="1" max="1" width="12.625" style="0" customWidth="1"/>
    <col min="2" max="2" width="3.75390625" style="0" customWidth="1"/>
    <col min="3" max="3" width="10.625" style="0" customWidth="1"/>
    <col min="4" max="37" width="3.375" style="0" customWidth="1"/>
    <col min="38" max="38" width="6.50390625" style="0" customWidth="1"/>
  </cols>
  <sheetData>
    <row r="1" spans="1:38" ht="15" customHeight="1">
      <c r="A1" s="819" t="s">
        <v>1053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row>
    <row r="2" spans="1:38" ht="9.75" customHeight="1">
      <c r="A2" s="819"/>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row>
    <row r="3" spans="1:38" ht="15" customHeight="1">
      <c r="A3" s="578"/>
      <c r="B3" s="819"/>
      <c r="C3" s="819"/>
      <c r="D3" s="578"/>
      <c r="E3" s="578"/>
      <c r="F3" s="578"/>
      <c r="G3" s="578"/>
      <c r="H3" s="820" t="s">
        <v>1055</v>
      </c>
      <c r="I3" s="819"/>
      <c r="J3" s="819"/>
      <c r="K3" s="819"/>
      <c r="L3" s="819"/>
      <c r="M3" s="819"/>
      <c r="N3" s="819"/>
      <c r="O3" s="819"/>
      <c r="P3" s="819"/>
      <c r="Q3" s="819"/>
      <c r="R3" s="819"/>
      <c r="S3" s="819"/>
      <c r="T3" s="819"/>
      <c r="U3" s="819"/>
      <c r="V3" s="819"/>
      <c r="W3" s="713"/>
      <c r="X3" s="578"/>
      <c r="Y3" s="713"/>
      <c r="Z3" s="578"/>
      <c r="AA3" s="578"/>
      <c r="AB3" s="578"/>
      <c r="AC3" s="578"/>
      <c r="AD3" s="578"/>
      <c r="AE3" s="578"/>
      <c r="AF3" s="578"/>
      <c r="AG3" s="578"/>
      <c r="AH3" s="578"/>
      <c r="AI3" s="578"/>
      <c r="AJ3" s="578"/>
      <c r="AK3" s="578"/>
      <c r="AL3" s="578"/>
    </row>
    <row r="4" spans="1:38" ht="9.75" customHeight="1">
      <c r="A4" s="821"/>
      <c r="B4" s="821"/>
      <c r="C4" s="821"/>
      <c r="D4" s="821"/>
      <c r="E4" s="821"/>
      <c r="F4" s="821"/>
      <c r="G4" s="821"/>
      <c r="H4" s="821"/>
      <c r="I4" s="821"/>
      <c r="J4" s="821"/>
      <c r="K4" s="821"/>
      <c r="L4" s="821"/>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row>
    <row r="5" spans="1:38" ht="17.25" customHeight="1">
      <c r="A5" s="1392" t="s">
        <v>981</v>
      </c>
      <c r="B5" s="1392"/>
      <c r="C5" s="1392"/>
      <c r="D5" s="1392" t="s">
        <v>1056</v>
      </c>
      <c r="E5" s="1392"/>
      <c r="F5" s="1392"/>
      <c r="G5" s="1392"/>
      <c r="H5" s="1392"/>
      <c r="I5" s="1392"/>
      <c r="J5" s="1392"/>
      <c r="K5" s="1392"/>
      <c r="L5" s="1392"/>
      <c r="M5" s="1392" t="s">
        <v>983</v>
      </c>
      <c r="N5" s="1392"/>
      <c r="O5" s="1392"/>
      <c r="P5" s="1392"/>
      <c r="Q5" s="1392"/>
      <c r="R5" s="1392"/>
      <c r="S5" s="1392" t="s">
        <v>1057</v>
      </c>
      <c r="T5" s="1392"/>
      <c r="U5" s="1392"/>
      <c r="V5" s="1392"/>
      <c r="W5" s="1392"/>
      <c r="X5" s="1392"/>
      <c r="Y5" s="1392"/>
      <c r="Z5" s="1392"/>
      <c r="AA5" s="1392"/>
      <c r="AB5" s="1392"/>
      <c r="AC5" s="1392"/>
      <c r="AD5" s="1392"/>
      <c r="AE5" s="1392"/>
      <c r="AF5" s="1392"/>
      <c r="AG5" s="1392"/>
      <c r="AH5" s="1392"/>
      <c r="AI5" s="1392"/>
      <c r="AJ5" s="1392"/>
      <c r="AK5" s="1392"/>
      <c r="AL5" s="1392"/>
    </row>
    <row r="6" spans="1:38" ht="17.25" customHeight="1">
      <c r="A6" s="1392" t="s">
        <v>70</v>
      </c>
      <c r="B6" s="1392"/>
      <c r="C6" s="1392"/>
      <c r="D6" s="1392">
        <v>16</v>
      </c>
      <c r="E6" s="1392"/>
      <c r="F6" s="1392"/>
      <c r="G6" s="1392"/>
      <c r="H6" s="1392"/>
      <c r="I6" s="1392"/>
      <c r="J6" s="1392"/>
      <c r="K6" s="1392"/>
      <c r="L6" s="1392"/>
      <c r="M6" s="1393" t="s">
        <v>984</v>
      </c>
      <c r="N6" s="1394"/>
      <c r="O6" s="1394"/>
      <c r="P6" s="1394"/>
      <c r="Q6" s="1394"/>
      <c r="R6" s="1395"/>
      <c r="S6" s="1392" t="s">
        <v>1058</v>
      </c>
      <c r="T6" s="1392"/>
      <c r="U6" s="1392"/>
      <c r="V6" s="1392"/>
      <c r="W6" s="1392"/>
      <c r="X6" s="1392"/>
      <c r="Y6" s="1392"/>
      <c r="Z6" s="1392"/>
      <c r="AA6" s="1392"/>
      <c r="AB6" s="1392"/>
      <c r="AC6" s="1392"/>
      <c r="AD6" s="1392"/>
      <c r="AE6" s="1392"/>
      <c r="AF6" s="1392"/>
      <c r="AG6" s="1392"/>
      <c r="AH6" s="1392"/>
      <c r="AI6" s="1392"/>
      <c r="AJ6" s="1392"/>
      <c r="AK6" s="1392"/>
      <c r="AL6" s="1392"/>
    </row>
    <row r="7" spans="1:38" ht="17.25" customHeight="1">
      <c r="A7" s="1392" t="s">
        <v>985</v>
      </c>
      <c r="B7" s="1392"/>
      <c r="C7" s="1392"/>
      <c r="D7" s="1399">
        <v>14.4</v>
      </c>
      <c r="E7" s="1400"/>
      <c r="F7" s="1400"/>
      <c r="G7" s="1400"/>
      <c r="H7" s="1400"/>
      <c r="I7" s="1400"/>
      <c r="J7" s="1400"/>
      <c r="K7" s="1400"/>
      <c r="L7" s="1401"/>
      <c r="M7" s="1396"/>
      <c r="N7" s="1397"/>
      <c r="O7" s="1397"/>
      <c r="P7" s="1397"/>
      <c r="Q7" s="1397"/>
      <c r="R7" s="1398"/>
      <c r="S7" s="1377" t="s">
        <v>1054</v>
      </c>
      <c r="T7" s="1378"/>
      <c r="U7" s="1378"/>
      <c r="V7" s="1378"/>
      <c r="W7" s="1378"/>
      <c r="X7" s="1378"/>
      <c r="Y7" s="1378"/>
      <c r="Z7" s="1378"/>
      <c r="AA7" s="1378"/>
      <c r="AB7" s="1378"/>
      <c r="AC7" s="1378"/>
      <c r="AD7" s="1378"/>
      <c r="AE7" s="1378"/>
      <c r="AF7" s="1378"/>
      <c r="AG7" s="1378"/>
      <c r="AH7" s="1378"/>
      <c r="AI7" s="1378"/>
      <c r="AJ7" s="1378"/>
      <c r="AK7" s="1378"/>
      <c r="AL7" s="1379"/>
    </row>
    <row r="8" spans="1:38" ht="15" customHeight="1">
      <c r="A8" s="822"/>
      <c r="B8" s="1380" t="s">
        <v>986</v>
      </c>
      <c r="C8" s="823"/>
      <c r="D8" s="1382" t="s">
        <v>987</v>
      </c>
      <c r="E8" s="1383"/>
      <c r="F8" s="1383"/>
      <c r="G8" s="1383"/>
      <c r="H8" s="1383"/>
      <c r="I8" s="1383"/>
      <c r="J8" s="1384"/>
      <c r="K8" s="1385" t="s">
        <v>988</v>
      </c>
      <c r="L8" s="1386"/>
      <c r="M8" s="1386"/>
      <c r="N8" s="1386"/>
      <c r="O8" s="1386"/>
      <c r="P8" s="1386"/>
      <c r="Q8" s="1387"/>
      <c r="R8" s="1382" t="s">
        <v>989</v>
      </c>
      <c r="S8" s="1383"/>
      <c r="T8" s="1383"/>
      <c r="U8" s="1383"/>
      <c r="V8" s="1383"/>
      <c r="W8" s="1383"/>
      <c r="X8" s="1384"/>
      <c r="Y8" s="1382" t="s">
        <v>990</v>
      </c>
      <c r="Z8" s="1383"/>
      <c r="AA8" s="1383"/>
      <c r="AB8" s="1383"/>
      <c r="AC8" s="1383"/>
      <c r="AD8" s="1383"/>
      <c r="AE8" s="1384"/>
      <c r="AF8" s="1388" t="s">
        <v>991</v>
      </c>
      <c r="AG8" s="1389" t="s">
        <v>992</v>
      </c>
      <c r="AH8" s="1388" t="s">
        <v>992</v>
      </c>
      <c r="AI8" s="1388"/>
      <c r="AJ8" s="1388" t="s">
        <v>993</v>
      </c>
      <c r="AK8" s="1388"/>
      <c r="AL8" s="825"/>
    </row>
    <row r="9" spans="1:38" ht="15" customHeight="1">
      <c r="A9" s="826" t="s">
        <v>994</v>
      </c>
      <c r="B9" s="1380"/>
      <c r="C9" s="824" t="s">
        <v>995</v>
      </c>
      <c r="D9" s="827">
        <v>1</v>
      </c>
      <c r="E9" s="828">
        <v>2</v>
      </c>
      <c r="F9" s="828">
        <v>3</v>
      </c>
      <c r="G9" s="828">
        <v>4</v>
      </c>
      <c r="H9" s="828">
        <v>5</v>
      </c>
      <c r="I9" s="828">
        <v>6</v>
      </c>
      <c r="J9" s="829">
        <v>7</v>
      </c>
      <c r="K9" s="830">
        <v>8</v>
      </c>
      <c r="L9" s="828">
        <v>9</v>
      </c>
      <c r="M9" s="828">
        <v>10</v>
      </c>
      <c r="N9" s="828">
        <v>11</v>
      </c>
      <c r="O9" s="828">
        <v>12</v>
      </c>
      <c r="P9" s="828">
        <v>13</v>
      </c>
      <c r="Q9" s="831">
        <v>14</v>
      </c>
      <c r="R9" s="827">
        <v>15</v>
      </c>
      <c r="S9" s="828">
        <v>16</v>
      </c>
      <c r="T9" s="828">
        <v>17</v>
      </c>
      <c r="U9" s="828">
        <v>18</v>
      </c>
      <c r="V9" s="828">
        <v>19</v>
      </c>
      <c r="W9" s="828">
        <v>20</v>
      </c>
      <c r="X9" s="829">
        <v>21</v>
      </c>
      <c r="Y9" s="827">
        <v>22</v>
      </c>
      <c r="Z9" s="828">
        <v>23</v>
      </c>
      <c r="AA9" s="828">
        <v>24</v>
      </c>
      <c r="AB9" s="828">
        <v>25</v>
      </c>
      <c r="AC9" s="828">
        <v>26</v>
      </c>
      <c r="AD9" s="828">
        <v>27</v>
      </c>
      <c r="AE9" s="829">
        <v>28</v>
      </c>
      <c r="AF9" s="1388"/>
      <c r="AG9" s="1389"/>
      <c r="AH9" s="1388"/>
      <c r="AI9" s="1388"/>
      <c r="AJ9" s="1388"/>
      <c r="AK9" s="1388"/>
      <c r="AL9" s="825" t="s">
        <v>256</v>
      </c>
    </row>
    <row r="10" spans="1:38" ht="15" customHeight="1">
      <c r="A10" s="832"/>
      <c r="B10" s="1381"/>
      <c r="C10" s="833"/>
      <c r="D10" s="834" t="s">
        <v>996</v>
      </c>
      <c r="E10" s="835" t="s">
        <v>997</v>
      </c>
      <c r="F10" s="835" t="s">
        <v>998</v>
      </c>
      <c r="G10" s="835" t="s">
        <v>999</v>
      </c>
      <c r="H10" s="835" t="s">
        <v>1000</v>
      </c>
      <c r="I10" s="835" t="s">
        <v>1001</v>
      </c>
      <c r="J10" s="836" t="s">
        <v>1002</v>
      </c>
      <c r="K10" s="837" t="s">
        <v>996</v>
      </c>
      <c r="L10" s="835" t="s">
        <v>997</v>
      </c>
      <c r="M10" s="835" t="s">
        <v>998</v>
      </c>
      <c r="N10" s="835" t="s">
        <v>999</v>
      </c>
      <c r="O10" s="835" t="s">
        <v>1000</v>
      </c>
      <c r="P10" s="835" t="s">
        <v>1001</v>
      </c>
      <c r="Q10" s="838" t="s">
        <v>1002</v>
      </c>
      <c r="R10" s="834" t="s">
        <v>996</v>
      </c>
      <c r="S10" s="835" t="s">
        <v>997</v>
      </c>
      <c r="T10" s="835" t="s">
        <v>998</v>
      </c>
      <c r="U10" s="835" t="s">
        <v>999</v>
      </c>
      <c r="V10" s="835" t="s">
        <v>1000</v>
      </c>
      <c r="W10" s="835" t="s">
        <v>1001</v>
      </c>
      <c r="X10" s="836" t="s">
        <v>1002</v>
      </c>
      <c r="Y10" s="834" t="s">
        <v>996</v>
      </c>
      <c r="Z10" s="835" t="s">
        <v>997</v>
      </c>
      <c r="AA10" s="835" t="s">
        <v>998</v>
      </c>
      <c r="AB10" s="835" t="s">
        <v>999</v>
      </c>
      <c r="AC10" s="835" t="s">
        <v>1000</v>
      </c>
      <c r="AD10" s="835" t="s">
        <v>1001</v>
      </c>
      <c r="AE10" s="836" t="s">
        <v>1002</v>
      </c>
      <c r="AF10" s="1390"/>
      <c r="AG10" s="1391"/>
      <c r="AH10" s="1390"/>
      <c r="AI10" s="1390"/>
      <c r="AJ10" s="1390"/>
      <c r="AK10" s="1390"/>
      <c r="AL10" s="839"/>
    </row>
    <row r="11" spans="1:38" ht="15" customHeight="1">
      <c r="A11" s="1373" t="s">
        <v>1003</v>
      </c>
      <c r="B11" s="1374"/>
      <c r="C11" s="1374"/>
      <c r="D11" s="840"/>
      <c r="E11" s="841"/>
      <c r="F11" s="841"/>
      <c r="G11" s="841"/>
      <c r="H11" s="841"/>
      <c r="I11" s="841"/>
      <c r="J11" s="842"/>
      <c r="K11" s="843"/>
      <c r="L11" s="841"/>
      <c r="M11" s="841"/>
      <c r="N11" s="841"/>
      <c r="O11" s="841"/>
      <c r="P11" s="841"/>
      <c r="Q11" s="844"/>
      <c r="R11" s="840"/>
      <c r="S11" s="841"/>
      <c r="T11" s="841"/>
      <c r="U11" s="841"/>
      <c r="V11" s="841"/>
      <c r="W11" s="841"/>
      <c r="X11" s="842"/>
      <c r="Y11" s="840"/>
      <c r="Z11" s="841"/>
      <c r="AA11" s="841"/>
      <c r="AB11" s="841"/>
      <c r="AC11" s="841"/>
      <c r="AD11" s="841"/>
      <c r="AE11" s="842"/>
      <c r="AF11" s="1375"/>
      <c r="AG11" s="1376"/>
      <c r="AH11" s="1375"/>
      <c r="AI11" s="1375"/>
      <c r="AJ11" s="1375"/>
      <c r="AK11" s="1375"/>
      <c r="AL11" s="845"/>
    </row>
    <row r="12" spans="1:38" ht="15" customHeight="1">
      <c r="A12" s="1368" t="s">
        <v>1059</v>
      </c>
      <c r="B12" s="1349" t="s">
        <v>1060</v>
      </c>
      <c r="C12" s="1370" t="s">
        <v>1061</v>
      </c>
      <c r="D12" s="849" t="s">
        <v>217</v>
      </c>
      <c r="E12" s="847" t="s">
        <v>217</v>
      </c>
      <c r="F12" s="847" t="s">
        <v>217</v>
      </c>
      <c r="G12" s="847" t="s">
        <v>217</v>
      </c>
      <c r="H12" s="847" t="s">
        <v>217</v>
      </c>
      <c r="I12" s="847"/>
      <c r="J12" s="848"/>
      <c r="K12" s="849" t="s">
        <v>217</v>
      </c>
      <c r="L12" s="847" t="s">
        <v>217</v>
      </c>
      <c r="M12" s="847" t="s">
        <v>217</v>
      </c>
      <c r="N12" s="847" t="s">
        <v>217</v>
      </c>
      <c r="O12" s="847" t="s">
        <v>217</v>
      </c>
      <c r="P12" s="847"/>
      <c r="Q12" s="850"/>
      <c r="R12" s="846" t="s">
        <v>217</v>
      </c>
      <c r="S12" s="847" t="s">
        <v>217</v>
      </c>
      <c r="T12" s="847" t="s">
        <v>217</v>
      </c>
      <c r="U12" s="847" t="s">
        <v>217</v>
      </c>
      <c r="V12" s="847" t="s">
        <v>217</v>
      </c>
      <c r="W12" s="847"/>
      <c r="X12" s="848"/>
      <c r="Y12" s="846" t="s">
        <v>217</v>
      </c>
      <c r="Z12" s="847" t="s">
        <v>217</v>
      </c>
      <c r="AA12" s="847" t="s">
        <v>217</v>
      </c>
      <c r="AB12" s="847" t="s">
        <v>217</v>
      </c>
      <c r="AC12" s="847" t="s">
        <v>217</v>
      </c>
      <c r="AD12" s="847"/>
      <c r="AE12" s="848"/>
      <c r="AF12" s="1353">
        <f>SUMIF(D13:AE13,"&gt;0")</f>
        <v>6.666666666666664</v>
      </c>
      <c r="AG12" s="1354"/>
      <c r="AH12" s="1357">
        <f>AF12/4</f>
        <v>1.666666666666666</v>
      </c>
      <c r="AI12" s="1358"/>
      <c r="AJ12" s="1361">
        <f>ROUNDDOWN(AH12/$AC$55,1)</f>
        <v>1</v>
      </c>
      <c r="AK12" s="1362"/>
      <c r="AL12" s="845"/>
    </row>
    <row r="13" spans="1:38" ht="15" customHeight="1">
      <c r="A13" s="1369"/>
      <c r="B13" s="1350"/>
      <c r="C13" s="1372"/>
      <c r="D13" s="854">
        <f aca="true" t="shared" si="0" ref="D13:AE13">VLOOKUP(D12,$B$59:$I$67,2,1)</f>
        <v>0.3333333333333333</v>
      </c>
      <c r="E13" s="852">
        <f t="shared" si="0"/>
        <v>0.3333333333333333</v>
      </c>
      <c r="F13" s="852">
        <f t="shared" si="0"/>
        <v>0.3333333333333333</v>
      </c>
      <c r="G13" s="852">
        <f t="shared" si="0"/>
        <v>0.3333333333333333</v>
      </c>
      <c r="H13" s="852">
        <f t="shared" si="0"/>
        <v>0.3333333333333333</v>
      </c>
      <c r="I13" s="852" t="e">
        <f t="shared" si="0"/>
        <v>#N/A</v>
      </c>
      <c r="J13" s="853" t="e">
        <f t="shared" si="0"/>
        <v>#N/A</v>
      </c>
      <c r="K13" s="854">
        <f t="shared" si="0"/>
        <v>0.3333333333333333</v>
      </c>
      <c r="L13" s="852">
        <f t="shared" si="0"/>
        <v>0.3333333333333333</v>
      </c>
      <c r="M13" s="852">
        <f t="shared" si="0"/>
        <v>0.3333333333333333</v>
      </c>
      <c r="N13" s="852">
        <f t="shared" si="0"/>
        <v>0.3333333333333333</v>
      </c>
      <c r="O13" s="852">
        <f t="shared" si="0"/>
        <v>0.3333333333333333</v>
      </c>
      <c r="P13" s="852" t="e">
        <f>VLOOKUP(P12,$B$59:$I$67,2,1)</f>
        <v>#N/A</v>
      </c>
      <c r="Q13" s="855" t="e">
        <f t="shared" si="0"/>
        <v>#N/A</v>
      </c>
      <c r="R13" s="851">
        <f t="shared" si="0"/>
        <v>0.3333333333333333</v>
      </c>
      <c r="S13" s="852">
        <f t="shared" si="0"/>
        <v>0.3333333333333333</v>
      </c>
      <c r="T13" s="852">
        <f t="shared" si="0"/>
        <v>0.3333333333333333</v>
      </c>
      <c r="U13" s="852">
        <f t="shared" si="0"/>
        <v>0.3333333333333333</v>
      </c>
      <c r="V13" s="852">
        <f t="shared" si="0"/>
        <v>0.3333333333333333</v>
      </c>
      <c r="W13" s="852" t="e">
        <f t="shared" si="0"/>
        <v>#N/A</v>
      </c>
      <c r="X13" s="853" t="e">
        <f t="shared" si="0"/>
        <v>#N/A</v>
      </c>
      <c r="Y13" s="851">
        <f t="shared" si="0"/>
        <v>0.3333333333333333</v>
      </c>
      <c r="Z13" s="852">
        <f t="shared" si="0"/>
        <v>0.3333333333333333</v>
      </c>
      <c r="AA13" s="852">
        <f t="shared" si="0"/>
        <v>0.3333333333333333</v>
      </c>
      <c r="AB13" s="852">
        <f t="shared" si="0"/>
        <v>0.3333333333333333</v>
      </c>
      <c r="AC13" s="852">
        <f t="shared" si="0"/>
        <v>0.3333333333333333</v>
      </c>
      <c r="AD13" s="852" t="e">
        <f t="shared" si="0"/>
        <v>#N/A</v>
      </c>
      <c r="AE13" s="853" t="e">
        <f t="shared" si="0"/>
        <v>#N/A</v>
      </c>
      <c r="AF13" s="1355"/>
      <c r="AG13" s="1356"/>
      <c r="AH13" s="1359"/>
      <c r="AI13" s="1360"/>
      <c r="AJ13" s="1363"/>
      <c r="AK13" s="1364"/>
      <c r="AL13" s="845"/>
    </row>
    <row r="14" spans="1:38" ht="15" customHeight="1">
      <c r="A14" s="1368" t="s">
        <v>1062</v>
      </c>
      <c r="B14" s="1349" t="s">
        <v>1063</v>
      </c>
      <c r="C14" s="1370" t="s">
        <v>1064</v>
      </c>
      <c r="D14" s="878" t="s">
        <v>218</v>
      </c>
      <c r="E14" s="879" t="s">
        <v>218</v>
      </c>
      <c r="F14" s="879" t="s">
        <v>218</v>
      </c>
      <c r="G14" s="879" t="s">
        <v>218</v>
      </c>
      <c r="H14" s="880" t="s">
        <v>218</v>
      </c>
      <c r="I14" s="847"/>
      <c r="J14" s="848"/>
      <c r="K14" s="849" t="s">
        <v>218</v>
      </c>
      <c r="L14" s="847" t="s">
        <v>218</v>
      </c>
      <c r="M14" s="847" t="s">
        <v>218</v>
      </c>
      <c r="N14" s="847" t="s">
        <v>218</v>
      </c>
      <c r="O14" s="847" t="s">
        <v>218</v>
      </c>
      <c r="P14" s="847"/>
      <c r="Q14" s="850"/>
      <c r="R14" s="846" t="s">
        <v>218</v>
      </c>
      <c r="S14" s="847" t="s">
        <v>218</v>
      </c>
      <c r="T14" s="847" t="s">
        <v>218</v>
      </c>
      <c r="U14" s="847" t="s">
        <v>218</v>
      </c>
      <c r="V14" s="847" t="s">
        <v>218</v>
      </c>
      <c r="W14" s="847"/>
      <c r="X14" s="848"/>
      <c r="Y14" s="846" t="s">
        <v>218</v>
      </c>
      <c r="Z14" s="847" t="s">
        <v>218</v>
      </c>
      <c r="AA14" s="847" t="s">
        <v>218</v>
      </c>
      <c r="AB14" s="847" t="s">
        <v>218</v>
      </c>
      <c r="AC14" s="847" t="s">
        <v>218</v>
      </c>
      <c r="AD14" s="847"/>
      <c r="AE14" s="848"/>
      <c r="AF14" s="1353">
        <f>SUMIF(D15:AE15,"&gt;0")</f>
        <v>1.6666666666666656</v>
      </c>
      <c r="AG14" s="1354"/>
      <c r="AH14" s="1357">
        <f>AF14/4</f>
        <v>0.4166666666666664</v>
      </c>
      <c r="AI14" s="1358"/>
      <c r="AJ14" s="1361">
        <f>ROUNDDOWN(AH14/$AC$55,1)</f>
        <v>0.2</v>
      </c>
      <c r="AK14" s="1362"/>
      <c r="AL14" s="845"/>
    </row>
    <row r="15" spans="1:38" ht="15" customHeight="1">
      <c r="A15" s="1369"/>
      <c r="B15" s="1350"/>
      <c r="C15" s="1372"/>
      <c r="D15" s="854">
        <f aca="true" t="shared" si="1" ref="D15:AE15">VLOOKUP(D14,$B$59:$I$67,2,1)</f>
        <v>0.08333333333333331</v>
      </c>
      <c r="E15" s="852">
        <f t="shared" si="1"/>
        <v>0.08333333333333331</v>
      </c>
      <c r="F15" s="852">
        <f t="shared" si="1"/>
        <v>0.08333333333333331</v>
      </c>
      <c r="G15" s="852">
        <f t="shared" si="1"/>
        <v>0.08333333333333331</v>
      </c>
      <c r="H15" s="852">
        <f t="shared" si="1"/>
        <v>0.08333333333333331</v>
      </c>
      <c r="I15" s="852" t="e">
        <f t="shared" si="1"/>
        <v>#N/A</v>
      </c>
      <c r="J15" s="853" t="e">
        <f t="shared" si="1"/>
        <v>#N/A</v>
      </c>
      <c r="K15" s="854">
        <f t="shared" si="1"/>
        <v>0.08333333333333331</v>
      </c>
      <c r="L15" s="852">
        <f t="shared" si="1"/>
        <v>0.08333333333333331</v>
      </c>
      <c r="M15" s="852">
        <f t="shared" si="1"/>
        <v>0.08333333333333331</v>
      </c>
      <c r="N15" s="852">
        <f t="shared" si="1"/>
        <v>0.08333333333333331</v>
      </c>
      <c r="O15" s="852">
        <f t="shared" si="1"/>
        <v>0.08333333333333331</v>
      </c>
      <c r="P15" s="852" t="e">
        <f t="shared" si="1"/>
        <v>#N/A</v>
      </c>
      <c r="Q15" s="855" t="e">
        <f t="shared" si="1"/>
        <v>#N/A</v>
      </c>
      <c r="R15" s="851">
        <f t="shared" si="1"/>
        <v>0.08333333333333331</v>
      </c>
      <c r="S15" s="852">
        <f t="shared" si="1"/>
        <v>0.08333333333333331</v>
      </c>
      <c r="T15" s="852">
        <f t="shared" si="1"/>
        <v>0.08333333333333331</v>
      </c>
      <c r="U15" s="852">
        <f t="shared" si="1"/>
        <v>0.08333333333333331</v>
      </c>
      <c r="V15" s="852">
        <f t="shared" si="1"/>
        <v>0.08333333333333331</v>
      </c>
      <c r="W15" s="852" t="e">
        <f t="shared" si="1"/>
        <v>#N/A</v>
      </c>
      <c r="X15" s="853" t="e">
        <f t="shared" si="1"/>
        <v>#N/A</v>
      </c>
      <c r="Y15" s="851">
        <f t="shared" si="1"/>
        <v>0.08333333333333331</v>
      </c>
      <c r="Z15" s="852">
        <f t="shared" si="1"/>
        <v>0.08333333333333331</v>
      </c>
      <c r="AA15" s="852">
        <f t="shared" si="1"/>
        <v>0.08333333333333331</v>
      </c>
      <c r="AB15" s="852">
        <f t="shared" si="1"/>
        <v>0.08333333333333331</v>
      </c>
      <c r="AC15" s="852">
        <f t="shared" si="1"/>
        <v>0.08333333333333331</v>
      </c>
      <c r="AD15" s="852" t="e">
        <f t="shared" si="1"/>
        <v>#N/A</v>
      </c>
      <c r="AE15" s="853" t="e">
        <f t="shared" si="1"/>
        <v>#N/A</v>
      </c>
      <c r="AF15" s="1355"/>
      <c r="AG15" s="1356"/>
      <c r="AH15" s="1359"/>
      <c r="AI15" s="1360"/>
      <c r="AJ15" s="1363"/>
      <c r="AK15" s="1364"/>
      <c r="AL15" s="845"/>
    </row>
    <row r="16" spans="1:38" ht="15" customHeight="1">
      <c r="A16" s="1368" t="s">
        <v>1062</v>
      </c>
      <c r="B16" s="1349" t="s">
        <v>1063</v>
      </c>
      <c r="C16" s="1370" t="s">
        <v>1065</v>
      </c>
      <c r="D16" s="849" t="s">
        <v>1066</v>
      </c>
      <c r="E16" s="847" t="s">
        <v>1066</v>
      </c>
      <c r="F16" s="847" t="s">
        <v>1066</v>
      </c>
      <c r="G16" s="847" t="s">
        <v>1066</v>
      </c>
      <c r="H16" s="847" t="s">
        <v>1066</v>
      </c>
      <c r="I16" s="847"/>
      <c r="J16" s="848"/>
      <c r="K16" s="849" t="s">
        <v>1066</v>
      </c>
      <c r="L16" s="847" t="s">
        <v>1066</v>
      </c>
      <c r="M16" s="847" t="s">
        <v>1066</v>
      </c>
      <c r="N16" s="847" t="s">
        <v>1066</v>
      </c>
      <c r="O16" s="847" t="s">
        <v>1066</v>
      </c>
      <c r="P16" s="847"/>
      <c r="Q16" s="850"/>
      <c r="R16" s="846" t="s">
        <v>1066</v>
      </c>
      <c r="S16" s="847" t="s">
        <v>1066</v>
      </c>
      <c r="T16" s="847" t="s">
        <v>1066</v>
      </c>
      <c r="U16" s="847" t="s">
        <v>1066</v>
      </c>
      <c r="V16" s="847" t="s">
        <v>1066</v>
      </c>
      <c r="W16" s="847"/>
      <c r="X16" s="848"/>
      <c r="Y16" s="846" t="s">
        <v>1066</v>
      </c>
      <c r="Z16" s="847" t="s">
        <v>1066</v>
      </c>
      <c r="AA16" s="847" t="s">
        <v>1066</v>
      </c>
      <c r="AB16" s="847" t="s">
        <v>1066</v>
      </c>
      <c r="AC16" s="847" t="s">
        <v>1066</v>
      </c>
      <c r="AD16" s="847"/>
      <c r="AE16" s="848"/>
      <c r="AF16" s="1353">
        <f>SUMIF(D17:AE17,"&gt;0")</f>
        <v>4.166666666666663</v>
      </c>
      <c r="AG16" s="1354"/>
      <c r="AH16" s="1357">
        <f>AF16/4</f>
        <v>1.0416666666666659</v>
      </c>
      <c r="AI16" s="1358"/>
      <c r="AJ16" s="1361">
        <f>ROUNDDOWN(AH16/$AC$55,1)</f>
        <v>0.6</v>
      </c>
      <c r="AK16" s="1362"/>
      <c r="AL16" s="845"/>
    </row>
    <row r="17" spans="1:38" ht="15" customHeight="1">
      <c r="A17" s="1369"/>
      <c r="B17" s="1350"/>
      <c r="C17" s="1371"/>
      <c r="D17" s="854">
        <f aca="true" t="shared" si="2" ref="D17:AE17">VLOOKUP(D16,$B$59:$I$67,2,1)</f>
        <v>0.20833333333333326</v>
      </c>
      <c r="E17" s="852">
        <f t="shared" si="2"/>
        <v>0.20833333333333326</v>
      </c>
      <c r="F17" s="852">
        <f t="shared" si="2"/>
        <v>0.20833333333333326</v>
      </c>
      <c r="G17" s="852">
        <f t="shared" si="2"/>
        <v>0.20833333333333326</v>
      </c>
      <c r="H17" s="852">
        <f t="shared" si="2"/>
        <v>0.20833333333333326</v>
      </c>
      <c r="I17" s="852" t="e">
        <f t="shared" si="2"/>
        <v>#N/A</v>
      </c>
      <c r="J17" s="853" t="e">
        <f t="shared" si="2"/>
        <v>#N/A</v>
      </c>
      <c r="K17" s="854">
        <f t="shared" si="2"/>
        <v>0.20833333333333326</v>
      </c>
      <c r="L17" s="852">
        <f t="shared" si="2"/>
        <v>0.20833333333333326</v>
      </c>
      <c r="M17" s="852">
        <f t="shared" si="2"/>
        <v>0.20833333333333326</v>
      </c>
      <c r="N17" s="852">
        <f t="shared" si="2"/>
        <v>0.20833333333333326</v>
      </c>
      <c r="O17" s="852">
        <f t="shared" si="2"/>
        <v>0.20833333333333326</v>
      </c>
      <c r="P17" s="852" t="e">
        <f t="shared" si="2"/>
        <v>#N/A</v>
      </c>
      <c r="Q17" s="855" t="e">
        <f t="shared" si="2"/>
        <v>#N/A</v>
      </c>
      <c r="R17" s="851">
        <f t="shared" si="2"/>
        <v>0.20833333333333326</v>
      </c>
      <c r="S17" s="852">
        <f t="shared" si="2"/>
        <v>0.20833333333333326</v>
      </c>
      <c r="T17" s="852">
        <f t="shared" si="2"/>
        <v>0.20833333333333326</v>
      </c>
      <c r="U17" s="852">
        <f t="shared" si="2"/>
        <v>0.20833333333333326</v>
      </c>
      <c r="V17" s="852">
        <f t="shared" si="2"/>
        <v>0.20833333333333326</v>
      </c>
      <c r="W17" s="852" t="e">
        <f t="shared" si="2"/>
        <v>#N/A</v>
      </c>
      <c r="X17" s="853" t="e">
        <f t="shared" si="2"/>
        <v>#N/A</v>
      </c>
      <c r="Y17" s="851">
        <f t="shared" si="2"/>
        <v>0.20833333333333326</v>
      </c>
      <c r="Z17" s="852">
        <f t="shared" si="2"/>
        <v>0.20833333333333326</v>
      </c>
      <c r="AA17" s="852">
        <f t="shared" si="2"/>
        <v>0.20833333333333326</v>
      </c>
      <c r="AB17" s="852">
        <f t="shared" si="2"/>
        <v>0.20833333333333326</v>
      </c>
      <c r="AC17" s="852">
        <f t="shared" si="2"/>
        <v>0.20833333333333326</v>
      </c>
      <c r="AD17" s="852" t="e">
        <f t="shared" si="2"/>
        <v>#N/A</v>
      </c>
      <c r="AE17" s="853" t="e">
        <f t="shared" si="2"/>
        <v>#N/A</v>
      </c>
      <c r="AF17" s="1355"/>
      <c r="AG17" s="1356"/>
      <c r="AH17" s="1359"/>
      <c r="AI17" s="1360"/>
      <c r="AJ17" s="1363"/>
      <c r="AK17" s="1364"/>
      <c r="AL17" s="845"/>
    </row>
    <row r="18" spans="1:38" ht="15" customHeight="1">
      <c r="A18" s="1368" t="s">
        <v>1062</v>
      </c>
      <c r="B18" s="1349" t="s">
        <v>1063</v>
      </c>
      <c r="C18" s="1370" t="s">
        <v>1067</v>
      </c>
      <c r="D18" s="878" t="s">
        <v>218</v>
      </c>
      <c r="E18" s="879" t="s">
        <v>218</v>
      </c>
      <c r="F18" s="879" t="s">
        <v>218</v>
      </c>
      <c r="G18" s="879" t="s">
        <v>218</v>
      </c>
      <c r="H18" s="880" t="s">
        <v>218</v>
      </c>
      <c r="I18" s="847"/>
      <c r="J18" s="848"/>
      <c r="K18" s="849" t="s">
        <v>218</v>
      </c>
      <c r="L18" s="847" t="s">
        <v>218</v>
      </c>
      <c r="M18" s="847" t="s">
        <v>218</v>
      </c>
      <c r="N18" s="847" t="s">
        <v>218</v>
      </c>
      <c r="O18" s="847" t="s">
        <v>218</v>
      </c>
      <c r="P18" s="847"/>
      <c r="Q18" s="850"/>
      <c r="R18" s="846" t="s">
        <v>218</v>
      </c>
      <c r="S18" s="847" t="s">
        <v>218</v>
      </c>
      <c r="T18" s="847" t="s">
        <v>218</v>
      </c>
      <c r="U18" s="847" t="s">
        <v>218</v>
      </c>
      <c r="V18" s="847" t="s">
        <v>218</v>
      </c>
      <c r="W18" s="847"/>
      <c r="X18" s="848"/>
      <c r="Y18" s="846" t="s">
        <v>218</v>
      </c>
      <c r="Z18" s="847" t="s">
        <v>218</v>
      </c>
      <c r="AA18" s="847" t="s">
        <v>218</v>
      </c>
      <c r="AB18" s="847" t="s">
        <v>218</v>
      </c>
      <c r="AC18" s="847" t="s">
        <v>218</v>
      </c>
      <c r="AD18" s="847"/>
      <c r="AE18" s="848"/>
      <c r="AF18" s="1353">
        <f>SUMIF(D19:AE19,"&gt;0")</f>
        <v>1.6666666666666656</v>
      </c>
      <c r="AG18" s="1354"/>
      <c r="AH18" s="1357">
        <f>AF18/4</f>
        <v>0.4166666666666664</v>
      </c>
      <c r="AI18" s="1358"/>
      <c r="AJ18" s="1361">
        <f>ROUNDDOWN(AH18/$AC$55,1)</f>
        <v>0.2</v>
      </c>
      <c r="AK18" s="1362"/>
      <c r="AL18" s="845"/>
    </row>
    <row r="19" spans="1:38" ht="15" customHeight="1">
      <c r="A19" s="1369"/>
      <c r="B19" s="1350"/>
      <c r="C19" s="1372"/>
      <c r="D19" s="854">
        <f aca="true" t="shared" si="3" ref="D19:AE19">VLOOKUP(D18,$B$59:$I$67,2,1)</f>
        <v>0.08333333333333331</v>
      </c>
      <c r="E19" s="852">
        <f t="shared" si="3"/>
        <v>0.08333333333333331</v>
      </c>
      <c r="F19" s="852">
        <f t="shared" si="3"/>
        <v>0.08333333333333331</v>
      </c>
      <c r="G19" s="852">
        <f t="shared" si="3"/>
        <v>0.08333333333333331</v>
      </c>
      <c r="H19" s="852">
        <f t="shared" si="3"/>
        <v>0.08333333333333331</v>
      </c>
      <c r="I19" s="852" t="e">
        <f t="shared" si="3"/>
        <v>#N/A</v>
      </c>
      <c r="J19" s="853" t="e">
        <f t="shared" si="3"/>
        <v>#N/A</v>
      </c>
      <c r="K19" s="854">
        <f t="shared" si="3"/>
        <v>0.08333333333333331</v>
      </c>
      <c r="L19" s="852">
        <f t="shared" si="3"/>
        <v>0.08333333333333331</v>
      </c>
      <c r="M19" s="852">
        <f t="shared" si="3"/>
        <v>0.08333333333333331</v>
      </c>
      <c r="N19" s="852">
        <f t="shared" si="3"/>
        <v>0.08333333333333331</v>
      </c>
      <c r="O19" s="852">
        <f t="shared" si="3"/>
        <v>0.08333333333333331</v>
      </c>
      <c r="P19" s="852" t="e">
        <f t="shared" si="3"/>
        <v>#N/A</v>
      </c>
      <c r="Q19" s="855" t="e">
        <f t="shared" si="3"/>
        <v>#N/A</v>
      </c>
      <c r="R19" s="851">
        <f t="shared" si="3"/>
        <v>0.08333333333333331</v>
      </c>
      <c r="S19" s="852">
        <f t="shared" si="3"/>
        <v>0.08333333333333331</v>
      </c>
      <c r="T19" s="852">
        <f t="shared" si="3"/>
        <v>0.08333333333333331</v>
      </c>
      <c r="U19" s="852">
        <f t="shared" si="3"/>
        <v>0.08333333333333331</v>
      </c>
      <c r="V19" s="852">
        <f t="shared" si="3"/>
        <v>0.08333333333333331</v>
      </c>
      <c r="W19" s="852" t="e">
        <f t="shared" si="3"/>
        <v>#N/A</v>
      </c>
      <c r="X19" s="853" t="e">
        <f t="shared" si="3"/>
        <v>#N/A</v>
      </c>
      <c r="Y19" s="851">
        <f t="shared" si="3"/>
        <v>0.08333333333333331</v>
      </c>
      <c r="Z19" s="852">
        <f t="shared" si="3"/>
        <v>0.08333333333333331</v>
      </c>
      <c r="AA19" s="852">
        <f t="shared" si="3"/>
        <v>0.08333333333333331</v>
      </c>
      <c r="AB19" s="852">
        <f t="shared" si="3"/>
        <v>0.08333333333333331</v>
      </c>
      <c r="AC19" s="852">
        <f t="shared" si="3"/>
        <v>0.08333333333333331</v>
      </c>
      <c r="AD19" s="852" t="e">
        <f t="shared" si="3"/>
        <v>#N/A</v>
      </c>
      <c r="AE19" s="853" t="e">
        <f t="shared" si="3"/>
        <v>#N/A</v>
      </c>
      <c r="AF19" s="1355"/>
      <c r="AG19" s="1356"/>
      <c r="AH19" s="1359"/>
      <c r="AI19" s="1360"/>
      <c r="AJ19" s="1363"/>
      <c r="AK19" s="1364"/>
      <c r="AL19" s="845"/>
    </row>
    <row r="20" spans="1:38" ht="15" customHeight="1">
      <c r="A20" s="1368" t="s">
        <v>1062</v>
      </c>
      <c r="B20" s="1349" t="s">
        <v>1063</v>
      </c>
      <c r="C20" s="1370" t="s">
        <v>1068</v>
      </c>
      <c r="D20" s="849" t="s">
        <v>1066</v>
      </c>
      <c r="E20" s="847" t="s">
        <v>1066</v>
      </c>
      <c r="F20" s="847" t="s">
        <v>1066</v>
      </c>
      <c r="G20" s="847" t="s">
        <v>1066</v>
      </c>
      <c r="H20" s="847" t="s">
        <v>1066</v>
      </c>
      <c r="I20" s="847"/>
      <c r="J20" s="848"/>
      <c r="K20" s="849" t="s">
        <v>1066</v>
      </c>
      <c r="L20" s="847" t="s">
        <v>1066</v>
      </c>
      <c r="M20" s="847" t="s">
        <v>1066</v>
      </c>
      <c r="N20" s="847" t="s">
        <v>1066</v>
      </c>
      <c r="O20" s="847" t="s">
        <v>1066</v>
      </c>
      <c r="P20" s="847"/>
      <c r="Q20" s="850"/>
      <c r="R20" s="846" t="s">
        <v>1066</v>
      </c>
      <c r="S20" s="847" t="s">
        <v>1066</v>
      </c>
      <c r="T20" s="847" t="s">
        <v>1066</v>
      </c>
      <c r="U20" s="847" t="s">
        <v>1066</v>
      </c>
      <c r="V20" s="847" t="s">
        <v>1066</v>
      </c>
      <c r="W20" s="847"/>
      <c r="X20" s="848"/>
      <c r="Y20" s="846" t="s">
        <v>1066</v>
      </c>
      <c r="Z20" s="847" t="s">
        <v>1066</v>
      </c>
      <c r="AA20" s="847" t="s">
        <v>1066</v>
      </c>
      <c r="AB20" s="847" t="s">
        <v>1066</v>
      </c>
      <c r="AC20" s="847" t="s">
        <v>1066</v>
      </c>
      <c r="AD20" s="847"/>
      <c r="AE20" s="848"/>
      <c r="AF20" s="1353">
        <f>SUMIF(D21:AE21,"&gt;0")</f>
        <v>4.166666666666663</v>
      </c>
      <c r="AG20" s="1354"/>
      <c r="AH20" s="1357">
        <f>AF20/4</f>
        <v>1.0416666666666659</v>
      </c>
      <c r="AI20" s="1358"/>
      <c r="AJ20" s="1361">
        <f>ROUNDDOWN(AH20/$AC$55,1)</f>
        <v>0.6</v>
      </c>
      <c r="AK20" s="1362"/>
      <c r="AL20" s="845"/>
    </row>
    <row r="21" spans="1:38" ht="15" customHeight="1">
      <c r="A21" s="1369"/>
      <c r="B21" s="1350"/>
      <c r="C21" s="1371"/>
      <c r="D21" s="854">
        <f aca="true" t="shared" si="4" ref="D21:AE21">VLOOKUP(D20,$B$59:$I$67,2,1)</f>
        <v>0.20833333333333326</v>
      </c>
      <c r="E21" s="852">
        <f t="shared" si="4"/>
        <v>0.20833333333333326</v>
      </c>
      <c r="F21" s="852">
        <f t="shared" si="4"/>
        <v>0.20833333333333326</v>
      </c>
      <c r="G21" s="852">
        <f t="shared" si="4"/>
        <v>0.20833333333333326</v>
      </c>
      <c r="H21" s="852">
        <f t="shared" si="4"/>
        <v>0.20833333333333326</v>
      </c>
      <c r="I21" s="852" t="e">
        <f t="shared" si="4"/>
        <v>#N/A</v>
      </c>
      <c r="J21" s="853" t="e">
        <f t="shared" si="4"/>
        <v>#N/A</v>
      </c>
      <c r="K21" s="854">
        <f t="shared" si="4"/>
        <v>0.20833333333333326</v>
      </c>
      <c r="L21" s="852">
        <f t="shared" si="4"/>
        <v>0.20833333333333326</v>
      </c>
      <c r="M21" s="852">
        <f t="shared" si="4"/>
        <v>0.20833333333333326</v>
      </c>
      <c r="N21" s="852">
        <f t="shared" si="4"/>
        <v>0.20833333333333326</v>
      </c>
      <c r="O21" s="852">
        <f t="shared" si="4"/>
        <v>0.20833333333333326</v>
      </c>
      <c r="P21" s="852" t="e">
        <f t="shared" si="4"/>
        <v>#N/A</v>
      </c>
      <c r="Q21" s="855" t="e">
        <f t="shared" si="4"/>
        <v>#N/A</v>
      </c>
      <c r="R21" s="851">
        <f t="shared" si="4"/>
        <v>0.20833333333333326</v>
      </c>
      <c r="S21" s="852">
        <f t="shared" si="4"/>
        <v>0.20833333333333326</v>
      </c>
      <c r="T21" s="852">
        <f t="shared" si="4"/>
        <v>0.20833333333333326</v>
      </c>
      <c r="U21" s="852">
        <f t="shared" si="4"/>
        <v>0.20833333333333326</v>
      </c>
      <c r="V21" s="852">
        <f t="shared" si="4"/>
        <v>0.20833333333333326</v>
      </c>
      <c r="W21" s="852" t="e">
        <f t="shared" si="4"/>
        <v>#N/A</v>
      </c>
      <c r="X21" s="853" t="e">
        <f t="shared" si="4"/>
        <v>#N/A</v>
      </c>
      <c r="Y21" s="851">
        <f t="shared" si="4"/>
        <v>0.20833333333333326</v>
      </c>
      <c r="Z21" s="852">
        <f t="shared" si="4"/>
        <v>0.20833333333333326</v>
      </c>
      <c r="AA21" s="852">
        <f t="shared" si="4"/>
        <v>0.20833333333333326</v>
      </c>
      <c r="AB21" s="852">
        <f t="shared" si="4"/>
        <v>0.20833333333333326</v>
      </c>
      <c r="AC21" s="852">
        <f t="shared" si="4"/>
        <v>0.20833333333333326</v>
      </c>
      <c r="AD21" s="852" t="e">
        <f t="shared" si="4"/>
        <v>#N/A</v>
      </c>
      <c r="AE21" s="853" t="e">
        <f t="shared" si="4"/>
        <v>#N/A</v>
      </c>
      <c r="AF21" s="1355"/>
      <c r="AG21" s="1356"/>
      <c r="AH21" s="1359"/>
      <c r="AI21" s="1360"/>
      <c r="AJ21" s="1363"/>
      <c r="AK21" s="1364"/>
      <c r="AL21" s="845"/>
    </row>
    <row r="22" spans="1:38" ht="15" customHeight="1">
      <c r="A22" s="1347" t="s">
        <v>1062</v>
      </c>
      <c r="B22" s="1349" t="s">
        <v>1060</v>
      </c>
      <c r="C22" s="1351" t="s">
        <v>1069</v>
      </c>
      <c r="D22" s="846"/>
      <c r="E22" s="847"/>
      <c r="F22" s="847"/>
      <c r="G22" s="847"/>
      <c r="H22" s="847"/>
      <c r="I22" s="847" t="s">
        <v>217</v>
      </c>
      <c r="J22" s="848" t="s">
        <v>217</v>
      </c>
      <c r="K22" s="849"/>
      <c r="L22" s="847"/>
      <c r="M22" s="847"/>
      <c r="N22" s="847"/>
      <c r="O22" s="847"/>
      <c r="P22" s="847" t="s">
        <v>217</v>
      </c>
      <c r="Q22" s="850" t="s">
        <v>217</v>
      </c>
      <c r="R22" s="846"/>
      <c r="S22" s="847"/>
      <c r="T22" s="847"/>
      <c r="U22" s="847"/>
      <c r="V22" s="847"/>
      <c r="W22" s="847" t="s">
        <v>217</v>
      </c>
      <c r="X22" s="848" t="s">
        <v>217</v>
      </c>
      <c r="Y22" s="846"/>
      <c r="Z22" s="847"/>
      <c r="AA22" s="847"/>
      <c r="AB22" s="847"/>
      <c r="AC22" s="847"/>
      <c r="AD22" s="847" t="s">
        <v>217</v>
      </c>
      <c r="AE22" s="848" t="s">
        <v>217</v>
      </c>
      <c r="AF22" s="1353">
        <f>SUMIF(D23:AE23,"&gt;0")</f>
        <v>2.6666666666666665</v>
      </c>
      <c r="AG22" s="1354"/>
      <c r="AH22" s="1357">
        <f>AF22/4</f>
        <v>0.6666666666666666</v>
      </c>
      <c r="AI22" s="1358"/>
      <c r="AJ22" s="1361">
        <f>ROUNDDOWN(AH22/$AC$55,1)</f>
        <v>0.4</v>
      </c>
      <c r="AK22" s="1362"/>
      <c r="AL22" s="845"/>
    </row>
    <row r="23" spans="1:38" ht="15" customHeight="1">
      <c r="A23" s="1348"/>
      <c r="B23" s="1350"/>
      <c r="C23" s="1352"/>
      <c r="D23" s="851" t="e">
        <f aca="true" t="shared" si="5" ref="D23:AE23">VLOOKUP(D22,$B$59:$I$67,2,1)</f>
        <v>#N/A</v>
      </c>
      <c r="E23" s="852" t="e">
        <f t="shared" si="5"/>
        <v>#N/A</v>
      </c>
      <c r="F23" s="852" t="e">
        <f t="shared" si="5"/>
        <v>#N/A</v>
      </c>
      <c r="G23" s="852" t="e">
        <f t="shared" si="5"/>
        <v>#N/A</v>
      </c>
      <c r="H23" s="852" t="e">
        <f t="shared" si="5"/>
        <v>#N/A</v>
      </c>
      <c r="I23" s="852">
        <f t="shared" si="5"/>
        <v>0.3333333333333333</v>
      </c>
      <c r="J23" s="853">
        <f t="shared" si="5"/>
        <v>0.3333333333333333</v>
      </c>
      <c r="K23" s="854" t="e">
        <f t="shared" si="5"/>
        <v>#N/A</v>
      </c>
      <c r="L23" s="852" t="e">
        <f t="shared" si="5"/>
        <v>#N/A</v>
      </c>
      <c r="M23" s="852" t="e">
        <f t="shared" si="5"/>
        <v>#N/A</v>
      </c>
      <c r="N23" s="852" t="e">
        <f t="shared" si="5"/>
        <v>#N/A</v>
      </c>
      <c r="O23" s="852" t="e">
        <f t="shared" si="5"/>
        <v>#N/A</v>
      </c>
      <c r="P23" s="852">
        <f t="shared" si="5"/>
        <v>0.3333333333333333</v>
      </c>
      <c r="Q23" s="855">
        <f t="shared" si="5"/>
        <v>0.3333333333333333</v>
      </c>
      <c r="R23" s="851" t="e">
        <f t="shared" si="5"/>
        <v>#N/A</v>
      </c>
      <c r="S23" s="852" t="e">
        <f t="shared" si="5"/>
        <v>#N/A</v>
      </c>
      <c r="T23" s="852" t="e">
        <f t="shared" si="5"/>
        <v>#N/A</v>
      </c>
      <c r="U23" s="852" t="e">
        <f t="shared" si="5"/>
        <v>#N/A</v>
      </c>
      <c r="V23" s="852" t="e">
        <f t="shared" si="5"/>
        <v>#N/A</v>
      </c>
      <c r="W23" s="852">
        <f t="shared" si="5"/>
        <v>0.3333333333333333</v>
      </c>
      <c r="X23" s="853">
        <f t="shared" si="5"/>
        <v>0.3333333333333333</v>
      </c>
      <c r="Y23" s="851" t="e">
        <f t="shared" si="5"/>
        <v>#N/A</v>
      </c>
      <c r="Z23" s="852" t="e">
        <f t="shared" si="5"/>
        <v>#N/A</v>
      </c>
      <c r="AA23" s="852" t="e">
        <f t="shared" si="5"/>
        <v>#N/A</v>
      </c>
      <c r="AB23" s="852" t="e">
        <f t="shared" si="5"/>
        <v>#N/A</v>
      </c>
      <c r="AC23" s="852" t="e">
        <f t="shared" si="5"/>
        <v>#N/A</v>
      </c>
      <c r="AD23" s="852">
        <f t="shared" si="5"/>
        <v>0.3333333333333333</v>
      </c>
      <c r="AE23" s="853">
        <f t="shared" si="5"/>
        <v>0.3333333333333333</v>
      </c>
      <c r="AF23" s="1355"/>
      <c r="AG23" s="1356"/>
      <c r="AH23" s="1359"/>
      <c r="AI23" s="1360"/>
      <c r="AJ23" s="1363"/>
      <c r="AK23" s="1364"/>
      <c r="AL23" s="845"/>
    </row>
    <row r="24" spans="1:38" ht="15" customHeight="1">
      <c r="A24" s="1347" t="s">
        <v>1062</v>
      </c>
      <c r="B24" s="1349" t="s">
        <v>1070</v>
      </c>
      <c r="C24" s="1351" t="s">
        <v>1071</v>
      </c>
      <c r="D24" s="846"/>
      <c r="E24" s="847"/>
      <c r="F24" s="847"/>
      <c r="G24" s="847"/>
      <c r="H24" s="847"/>
      <c r="I24" s="847" t="s">
        <v>218</v>
      </c>
      <c r="J24" s="848" t="s">
        <v>218</v>
      </c>
      <c r="K24" s="849"/>
      <c r="L24" s="847"/>
      <c r="M24" s="847"/>
      <c r="N24" s="847"/>
      <c r="O24" s="847"/>
      <c r="P24" s="847" t="s">
        <v>218</v>
      </c>
      <c r="Q24" s="850" t="s">
        <v>218</v>
      </c>
      <c r="R24" s="846"/>
      <c r="S24" s="847"/>
      <c r="T24" s="847"/>
      <c r="U24" s="847"/>
      <c r="V24" s="847"/>
      <c r="W24" s="847" t="s">
        <v>218</v>
      </c>
      <c r="X24" s="848" t="s">
        <v>218</v>
      </c>
      <c r="Y24" s="846"/>
      <c r="Z24" s="847"/>
      <c r="AA24" s="847"/>
      <c r="AB24" s="847"/>
      <c r="AC24" s="847"/>
      <c r="AD24" s="847" t="s">
        <v>218</v>
      </c>
      <c r="AE24" s="848" t="s">
        <v>218</v>
      </c>
      <c r="AF24" s="1353">
        <f>SUMIF(D25:AE25,"&gt;0")</f>
        <v>0.6666666666666665</v>
      </c>
      <c r="AG24" s="1354"/>
      <c r="AH24" s="1357">
        <f>AF24/4</f>
        <v>0.16666666666666663</v>
      </c>
      <c r="AI24" s="1358"/>
      <c r="AJ24" s="1361">
        <f>ROUNDDOWN(AH24/$AC$55,1)</f>
        <v>0.1</v>
      </c>
      <c r="AK24" s="1362"/>
      <c r="AL24" s="845"/>
    </row>
    <row r="25" spans="1:38" ht="15" customHeight="1">
      <c r="A25" s="1348"/>
      <c r="B25" s="1350"/>
      <c r="C25" s="1352"/>
      <c r="D25" s="851" t="e">
        <f aca="true" t="shared" si="6" ref="D25:AE25">VLOOKUP(D24,$B$59:$I$67,2,1)</f>
        <v>#N/A</v>
      </c>
      <c r="E25" s="852" t="e">
        <f t="shared" si="6"/>
        <v>#N/A</v>
      </c>
      <c r="F25" s="852" t="e">
        <f t="shared" si="6"/>
        <v>#N/A</v>
      </c>
      <c r="G25" s="852" t="e">
        <f t="shared" si="6"/>
        <v>#N/A</v>
      </c>
      <c r="H25" s="852" t="e">
        <f t="shared" si="6"/>
        <v>#N/A</v>
      </c>
      <c r="I25" s="852">
        <f t="shared" si="6"/>
        <v>0.08333333333333331</v>
      </c>
      <c r="J25" s="853">
        <f t="shared" si="6"/>
        <v>0.08333333333333331</v>
      </c>
      <c r="K25" s="854" t="e">
        <f t="shared" si="6"/>
        <v>#N/A</v>
      </c>
      <c r="L25" s="852" t="e">
        <f t="shared" si="6"/>
        <v>#N/A</v>
      </c>
      <c r="M25" s="852" t="e">
        <f t="shared" si="6"/>
        <v>#N/A</v>
      </c>
      <c r="N25" s="852" t="e">
        <f t="shared" si="6"/>
        <v>#N/A</v>
      </c>
      <c r="O25" s="852" t="e">
        <f t="shared" si="6"/>
        <v>#N/A</v>
      </c>
      <c r="P25" s="852">
        <f t="shared" si="6"/>
        <v>0.08333333333333331</v>
      </c>
      <c r="Q25" s="855">
        <f t="shared" si="6"/>
        <v>0.08333333333333331</v>
      </c>
      <c r="R25" s="851" t="e">
        <f t="shared" si="6"/>
        <v>#N/A</v>
      </c>
      <c r="S25" s="852" t="e">
        <f t="shared" si="6"/>
        <v>#N/A</v>
      </c>
      <c r="T25" s="852" t="e">
        <f t="shared" si="6"/>
        <v>#N/A</v>
      </c>
      <c r="U25" s="852" t="e">
        <f t="shared" si="6"/>
        <v>#N/A</v>
      </c>
      <c r="V25" s="852" t="e">
        <f t="shared" si="6"/>
        <v>#N/A</v>
      </c>
      <c r="W25" s="852">
        <f t="shared" si="6"/>
        <v>0.08333333333333331</v>
      </c>
      <c r="X25" s="853">
        <f t="shared" si="6"/>
        <v>0.08333333333333331</v>
      </c>
      <c r="Y25" s="851" t="e">
        <f t="shared" si="6"/>
        <v>#N/A</v>
      </c>
      <c r="Z25" s="852" t="e">
        <f t="shared" si="6"/>
        <v>#N/A</v>
      </c>
      <c r="AA25" s="852" t="e">
        <f t="shared" si="6"/>
        <v>#N/A</v>
      </c>
      <c r="AB25" s="852" t="e">
        <f t="shared" si="6"/>
        <v>#N/A</v>
      </c>
      <c r="AC25" s="852" t="e">
        <f t="shared" si="6"/>
        <v>#N/A</v>
      </c>
      <c r="AD25" s="852">
        <f t="shared" si="6"/>
        <v>0.08333333333333331</v>
      </c>
      <c r="AE25" s="853">
        <f t="shared" si="6"/>
        <v>0.08333333333333331</v>
      </c>
      <c r="AF25" s="1355"/>
      <c r="AG25" s="1356"/>
      <c r="AH25" s="1359"/>
      <c r="AI25" s="1360"/>
      <c r="AJ25" s="1363"/>
      <c r="AK25" s="1364"/>
      <c r="AL25" s="845"/>
    </row>
    <row r="26" spans="1:38" ht="15" customHeight="1">
      <c r="A26" s="1347" t="s">
        <v>1062</v>
      </c>
      <c r="B26" s="1349" t="s">
        <v>1063</v>
      </c>
      <c r="C26" s="1351" t="s">
        <v>1072</v>
      </c>
      <c r="D26" s="846"/>
      <c r="E26" s="847"/>
      <c r="F26" s="847"/>
      <c r="G26" s="847"/>
      <c r="H26" s="847"/>
      <c r="I26" s="847" t="s">
        <v>217</v>
      </c>
      <c r="J26" s="848" t="s">
        <v>217</v>
      </c>
      <c r="K26" s="849"/>
      <c r="L26" s="847"/>
      <c r="M26" s="847"/>
      <c r="N26" s="847"/>
      <c r="O26" s="847"/>
      <c r="P26" s="847" t="s">
        <v>217</v>
      </c>
      <c r="Q26" s="850" t="s">
        <v>217</v>
      </c>
      <c r="R26" s="846"/>
      <c r="S26" s="847"/>
      <c r="T26" s="847"/>
      <c r="U26" s="847"/>
      <c r="V26" s="847"/>
      <c r="W26" s="847" t="s">
        <v>217</v>
      </c>
      <c r="X26" s="848" t="s">
        <v>217</v>
      </c>
      <c r="Y26" s="846"/>
      <c r="Z26" s="847"/>
      <c r="AA26" s="847"/>
      <c r="AB26" s="847"/>
      <c r="AC26" s="847"/>
      <c r="AD26" s="847" t="s">
        <v>217</v>
      </c>
      <c r="AE26" s="848" t="s">
        <v>217</v>
      </c>
      <c r="AF26" s="1353">
        <f>SUMIF(D27:AE27,"&gt;0")</f>
        <v>2.6666666666666665</v>
      </c>
      <c r="AG26" s="1354"/>
      <c r="AH26" s="1357">
        <f>AF26/4</f>
        <v>0.6666666666666666</v>
      </c>
      <c r="AI26" s="1358"/>
      <c r="AJ26" s="1361">
        <f>ROUNDDOWN(AH26/$AC$55,1)</f>
        <v>0.4</v>
      </c>
      <c r="AK26" s="1362"/>
      <c r="AL26" s="845"/>
    </row>
    <row r="27" spans="1:38" ht="15" customHeight="1">
      <c r="A27" s="1348"/>
      <c r="B27" s="1350"/>
      <c r="C27" s="1352"/>
      <c r="D27" s="851" t="e">
        <f aca="true" t="shared" si="7" ref="D27:AE27">VLOOKUP(D26,$B$59:$I$67,2,1)</f>
        <v>#N/A</v>
      </c>
      <c r="E27" s="852" t="e">
        <f t="shared" si="7"/>
        <v>#N/A</v>
      </c>
      <c r="F27" s="852" t="e">
        <f t="shared" si="7"/>
        <v>#N/A</v>
      </c>
      <c r="G27" s="852" t="e">
        <f t="shared" si="7"/>
        <v>#N/A</v>
      </c>
      <c r="H27" s="852" t="e">
        <f t="shared" si="7"/>
        <v>#N/A</v>
      </c>
      <c r="I27" s="852">
        <f t="shared" si="7"/>
        <v>0.3333333333333333</v>
      </c>
      <c r="J27" s="853">
        <f t="shared" si="7"/>
        <v>0.3333333333333333</v>
      </c>
      <c r="K27" s="854" t="e">
        <f t="shared" si="7"/>
        <v>#N/A</v>
      </c>
      <c r="L27" s="852" t="e">
        <f t="shared" si="7"/>
        <v>#N/A</v>
      </c>
      <c r="M27" s="852" t="e">
        <f t="shared" si="7"/>
        <v>#N/A</v>
      </c>
      <c r="N27" s="852" t="e">
        <f t="shared" si="7"/>
        <v>#N/A</v>
      </c>
      <c r="O27" s="852" t="e">
        <f t="shared" si="7"/>
        <v>#N/A</v>
      </c>
      <c r="P27" s="852">
        <f t="shared" si="7"/>
        <v>0.3333333333333333</v>
      </c>
      <c r="Q27" s="855">
        <f t="shared" si="7"/>
        <v>0.3333333333333333</v>
      </c>
      <c r="R27" s="851" t="e">
        <f t="shared" si="7"/>
        <v>#N/A</v>
      </c>
      <c r="S27" s="852" t="e">
        <f t="shared" si="7"/>
        <v>#N/A</v>
      </c>
      <c r="T27" s="852" t="e">
        <f t="shared" si="7"/>
        <v>#N/A</v>
      </c>
      <c r="U27" s="852" t="e">
        <f t="shared" si="7"/>
        <v>#N/A</v>
      </c>
      <c r="V27" s="852" t="e">
        <f t="shared" si="7"/>
        <v>#N/A</v>
      </c>
      <c r="W27" s="852">
        <f t="shared" si="7"/>
        <v>0.3333333333333333</v>
      </c>
      <c r="X27" s="853">
        <f t="shared" si="7"/>
        <v>0.3333333333333333</v>
      </c>
      <c r="Y27" s="851" t="e">
        <f t="shared" si="7"/>
        <v>#N/A</v>
      </c>
      <c r="Z27" s="852" t="e">
        <f t="shared" si="7"/>
        <v>#N/A</v>
      </c>
      <c r="AA27" s="852" t="e">
        <f t="shared" si="7"/>
        <v>#N/A</v>
      </c>
      <c r="AB27" s="852" t="e">
        <f t="shared" si="7"/>
        <v>#N/A</v>
      </c>
      <c r="AC27" s="852" t="e">
        <f t="shared" si="7"/>
        <v>#N/A</v>
      </c>
      <c r="AD27" s="852">
        <f t="shared" si="7"/>
        <v>0.3333333333333333</v>
      </c>
      <c r="AE27" s="853">
        <f t="shared" si="7"/>
        <v>0.3333333333333333</v>
      </c>
      <c r="AF27" s="1355"/>
      <c r="AG27" s="1356"/>
      <c r="AH27" s="1359"/>
      <c r="AI27" s="1360"/>
      <c r="AJ27" s="1363"/>
      <c r="AK27" s="1364"/>
      <c r="AL27" s="845"/>
    </row>
    <row r="28" spans="1:38" ht="15" customHeight="1">
      <c r="A28" s="1347" t="s">
        <v>1062</v>
      </c>
      <c r="B28" s="1349" t="s">
        <v>1063</v>
      </c>
      <c r="C28" s="1351" t="s">
        <v>1073</v>
      </c>
      <c r="D28" s="846"/>
      <c r="E28" s="847"/>
      <c r="F28" s="847"/>
      <c r="G28" s="847"/>
      <c r="H28" s="847"/>
      <c r="I28" s="847" t="s">
        <v>218</v>
      </c>
      <c r="J28" s="848" t="s">
        <v>218</v>
      </c>
      <c r="K28" s="849"/>
      <c r="L28" s="847"/>
      <c r="M28" s="847"/>
      <c r="N28" s="847"/>
      <c r="O28" s="847"/>
      <c r="P28" s="847" t="s">
        <v>218</v>
      </c>
      <c r="Q28" s="850" t="s">
        <v>218</v>
      </c>
      <c r="R28" s="846"/>
      <c r="S28" s="847"/>
      <c r="T28" s="847"/>
      <c r="U28" s="847"/>
      <c r="V28" s="847"/>
      <c r="W28" s="847" t="s">
        <v>218</v>
      </c>
      <c r="X28" s="848" t="s">
        <v>218</v>
      </c>
      <c r="Y28" s="846"/>
      <c r="Z28" s="847"/>
      <c r="AA28" s="847"/>
      <c r="AB28" s="847"/>
      <c r="AC28" s="847"/>
      <c r="AD28" s="847" t="s">
        <v>218</v>
      </c>
      <c r="AE28" s="848" t="s">
        <v>218</v>
      </c>
      <c r="AF28" s="1353">
        <f>SUMIF(D29:AE29,"&gt;0")</f>
        <v>0.6666666666666665</v>
      </c>
      <c r="AG28" s="1354"/>
      <c r="AH28" s="1357">
        <f>AF28/4</f>
        <v>0.16666666666666663</v>
      </c>
      <c r="AI28" s="1358"/>
      <c r="AJ28" s="1361">
        <f>ROUNDDOWN(AH28/$AC$55,1)</f>
        <v>0.1</v>
      </c>
      <c r="AK28" s="1362"/>
      <c r="AL28" s="845"/>
    </row>
    <row r="29" spans="1:38" ht="15" customHeight="1">
      <c r="A29" s="1348"/>
      <c r="B29" s="1350"/>
      <c r="C29" s="1352"/>
      <c r="D29" s="851" t="e">
        <f aca="true" t="shared" si="8" ref="D29:AE29">VLOOKUP(D28,$B$59:$I$67,2,1)</f>
        <v>#N/A</v>
      </c>
      <c r="E29" s="852" t="e">
        <f t="shared" si="8"/>
        <v>#N/A</v>
      </c>
      <c r="F29" s="852" t="e">
        <f t="shared" si="8"/>
        <v>#N/A</v>
      </c>
      <c r="G29" s="852" t="e">
        <f t="shared" si="8"/>
        <v>#N/A</v>
      </c>
      <c r="H29" s="852" t="e">
        <f t="shared" si="8"/>
        <v>#N/A</v>
      </c>
      <c r="I29" s="852">
        <f t="shared" si="8"/>
        <v>0.08333333333333331</v>
      </c>
      <c r="J29" s="853">
        <f t="shared" si="8"/>
        <v>0.08333333333333331</v>
      </c>
      <c r="K29" s="854" t="e">
        <f t="shared" si="8"/>
        <v>#N/A</v>
      </c>
      <c r="L29" s="852" t="e">
        <f t="shared" si="8"/>
        <v>#N/A</v>
      </c>
      <c r="M29" s="852" t="e">
        <f t="shared" si="8"/>
        <v>#N/A</v>
      </c>
      <c r="N29" s="852" t="e">
        <f t="shared" si="8"/>
        <v>#N/A</v>
      </c>
      <c r="O29" s="852" t="e">
        <f t="shared" si="8"/>
        <v>#N/A</v>
      </c>
      <c r="P29" s="852">
        <f t="shared" si="8"/>
        <v>0.08333333333333331</v>
      </c>
      <c r="Q29" s="855">
        <f t="shared" si="8"/>
        <v>0.08333333333333331</v>
      </c>
      <c r="R29" s="851" t="e">
        <f t="shared" si="8"/>
        <v>#N/A</v>
      </c>
      <c r="S29" s="852" t="e">
        <f t="shared" si="8"/>
        <v>#N/A</v>
      </c>
      <c r="T29" s="852" t="e">
        <f t="shared" si="8"/>
        <v>#N/A</v>
      </c>
      <c r="U29" s="852" t="e">
        <f t="shared" si="8"/>
        <v>#N/A</v>
      </c>
      <c r="V29" s="852" t="e">
        <f t="shared" si="8"/>
        <v>#N/A</v>
      </c>
      <c r="W29" s="852">
        <f t="shared" si="8"/>
        <v>0.08333333333333331</v>
      </c>
      <c r="X29" s="853">
        <f t="shared" si="8"/>
        <v>0.08333333333333331</v>
      </c>
      <c r="Y29" s="851" t="e">
        <f t="shared" si="8"/>
        <v>#N/A</v>
      </c>
      <c r="Z29" s="852" t="e">
        <f t="shared" si="8"/>
        <v>#N/A</v>
      </c>
      <c r="AA29" s="852" t="e">
        <f t="shared" si="8"/>
        <v>#N/A</v>
      </c>
      <c r="AB29" s="852" t="e">
        <f t="shared" si="8"/>
        <v>#N/A</v>
      </c>
      <c r="AC29" s="852" t="e">
        <f t="shared" si="8"/>
        <v>#N/A</v>
      </c>
      <c r="AD29" s="852">
        <f t="shared" si="8"/>
        <v>0.08333333333333331</v>
      </c>
      <c r="AE29" s="853">
        <f t="shared" si="8"/>
        <v>0.08333333333333331</v>
      </c>
      <c r="AF29" s="1355"/>
      <c r="AG29" s="1356"/>
      <c r="AH29" s="1359"/>
      <c r="AI29" s="1360"/>
      <c r="AJ29" s="1363"/>
      <c r="AK29" s="1364"/>
      <c r="AL29" s="845"/>
    </row>
    <row r="30" spans="1:38" ht="15" customHeight="1">
      <c r="A30" s="1347" t="s">
        <v>1062</v>
      </c>
      <c r="B30" s="1349" t="s">
        <v>1063</v>
      </c>
      <c r="C30" s="1351" t="s">
        <v>1074</v>
      </c>
      <c r="D30" s="846"/>
      <c r="E30" s="847"/>
      <c r="F30" s="847"/>
      <c r="G30" s="847"/>
      <c r="H30" s="847"/>
      <c r="I30" s="847" t="s">
        <v>1075</v>
      </c>
      <c r="J30" s="848" t="s">
        <v>1075</v>
      </c>
      <c r="K30" s="849"/>
      <c r="L30" s="847"/>
      <c r="M30" s="847"/>
      <c r="N30" s="847"/>
      <c r="O30" s="847"/>
      <c r="P30" s="847" t="s">
        <v>1075</v>
      </c>
      <c r="Q30" s="850" t="s">
        <v>1075</v>
      </c>
      <c r="R30" s="846"/>
      <c r="S30" s="847"/>
      <c r="T30" s="847"/>
      <c r="U30" s="847"/>
      <c r="V30" s="847"/>
      <c r="W30" s="847" t="s">
        <v>1075</v>
      </c>
      <c r="X30" s="848" t="s">
        <v>1075</v>
      </c>
      <c r="Y30" s="846"/>
      <c r="Z30" s="847"/>
      <c r="AA30" s="847"/>
      <c r="AB30" s="847"/>
      <c r="AC30" s="847"/>
      <c r="AD30" s="847" t="s">
        <v>1075</v>
      </c>
      <c r="AE30" s="848" t="s">
        <v>1075</v>
      </c>
      <c r="AF30" s="1353">
        <f>SUMIF(D31:AE31,"&gt;0")</f>
        <v>1.333333333333333</v>
      </c>
      <c r="AG30" s="1354"/>
      <c r="AH30" s="1357">
        <f>AF30/4</f>
        <v>0.33333333333333326</v>
      </c>
      <c r="AI30" s="1358"/>
      <c r="AJ30" s="1361">
        <f>ROUNDDOWN(AH30/$AC$55,1)</f>
        <v>0.2</v>
      </c>
      <c r="AK30" s="1362"/>
      <c r="AL30" s="845"/>
    </row>
    <row r="31" spans="1:38" ht="15" customHeight="1">
      <c r="A31" s="1348"/>
      <c r="B31" s="1350"/>
      <c r="C31" s="1352"/>
      <c r="D31" s="851" t="e">
        <f aca="true" t="shared" si="9" ref="D31:AE31">VLOOKUP(D30,$B$59:$I$67,2,1)</f>
        <v>#N/A</v>
      </c>
      <c r="E31" s="852" t="e">
        <f t="shared" si="9"/>
        <v>#N/A</v>
      </c>
      <c r="F31" s="852" t="e">
        <f t="shared" si="9"/>
        <v>#N/A</v>
      </c>
      <c r="G31" s="852" t="e">
        <f t="shared" si="9"/>
        <v>#N/A</v>
      </c>
      <c r="H31" s="852" t="e">
        <f t="shared" si="9"/>
        <v>#N/A</v>
      </c>
      <c r="I31" s="852">
        <f t="shared" si="9"/>
        <v>0.16666666666666663</v>
      </c>
      <c r="J31" s="853">
        <f t="shared" si="9"/>
        <v>0.16666666666666663</v>
      </c>
      <c r="K31" s="854" t="e">
        <f t="shared" si="9"/>
        <v>#N/A</v>
      </c>
      <c r="L31" s="852" t="e">
        <f t="shared" si="9"/>
        <v>#N/A</v>
      </c>
      <c r="M31" s="852" t="e">
        <f t="shared" si="9"/>
        <v>#N/A</v>
      </c>
      <c r="N31" s="852" t="e">
        <f t="shared" si="9"/>
        <v>#N/A</v>
      </c>
      <c r="O31" s="852" t="e">
        <f t="shared" si="9"/>
        <v>#N/A</v>
      </c>
      <c r="P31" s="852">
        <f t="shared" si="9"/>
        <v>0.16666666666666663</v>
      </c>
      <c r="Q31" s="855">
        <f t="shared" si="9"/>
        <v>0.16666666666666663</v>
      </c>
      <c r="R31" s="851" t="e">
        <f t="shared" si="9"/>
        <v>#N/A</v>
      </c>
      <c r="S31" s="852" t="e">
        <f t="shared" si="9"/>
        <v>#N/A</v>
      </c>
      <c r="T31" s="852" t="e">
        <f t="shared" si="9"/>
        <v>#N/A</v>
      </c>
      <c r="U31" s="852" t="e">
        <f t="shared" si="9"/>
        <v>#N/A</v>
      </c>
      <c r="V31" s="852" t="e">
        <f t="shared" si="9"/>
        <v>#N/A</v>
      </c>
      <c r="W31" s="852">
        <f t="shared" si="9"/>
        <v>0.16666666666666663</v>
      </c>
      <c r="X31" s="853">
        <f t="shared" si="9"/>
        <v>0.16666666666666663</v>
      </c>
      <c r="Y31" s="851" t="e">
        <f t="shared" si="9"/>
        <v>#N/A</v>
      </c>
      <c r="Z31" s="852" t="e">
        <f t="shared" si="9"/>
        <v>#N/A</v>
      </c>
      <c r="AA31" s="852" t="e">
        <f t="shared" si="9"/>
        <v>#N/A</v>
      </c>
      <c r="AB31" s="852" t="e">
        <f t="shared" si="9"/>
        <v>#N/A</v>
      </c>
      <c r="AC31" s="852" t="e">
        <f t="shared" si="9"/>
        <v>#N/A</v>
      </c>
      <c r="AD31" s="852">
        <f t="shared" si="9"/>
        <v>0.16666666666666663</v>
      </c>
      <c r="AE31" s="853">
        <f t="shared" si="9"/>
        <v>0.16666666666666663</v>
      </c>
      <c r="AF31" s="1355"/>
      <c r="AG31" s="1356"/>
      <c r="AH31" s="1359"/>
      <c r="AI31" s="1360"/>
      <c r="AJ31" s="1363"/>
      <c r="AK31" s="1364"/>
      <c r="AL31" s="845"/>
    </row>
    <row r="32" spans="1:38" ht="15" customHeight="1">
      <c r="A32" s="1347" t="s">
        <v>1062</v>
      </c>
      <c r="B32" s="1349" t="s">
        <v>1063</v>
      </c>
      <c r="C32" s="1351" t="s">
        <v>1076</v>
      </c>
      <c r="D32" s="846"/>
      <c r="E32" s="847"/>
      <c r="F32" s="847"/>
      <c r="G32" s="847"/>
      <c r="H32" s="847"/>
      <c r="I32" s="847" t="s">
        <v>217</v>
      </c>
      <c r="J32" s="848" t="s">
        <v>217</v>
      </c>
      <c r="K32" s="849"/>
      <c r="L32" s="847"/>
      <c r="M32" s="847"/>
      <c r="N32" s="847"/>
      <c r="O32" s="847"/>
      <c r="P32" s="847" t="s">
        <v>217</v>
      </c>
      <c r="Q32" s="850" t="s">
        <v>217</v>
      </c>
      <c r="R32" s="846"/>
      <c r="S32" s="847"/>
      <c r="T32" s="847"/>
      <c r="U32" s="847"/>
      <c r="V32" s="847"/>
      <c r="W32" s="847" t="s">
        <v>217</v>
      </c>
      <c r="X32" s="848" t="s">
        <v>217</v>
      </c>
      <c r="Y32" s="846"/>
      <c r="Z32" s="847"/>
      <c r="AA32" s="847"/>
      <c r="AB32" s="847"/>
      <c r="AC32" s="847"/>
      <c r="AD32" s="847" t="s">
        <v>217</v>
      </c>
      <c r="AE32" s="848" t="s">
        <v>217</v>
      </c>
      <c r="AF32" s="1353">
        <f>SUMIF(D33:AE33,"&gt;0")</f>
        <v>2.6666666666666665</v>
      </c>
      <c r="AG32" s="1354"/>
      <c r="AH32" s="1357">
        <f>AF32/4</f>
        <v>0.6666666666666666</v>
      </c>
      <c r="AI32" s="1358"/>
      <c r="AJ32" s="1361">
        <f>ROUNDDOWN(AH32/$AC$55,1)</f>
        <v>0.4</v>
      </c>
      <c r="AK32" s="1362"/>
      <c r="AL32" s="845"/>
    </row>
    <row r="33" spans="1:38" ht="15" customHeight="1">
      <c r="A33" s="1348"/>
      <c r="B33" s="1350"/>
      <c r="C33" s="1352"/>
      <c r="D33" s="851" t="e">
        <f aca="true" t="shared" si="10" ref="D33:AE33">VLOOKUP(D32,$B$59:$I$67,2,1)</f>
        <v>#N/A</v>
      </c>
      <c r="E33" s="852" t="e">
        <f t="shared" si="10"/>
        <v>#N/A</v>
      </c>
      <c r="F33" s="852" t="e">
        <f t="shared" si="10"/>
        <v>#N/A</v>
      </c>
      <c r="G33" s="852" t="e">
        <f t="shared" si="10"/>
        <v>#N/A</v>
      </c>
      <c r="H33" s="852" t="e">
        <f t="shared" si="10"/>
        <v>#N/A</v>
      </c>
      <c r="I33" s="852">
        <f t="shared" si="10"/>
        <v>0.3333333333333333</v>
      </c>
      <c r="J33" s="853">
        <f t="shared" si="10"/>
        <v>0.3333333333333333</v>
      </c>
      <c r="K33" s="854" t="e">
        <f t="shared" si="10"/>
        <v>#N/A</v>
      </c>
      <c r="L33" s="852" t="e">
        <f t="shared" si="10"/>
        <v>#N/A</v>
      </c>
      <c r="M33" s="852" t="e">
        <f t="shared" si="10"/>
        <v>#N/A</v>
      </c>
      <c r="N33" s="852" t="e">
        <f t="shared" si="10"/>
        <v>#N/A</v>
      </c>
      <c r="O33" s="852" t="e">
        <f t="shared" si="10"/>
        <v>#N/A</v>
      </c>
      <c r="P33" s="852">
        <f t="shared" si="10"/>
        <v>0.3333333333333333</v>
      </c>
      <c r="Q33" s="855">
        <f t="shared" si="10"/>
        <v>0.3333333333333333</v>
      </c>
      <c r="R33" s="851" t="e">
        <f t="shared" si="10"/>
        <v>#N/A</v>
      </c>
      <c r="S33" s="852" t="e">
        <f t="shared" si="10"/>
        <v>#N/A</v>
      </c>
      <c r="T33" s="852" t="e">
        <f t="shared" si="10"/>
        <v>#N/A</v>
      </c>
      <c r="U33" s="852" t="e">
        <f t="shared" si="10"/>
        <v>#N/A</v>
      </c>
      <c r="V33" s="852" t="e">
        <f t="shared" si="10"/>
        <v>#N/A</v>
      </c>
      <c r="W33" s="852">
        <f t="shared" si="10"/>
        <v>0.3333333333333333</v>
      </c>
      <c r="X33" s="853">
        <f t="shared" si="10"/>
        <v>0.3333333333333333</v>
      </c>
      <c r="Y33" s="851" t="e">
        <f t="shared" si="10"/>
        <v>#N/A</v>
      </c>
      <c r="Z33" s="852" t="e">
        <f t="shared" si="10"/>
        <v>#N/A</v>
      </c>
      <c r="AA33" s="852" t="e">
        <f t="shared" si="10"/>
        <v>#N/A</v>
      </c>
      <c r="AB33" s="852" t="e">
        <f t="shared" si="10"/>
        <v>#N/A</v>
      </c>
      <c r="AC33" s="852" t="e">
        <f t="shared" si="10"/>
        <v>#N/A</v>
      </c>
      <c r="AD33" s="852">
        <f t="shared" si="10"/>
        <v>0.3333333333333333</v>
      </c>
      <c r="AE33" s="853">
        <f t="shared" si="10"/>
        <v>0.3333333333333333</v>
      </c>
      <c r="AF33" s="1355"/>
      <c r="AG33" s="1356"/>
      <c r="AH33" s="1359"/>
      <c r="AI33" s="1360"/>
      <c r="AJ33" s="1363"/>
      <c r="AK33" s="1364"/>
      <c r="AL33" s="845"/>
    </row>
    <row r="34" spans="1:38" ht="15" customHeight="1">
      <c r="A34" s="1347" t="s">
        <v>1062</v>
      </c>
      <c r="B34" s="1349" t="s">
        <v>1063</v>
      </c>
      <c r="C34" s="1351" t="s">
        <v>1077</v>
      </c>
      <c r="D34" s="846"/>
      <c r="E34" s="847"/>
      <c r="F34" s="847"/>
      <c r="G34" s="847"/>
      <c r="H34" s="847"/>
      <c r="I34" s="847" t="s">
        <v>218</v>
      </c>
      <c r="J34" s="848" t="s">
        <v>218</v>
      </c>
      <c r="K34" s="849"/>
      <c r="L34" s="847"/>
      <c r="M34" s="847"/>
      <c r="N34" s="847"/>
      <c r="O34" s="847"/>
      <c r="P34" s="847" t="s">
        <v>218</v>
      </c>
      <c r="Q34" s="850" t="s">
        <v>218</v>
      </c>
      <c r="R34" s="846"/>
      <c r="S34" s="847"/>
      <c r="T34" s="847"/>
      <c r="U34" s="847"/>
      <c r="V34" s="847"/>
      <c r="W34" s="847" t="s">
        <v>218</v>
      </c>
      <c r="X34" s="848" t="s">
        <v>218</v>
      </c>
      <c r="Y34" s="846"/>
      <c r="Z34" s="847"/>
      <c r="AA34" s="847"/>
      <c r="AB34" s="847"/>
      <c r="AC34" s="847"/>
      <c r="AD34" s="847" t="s">
        <v>218</v>
      </c>
      <c r="AE34" s="848" t="s">
        <v>218</v>
      </c>
      <c r="AF34" s="1353">
        <f>SUMIF(D35:AE35,"&gt;0")</f>
        <v>0.6666666666666665</v>
      </c>
      <c r="AG34" s="1354"/>
      <c r="AH34" s="1357">
        <f>AF34/4</f>
        <v>0.16666666666666663</v>
      </c>
      <c r="AI34" s="1358"/>
      <c r="AJ34" s="1361">
        <f>ROUNDDOWN(AH34/$AC$55,1)</f>
        <v>0.1</v>
      </c>
      <c r="AK34" s="1362"/>
      <c r="AL34" s="845"/>
    </row>
    <row r="35" spans="1:38" ht="15" customHeight="1">
      <c r="A35" s="1348"/>
      <c r="B35" s="1350"/>
      <c r="C35" s="1352"/>
      <c r="D35" s="851" t="e">
        <f aca="true" t="shared" si="11" ref="D35:AE35">VLOOKUP(D34,$B$59:$I$67,2,1)</f>
        <v>#N/A</v>
      </c>
      <c r="E35" s="852" t="e">
        <f t="shared" si="11"/>
        <v>#N/A</v>
      </c>
      <c r="F35" s="852" t="e">
        <f t="shared" si="11"/>
        <v>#N/A</v>
      </c>
      <c r="G35" s="852" t="e">
        <f t="shared" si="11"/>
        <v>#N/A</v>
      </c>
      <c r="H35" s="852" t="e">
        <f t="shared" si="11"/>
        <v>#N/A</v>
      </c>
      <c r="I35" s="852">
        <f t="shared" si="11"/>
        <v>0.08333333333333331</v>
      </c>
      <c r="J35" s="853">
        <f t="shared" si="11"/>
        <v>0.08333333333333331</v>
      </c>
      <c r="K35" s="854" t="e">
        <f t="shared" si="11"/>
        <v>#N/A</v>
      </c>
      <c r="L35" s="852" t="e">
        <f t="shared" si="11"/>
        <v>#N/A</v>
      </c>
      <c r="M35" s="852" t="e">
        <f t="shared" si="11"/>
        <v>#N/A</v>
      </c>
      <c r="N35" s="852" t="e">
        <f t="shared" si="11"/>
        <v>#N/A</v>
      </c>
      <c r="O35" s="852" t="e">
        <f t="shared" si="11"/>
        <v>#N/A</v>
      </c>
      <c r="P35" s="852">
        <f t="shared" si="11"/>
        <v>0.08333333333333331</v>
      </c>
      <c r="Q35" s="855">
        <f t="shared" si="11"/>
        <v>0.08333333333333331</v>
      </c>
      <c r="R35" s="851" t="e">
        <f t="shared" si="11"/>
        <v>#N/A</v>
      </c>
      <c r="S35" s="852" t="e">
        <f t="shared" si="11"/>
        <v>#N/A</v>
      </c>
      <c r="T35" s="852" t="e">
        <f t="shared" si="11"/>
        <v>#N/A</v>
      </c>
      <c r="U35" s="852" t="e">
        <f t="shared" si="11"/>
        <v>#N/A</v>
      </c>
      <c r="V35" s="852" t="e">
        <f t="shared" si="11"/>
        <v>#N/A</v>
      </c>
      <c r="W35" s="852">
        <f t="shared" si="11"/>
        <v>0.08333333333333331</v>
      </c>
      <c r="X35" s="853">
        <f t="shared" si="11"/>
        <v>0.08333333333333331</v>
      </c>
      <c r="Y35" s="851" t="e">
        <f t="shared" si="11"/>
        <v>#N/A</v>
      </c>
      <c r="Z35" s="852" t="e">
        <f t="shared" si="11"/>
        <v>#N/A</v>
      </c>
      <c r="AA35" s="852" t="e">
        <f t="shared" si="11"/>
        <v>#N/A</v>
      </c>
      <c r="AB35" s="852" t="e">
        <f t="shared" si="11"/>
        <v>#N/A</v>
      </c>
      <c r="AC35" s="852" t="e">
        <f t="shared" si="11"/>
        <v>#N/A</v>
      </c>
      <c r="AD35" s="852">
        <f t="shared" si="11"/>
        <v>0.08333333333333331</v>
      </c>
      <c r="AE35" s="853">
        <f t="shared" si="11"/>
        <v>0.08333333333333331</v>
      </c>
      <c r="AF35" s="1355"/>
      <c r="AG35" s="1356"/>
      <c r="AH35" s="1359"/>
      <c r="AI35" s="1360"/>
      <c r="AJ35" s="1363"/>
      <c r="AK35" s="1364"/>
      <c r="AL35" s="845"/>
    </row>
    <row r="36" spans="1:38" ht="15" customHeight="1">
      <c r="A36" s="1347" t="s">
        <v>1062</v>
      </c>
      <c r="B36" s="1349" t="s">
        <v>1063</v>
      </c>
      <c r="C36" s="1351" t="s">
        <v>1078</v>
      </c>
      <c r="D36" s="846"/>
      <c r="E36" s="847"/>
      <c r="F36" s="847"/>
      <c r="G36" s="847"/>
      <c r="H36" s="847"/>
      <c r="I36" s="847" t="s">
        <v>1075</v>
      </c>
      <c r="J36" s="848" t="s">
        <v>1075</v>
      </c>
      <c r="K36" s="849"/>
      <c r="L36" s="847"/>
      <c r="M36" s="847"/>
      <c r="N36" s="847"/>
      <c r="O36" s="847"/>
      <c r="P36" s="847" t="s">
        <v>1075</v>
      </c>
      <c r="Q36" s="850" t="s">
        <v>1075</v>
      </c>
      <c r="R36" s="846"/>
      <c r="S36" s="847"/>
      <c r="T36" s="847"/>
      <c r="U36" s="847"/>
      <c r="V36" s="847"/>
      <c r="W36" s="847" t="s">
        <v>1075</v>
      </c>
      <c r="X36" s="848" t="s">
        <v>1075</v>
      </c>
      <c r="Y36" s="846"/>
      <c r="Z36" s="847"/>
      <c r="AA36" s="847"/>
      <c r="AB36" s="847"/>
      <c r="AC36" s="847"/>
      <c r="AD36" s="847" t="s">
        <v>1075</v>
      </c>
      <c r="AE36" s="848" t="s">
        <v>1075</v>
      </c>
      <c r="AF36" s="1353">
        <f>SUMIF(D37:AE37,"&gt;0")</f>
        <v>1.333333333333333</v>
      </c>
      <c r="AG36" s="1354"/>
      <c r="AH36" s="1357">
        <f>AF36/4</f>
        <v>0.33333333333333326</v>
      </c>
      <c r="AI36" s="1358"/>
      <c r="AJ36" s="1361">
        <f>ROUNDDOWN(AH36/$AC$55,1)</f>
        <v>0.2</v>
      </c>
      <c r="AK36" s="1362"/>
      <c r="AL36" s="845"/>
    </row>
    <row r="37" spans="1:38" ht="15" customHeight="1">
      <c r="A37" s="1348"/>
      <c r="B37" s="1350"/>
      <c r="C37" s="1352"/>
      <c r="D37" s="851" t="e">
        <f aca="true" t="shared" si="12" ref="D37:AE37">VLOOKUP(D36,$B$59:$I$67,2,1)</f>
        <v>#N/A</v>
      </c>
      <c r="E37" s="852" t="e">
        <f t="shared" si="12"/>
        <v>#N/A</v>
      </c>
      <c r="F37" s="852" t="e">
        <f t="shared" si="12"/>
        <v>#N/A</v>
      </c>
      <c r="G37" s="852" t="e">
        <f t="shared" si="12"/>
        <v>#N/A</v>
      </c>
      <c r="H37" s="852" t="e">
        <f t="shared" si="12"/>
        <v>#N/A</v>
      </c>
      <c r="I37" s="852">
        <f t="shared" si="12"/>
        <v>0.16666666666666663</v>
      </c>
      <c r="J37" s="853">
        <f t="shared" si="12"/>
        <v>0.16666666666666663</v>
      </c>
      <c r="K37" s="854" t="e">
        <f t="shared" si="12"/>
        <v>#N/A</v>
      </c>
      <c r="L37" s="852" t="e">
        <f t="shared" si="12"/>
        <v>#N/A</v>
      </c>
      <c r="M37" s="852" t="e">
        <f t="shared" si="12"/>
        <v>#N/A</v>
      </c>
      <c r="N37" s="852" t="e">
        <f t="shared" si="12"/>
        <v>#N/A</v>
      </c>
      <c r="O37" s="852" t="e">
        <f t="shared" si="12"/>
        <v>#N/A</v>
      </c>
      <c r="P37" s="852">
        <f t="shared" si="12"/>
        <v>0.16666666666666663</v>
      </c>
      <c r="Q37" s="855">
        <f t="shared" si="12"/>
        <v>0.16666666666666663</v>
      </c>
      <c r="R37" s="851" t="e">
        <f t="shared" si="12"/>
        <v>#N/A</v>
      </c>
      <c r="S37" s="852" t="e">
        <f t="shared" si="12"/>
        <v>#N/A</v>
      </c>
      <c r="T37" s="852" t="e">
        <f t="shared" si="12"/>
        <v>#N/A</v>
      </c>
      <c r="U37" s="852" t="e">
        <f t="shared" si="12"/>
        <v>#N/A</v>
      </c>
      <c r="V37" s="852" t="e">
        <f t="shared" si="12"/>
        <v>#N/A</v>
      </c>
      <c r="W37" s="852">
        <f t="shared" si="12"/>
        <v>0.16666666666666663</v>
      </c>
      <c r="X37" s="853">
        <f t="shared" si="12"/>
        <v>0.16666666666666663</v>
      </c>
      <c r="Y37" s="851" t="e">
        <f t="shared" si="12"/>
        <v>#N/A</v>
      </c>
      <c r="Z37" s="852" t="e">
        <f t="shared" si="12"/>
        <v>#N/A</v>
      </c>
      <c r="AA37" s="852" t="e">
        <f t="shared" si="12"/>
        <v>#N/A</v>
      </c>
      <c r="AB37" s="852" t="e">
        <f t="shared" si="12"/>
        <v>#N/A</v>
      </c>
      <c r="AC37" s="852" t="e">
        <f t="shared" si="12"/>
        <v>#N/A</v>
      </c>
      <c r="AD37" s="852">
        <f t="shared" si="12"/>
        <v>0.16666666666666663</v>
      </c>
      <c r="AE37" s="853">
        <f t="shared" si="12"/>
        <v>0.16666666666666663</v>
      </c>
      <c r="AF37" s="1355"/>
      <c r="AG37" s="1356"/>
      <c r="AH37" s="1359"/>
      <c r="AI37" s="1360"/>
      <c r="AJ37" s="1363"/>
      <c r="AK37" s="1364"/>
      <c r="AL37" s="845"/>
    </row>
    <row r="38" spans="1:38" ht="15" customHeight="1">
      <c r="A38" s="1347" t="s">
        <v>1079</v>
      </c>
      <c r="B38" s="1349" t="s">
        <v>1070</v>
      </c>
      <c r="C38" s="1351" t="s">
        <v>1080</v>
      </c>
      <c r="D38" s="846"/>
      <c r="E38" s="847"/>
      <c r="F38" s="847"/>
      <c r="G38" s="847"/>
      <c r="H38" s="847"/>
      <c r="I38" s="847" t="s">
        <v>1075</v>
      </c>
      <c r="J38" s="848" t="s">
        <v>1075</v>
      </c>
      <c r="K38" s="849"/>
      <c r="L38" s="847"/>
      <c r="M38" s="847"/>
      <c r="N38" s="847"/>
      <c r="O38" s="847"/>
      <c r="P38" s="847" t="s">
        <v>1075</v>
      </c>
      <c r="Q38" s="850" t="s">
        <v>1075</v>
      </c>
      <c r="R38" s="846"/>
      <c r="S38" s="847"/>
      <c r="T38" s="847"/>
      <c r="U38" s="847"/>
      <c r="V38" s="847"/>
      <c r="W38" s="847" t="s">
        <v>1075</v>
      </c>
      <c r="X38" s="848" t="s">
        <v>1075</v>
      </c>
      <c r="Y38" s="846"/>
      <c r="Z38" s="847"/>
      <c r="AA38" s="847"/>
      <c r="AB38" s="847"/>
      <c r="AC38" s="847"/>
      <c r="AD38" s="847" t="s">
        <v>1075</v>
      </c>
      <c r="AE38" s="848" t="s">
        <v>1075</v>
      </c>
      <c r="AF38" s="1353">
        <f>SUMIF(D39:AE39,"&gt;0")</f>
        <v>1.333333333333333</v>
      </c>
      <c r="AG38" s="1354"/>
      <c r="AH38" s="1357">
        <f>AF38/4</f>
        <v>0.33333333333333326</v>
      </c>
      <c r="AI38" s="1358"/>
      <c r="AJ38" s="1361">
        <f>ROUNDDOWN(AH38/$AC$55,1)</f>
        <v>0.2</v>
      </c>
      <c r="AK38" s="1362"/>
      <c r="AL38" s="845"/>
    </row>
    <row r="39" spans="1:38" ht="15" customHeight="1">
      <c r="A39" s="1348"/>
      <c r="B39" s="1350"/>
      <c r="C39" s="1352"/>
      <c r="D39" s="851" t="e">
        <f aca="true" t="shared" si="13" ref="D39:AE39">VLOOKUP(D38,$B$59:$I$67,2,1)</f>
        <v>#N/A</v>
      </c>
      <c r="E39" s="852" t="e">
        <f t="shared" si="13"/>
        <v>#N/A</v>
      </c>
      <c r="F39" s="852" t="e">
        <f t="shared" si="13"/>
        <v>#N/A</v>
      </c>
      <c r="G39" s="852" t="e">
        <f t="shared" si="13"/>
        <v>#N/A</v>
      </c>
      <c r="H39" s="852" t="e">
        <f t="shared" si="13"/>
        <v>#N/A</v>
      </c>
      <c r="I39" s="852">
        <f t="shared" si="13"/>
        <v>0.16666666666666663</v>
      </c>
      <c r="J39" s="853">
        <f t="shared" si="13"/>
        <v>0.16666666666666663</v>
      </c>
      <c r="K39" s="854" t="e">
        <f t="shared" si="13"/>
        <v>#N/A</v>
      </c>
      <c r="L39" s="852" t="e">
        <f t="shared" si="13"/>
        <v>#N/A</v>
      </c>
      <c r="M39" s="852" t="e">
        <f t="shared" si="13"/>
        <v>#N/A</v>
      </c>
      <c r="N39" s="852" t="e">
        <f t="shared" si="13"/>
        <v>#N/A</v>
      </c>
      <c r="O39" s="852" t="e">
        <f t="shared" si="13"/>
        <v>#N/A</v>
      </c>
      <c r="P39" s="852">
        <f t="shared" si="13"/>
        <v>0.16666666666666663</v>
      </c>
      <c r="Q39" s="855">
        <f t="shared" si="13"/>
        <v>0.16666666666666663</v>
      </c>
      <c r="R39" s="851" t="e">
        <f t="shared" si="13"/>
        <v>#N/A</v>
      </c>
      <c r="S39" s="852" t="e">
        <f t="shared" si="13"/>
        <v>#N/A</v>
      </c>
      <c r="T39" s="852" t="e">
        <f t="shared" si="13"/>
        <v>#N/A</v>
      </c>
      <c r="U39" s="852" t="e">
        <f t="shared" si="13"/>
        <v>#N/A</v>
      </c>
      <c r="V39" s="852" t="e">
        <f t="shared" si="13"/>
        <v>#N/A</v>
      </c>
      <c r="W39" s="852">
        <f t="shared" si="13"/>
        <v>0.16666666666666663</v>
      </c>
      <c r="X39" s="853">
        <f t="shared" si="13"/>
        <v>0.16666666666666663</v>
      </c>
      <c r="Y39" s="851" t="e">
        <f t="shared" si="13"/>
        <v>#N/A</v>
      </c>
      <c r="Z39" s="852" t="e">
        <f t="shared" si="13"/>
        <v>#N/A</v>
      </c>
      <c r="AA39" s="852" t="e">
        <f t="shared" si="13"/>
        <v>#N/A</v>
      </c>
      <c r="AB39" s="852" t="e">
        <f t="shared" si="13"/>
        <v>#N/A</v>
      </c>
      <c r="AC39" s="852" t="e">
        <f t="shared" si="13"/>
        <v>#N/A</v>
      </c>
      <c r="AD39" s="852">
        <f t="shared" si="13"/>
        <v>0.16666666666666663</v>
      </c>
      <c r="AE39" s="853">
        <f t="shared" si="13"/>
        <v>0.16666666666666663</v>
      </c>
      <c r="AF39" s="1355"/>
      <c r="AG39" s="1356"/>
      <c r="AH39" s="1359"/>
      <c r="AI39" s="1360"/>
      <c r="AJ39" s="1363"/>
      <c r="AK39" s="1364"/>
      <c r="AL39" s="845"/>
    </row>
    <row r="40" spans="1:38" ht="15" customHeight="1">
      <c r="A40" s="1347" t="s">
        <v>1079</v>
      </c>
      <c r="B40" s="1349" t="s">
        <v>1081</v>
      </c>
      <c r="C40" s="1351" t="s">
        <v>1082</v>
      </c>
      <c r="D40" s="846" t="s">
        <v>217</v>
      </c>
      <c r="E40" s="847" t="s">
        <v>217</v>
      </c>
      <c r="F40" s="847" t="s">
        <v>217</v>
      </c>
      <c r="G40" s="847" t="s">
        <v>217</v>
      </c>
      <c r="H40" s="847" t="s">
        <v>217</v>
      </c>
      <c r="I40" s="847"/>
      <c r="J40" s="848"/>
      <c r="K40" s="849" t="s">
        <v>217</v>
      </c>
      <c r="L40" s="847" t="s">
        <v>217</v>
      </c>
      <c r="M40" s="847" t="s">
        <v>217</v>
      </c>
      <c r="N40" s="847" t="s">
        <v>217</v>
      </c>
      <c r="O40" s="847" t="s">
        <v>217</v>
      </c>
      <c r="P40" s="847"/>
      <c r="Q40" s="850"/>
      <c r="R40" s="846" t="s">
        <v>217</v>
      </c>
      <c r="S40" s="847" t="s">
        <v>217</v>
      </c>
      <c r="T40" s="847" t="s">
        <v>217</v>
      </c>
      <c r="U40" s="847" t="s">
        <v>217</v>
      </c>
      <c r="V40" s="847" t="s">
        <v>217</v>
      </c>
      <c r="W40" s="847"/>
      <c r="X40" s="848"/>
      <c r="Y40" s="846" t="s">
        <v>217</v>
      </c>
      <c r="Z40" s="847" t="s">
        <v>217</v>
      </c>
      <c r="AA40" s="847" t="s">
        <v>217</v>
      </c>
      <c r="AB40" s="847" t="s">
        <v>217</v>
      </c>
      <c r="AC40" s="847" t="s">
        <v>217</v>
      </c>
      <c r="AD40" s="847"/>
      <c r="AE40" s="848"/>
      <c r="AF40" s="1365">
        <f>SUMIF(D41:AE41,"&gt;0")</f>
        <v>6.666666666666664</v>
      </c>
      <c r="AG40" s="1366"/>
      <c r="AH40" s="1357">
        <f>AF40/4</f>
        <v>1.666666666666666</v>
      </c>
      <c r="AI40" s="1358"/>
      <c r="AJ40" s="1361">
        <f>ROUNDDOWN(AH40/$AC$55,1)</f>
        <v>1</v>
      </c>
      <c r="AK40" s="1362"/>
      <c r="AL40" s="845"/>
    </row>
    <row r="41" spans="1:38" ht="15" customHeight="1">
      <c r="A41" s="1348"/>
      <c r="B41" s="1350"/>
      <c r="C41" s="1352"/>
      <c r="D41" s="856">
        <f aca="true" t="shared" si="14" ref="D41:AE41">VLOOKUP(D40,$B$59:$I$67,2,1)</f>
        <v>0.3333333333333333</v>
      </c>
      <c r="E41" s="857">
        <f t="shared" si="14"/>
        <v>0.3333333333333333</v>
      </c>
      <c r="F41" s="857">
        <f t="shared" si="14"/>
        <v>0.3333333333333333</v>
      </c>
      <c r="G41" s="857">
        <f t="shared" si="14"/>
        <v>0.3333333333333333</v>
      </c>
      <c r="H41" s="857">
        <f t="shared" si="14"/>
        <v>0.3333333333333333</v>
      </c>
      <c r="I41" s="857" t="e">
        <f t="shared" si="14"/>
        <v>#N/A</v>
      </c>
      <c r="J41" s="858" t="e">
        <f t="shared" si="14"/>
        <v>#N/A</v>
      </c>
      <c r="K41" s="854">
        <f t="shared" si="14"/>
        <v>0.3333333333333333</v>
      </c>
      <c r="L41" s="852">
        <f t="shared" si="14"/>
        <v>0.3333333333333333</v>
      </c>
      <c r="M41" s="852">
        <f t="shared" si="14"/>
        <v>0.3333333333333333</v>
      </c>
      <c r="N41" s="852">
        <f t="shared" si="14"/>
        <v>0.3333333333333333</v>
      </c>
      <c r="O41" s="852">
        <f t="shared" si="14"/>
        <v>0.3333333333333333</v>
      </c>
      <c r="P41" s="852" t="e">
        <f t="shared" si="14"/>
        <v>#N/A</v>
      </c>
      <c r="Q41" s="855" t="e">
        <f t="shared" si="14"/>
        <v>#N/A</v>
      </c>
      <c r="R41" s="856">
        <f t="shared" si="14"/>
        <v>0.3333333333333333</v>
      </c>
      <c r="S41" s="857">
        <f t="shared" si="14"/>
        <v>0.3333333333333333</v>
      </c>
      <c r="T41" s="857">
        <f t="shared" si="14"/>
        <v>0.3333333333333333</v>
      </c>
      <c r="U41" s="857">
        <f t="shared" si="14"/>
        <v>0.3333333333333333</v>
      </c>
      <c r="V41" s="857">
        <f t="shared" si="14"/>
        <v>0.3333333333333333</v>
      </c>
      <c r="W41" s="857" t="e">
        <f t="shared" si="14"/>
        <v>#N/A</v>
      </c>
      <c r="X41" s="858" t="e">
        <f t="shared" si="14"/>
        <v>#N/A</v>
      </c>
      <c r="Y41" s="856">
        <f t="shared" si="14"/>
        <v>0.3333333333333333</v>
      </c>
      <c r="Z41" s="857">
        <f t="shared" si="14"/>
        <v>0.3333333333333333</v>
      </c>
      <c r="AA41" s="857">
        <f t="shared" si="14"/>
        <v>0.3333333333333333</v>
      </c>
      <c r="AB41" s="857">
        <f t="shared" si="14"/>
        <v>0.3333333333333333</v>
      </c>
      <c r="AC41" s="881">
        <f t="shared" si="14"/>
        <v>0.3333333333333333</v>
      </c>
      <c r="AD41" s="881" t="e">
        <f t="shared" si="14"/>
        <v>#N/A</v>
      </c>
      <c r="AE41" s="882" t="e">
        <f t="shared" si="14"/>
        <v>#N/A</v>
      </c>
      <c r="AF41" s="1355"/>
      <c r="AG41" s="1356"/>
      <c r="AH41" s="1359"/>
      <c r="AI41" s="1360"/>
      <c r="AJ41" s="1363"/>
      <c r="AK41" s="1364"/>
      <c r="AL41" s="845"/>
    </row>
    <row r="42" spans="1:38" ht="15" customHeight="1">
      <c r="A42" s="1347" t="s">
        <v>1083</v>
      </c>
      <c r="B42" s="1349" t="s">
        <v>1060</v>
      </c>
      <c r="C42" s="1351" t="s">
        <v>1084</v>
      </c>
      <c r="D42" s="846"/>
      <c r="E42" s="847" t="s">
        <v>1085</v>
      </c>
      <c r="F42" s="847" t="s">
        <v>1085</v>
      </c>
      <c r="G42" s="847" t="s">
        <v>1085</v>
      </c>
      <c r="H42" s="847"/>
      <c r="I42" s="847"/>
      <c r="J42" s="848"/>
      <c r="K42" s="849"/>
      <c r="L42" s="847" t="s">
        <v>1085</v>
      </c>
      <c r="M42" s="847" t="s">
        <v>1085</v>
      </c>
      <c r="N42" s="847" t="s">
        <v>1085</v>
      </c>
      <c r="O42" s="847"/>
      <c r="P42" s="847"/>
      <c r="Q42" s="850"/>
      <c r="R42" s="846"/>
      <c r="S42" s="847" t="s">
        <v>1085</v>
      </c>
      <c r="T42" s="847" t="s">
        <v>1085</v>
      </c>
      <c r="U42" s="847" t="s">
        <v>1085</v>
      </c>
      <c r="V42" s="847"/>
      <c r="W42" s="847"/>
      <c r="X42" s="848"/>
      <c r="Y42" s="846"/>
      <c r="Z42" s="847" t="s">
        <v>1085</v>
      </c>
      <c r="AA42" s="847" t="s">
        <v>1085</v>
      </c>
      <c r="AB42" s="847" t="s">
        <v>1085</v>
      </c>
      <c r="AC42" s="847"/>
      <c r="AD42" s="847"/>
      <c r="AE42" s="848"/>
      <c r="AF42" s="1353">
        <f>SUMIF(D43:AE43,"&gt;0")</f>
        <v>1.0000000000000004</v>
      </c>
      <c r="AG42" s="1354"/>
      <c r="AH42" s="1357">
        <f>AF42/4</f>
        <v>0.2500000000000001</v>
      </c>
      <c r="AI42" s="1358"/>
      <c r="AJ42" s="1361">
        <f>ROUNDDOWN(AH42/$AC$55,1)</f>
        <v>0.1</v>
      </c>
      <c r="AK42" s="1362"/>
      <c r="AL42" s="845"/>
    </row>
    <row r="43" spans="1:38" ht="15" customHeight="1">
      <c r="A43" s="1348"/>
      <c r="B43" s="1350"/>
      <c r="C43" s="1352"/>
      <c r="D43" s="851" t="e">
        <f aca="true" t="shared" si="15" ref="D43:AE43">VLOOKUP(D42,$B$59:$I$67,2,1)</f>
        <v>#N/A</v>
      </c>
      <c r="E43" s="852">
        <f t="shared" si="15"/>
        <v>0.08333333333333337</v>
      </c>
      <c r="F43" s="852">
        <f t="shared" si="15"/>
        <v>0.08333333333333337</v>
      </c>
      <c r="G43" s="852">
        <f t="shared" si="15"/>
        <v>0.08333333333333337</v>
      </c>
      <c r="H43" s="852" t="e">
        <f t="shared" si="15"/>
        <v>#N/A</v>
      </c>
      <c r="I43" s="852" t="e">
        <f t="shared" si="15"/>
        <v>#N/A</v>
      </c>
      <c r="J43" s="853" t="e">
        <f t="shared" si="15"/>
        <v>#N/A</v>
      </c>
      <c r="K43" s="854" t="e">
        <f t="shared" si="15"/>
        <v>#N/A</v>
      </c>
      <c r="L43" s="852">
        <f t="shared" si="15"/>
        <v>0.08333333333333337</v>
      </c>
      <c r="M43" s="852">
        <f t="shared" si="15"/>
        <v>0.08333333333333337</v>
      </c>
      <c r="N43" s="852">
        <f t="shared" si="15"/>
        <v>0.08333333333333337</v>
      </c>
      <c r="O43" s="852" t="e">
        <f t="shared" si="15"/>
        <v>#N/A</v>
      </c>
      <c r="P43" s="852" t="e">
        <f t="shared" si="15"/>
        <v>#N/A</v>
      </c>
      <c r="Q43" s="855" t="e">
        <f t="shared" si="15"/>
        <v>#N/A</v>
      </c>
      <c r="R43" s="851" t="e">
        <f t="shared" si="15"/>
        <v>#N/A</v>
      </c>
      <c r="S43" s="852">
        <f t="shared" si="15"/>
        <v>0.08333333333333337</v>
      </c>
      <c r="T43" s="852">
        <f t="shared" si="15"/>
        <v>0.08333333333333337</v>
      </c>
      <c r="U43" s="852">
        <f t="shared" si="15"/>
        <v>0.08333333333333337</v>
      </c>
      <c r="V43" s="852" t="e">
        <f t="shared" si="15"/>
        <v>#N/A</v>
      </c>
      <c r="W43" s="852" t="e">
        <f t="shared" si="15"/>
        <v>#N/A</v>
      </c>
      <c r="X43" s="853" t="e">
        <f t="shared" si="15"/>
        <v>#N/A</v>
      </c>
      <c r="Y43" s="851" t="e">
        <f t="shared" si="15"/>
        <v>#N/A</v>
      </c>
      <c r="Z43" s="852">
        <f t="shared" si="15"/>
        <v>0.08333333333333337</v>
      </c>
      <c r="AA43" s="852">
        <f t="shared" si="15"/>
        <v>0.08333333333333337</v>
      </c>
      <c r="AB43" s="852">
        <f t="shared" si="15"/>
        <v>0.08333333333333337</v>
      </c>
      <c r="AC43" s="852" t="e">
        <f t="shared" si="15"/>
        <v>#N/A</v>
      </c>
      <c r="AD43" s="852" t="e">
        <f t="shared" si="15"/>
        <v>#N/A</v>
      </c>
      <c r="AE43" s="853" t="e">
        <f t="shared" si="15"/>
        <v>#N/A</v>
      </c>
      <c r="AF43" s="1355"/>
      <c r="AG43" s="1356"/>
      <c r="AH43" s="1359"/>
      <c r="AI43" s="1360"/>
      <c r="AJ43" s="1363"/>
      <c r="AK43" s="1364"/>
      <c r="AL43" s="845"/>
    </row>
    <row r="44" spans="1:38" ht="15" customHeight="1">
      <c r="A44" s="1347" t="s">
        <v>1083</v>
      </c>
      <c r="B44" s="1349" t="s">
        <v>1060</v>
      </c>
      <c r="C44" s="1351" t="s">
        <v>1084</v>
      </c>
      <c r="D44" s="846"/>
      <c r="E44" s="847" t="s">
        <v>1086</v>
      </c>
      <c r="F44" s="847" t="s">
        <v>1086</v>
      </c>
      <c r="G44" s="847" t="s">
        <v>1086</v>
      </c>
      <c r="H44" s="847"/>
      <c r="I44" s="847"/>
      <c r="J44" s="848"/>
      <c r="K44" s="849"/>
      <c r="L44" s="847" t="s">
        <v>1086</v>
      </c>
      <c r="M44" s="847" t="s">
        <v>1086</v>
      </c>
      <c r="N44" s="847" t="s">
        <v>1086</v>
      </c>
      <c r="O44" s="847"/>
      <c r="P44" s="847"/>
      <c r="Q44" s="850"/>
      <c r="R44" s="846"/>
      <c r="S44" s="847" t="s">
        <v>1086</v>
      </c>
      <c r="T44" s="847" t="s">
        <v>1086</v>
      </c>
      <c r="U44" s="847" t="s">
        <v>1086</v>
      </c>
      <c r="V44" s="847"/>
      <c r="W44" s="847"/>
      <c r="X44" s="848"/>
      <c r="Y44" s="846"/>
      <c r="Z44" s="847" t="s">
        <v>1086</v>
      </c>
      <c r="AA44" s="847" t="s">
        <v>1086</v>
      </c>
      <c r="AB44" s="847" t="s">
        <v>1086</v>
      </c>
      <c r="AC44" s="847"/>
      <c r="AD44" s="847"/>
      <c r="AE44" s="848"/>
      <c r="AF44" s="1353">
        <f>SUMIF(D45:AE45,"&gt;0")</f>
        <v>3</v>
      </c>
      <c r="AG44" s="1354"/>
      <c r="AH44" s="1357">
        <f>AF44/4</f>
        <v>0.75</v>
      </c>
      <c r="AI44" s="1358"/>
      <c r="AJ44" s="1361">
        <f>ROUNDDOWN(AH44/$AC$55,1)</f>
        <v>0.4</v>
      </c>
      <c r="AK44" s="1362"/>
      <c r="AL44" s="845"/>
    </row>
    <row r="45" spans="1:38" ht="15" customHeight="1">
      <c r="A45" s="1348"/>
      <c r="B45" s="1350"/>
      <c r="C45" s="1352"/>
      <c r="D45" s="851" t="e">
        <f aca="true" t="shared" si="16" ref="D45:AE45">VLOOKUP(D44,$B$59:$I$67,2,1)</f>
        <v>#N/A</v>
      </c>
      <c r="E45" s="852">
        <f t="shared" si="16"/>
        <v>0.25</v>
      </c>
      <c r="F45" s="852">
        <f t="shared" si="16"/>
        <v>0.25</v>
      </c>
      <c r="G45" s="852">
        <f t="shared" si="16"/>
        <v>0.25</v>
      </c>
      <c r="H45" s="852" t="e">
        <f t="shared" si="16"/>
        <v>#N/A</v>
      </c>
      <c r="I45" s="852" t="e">
        <f t="shared" si="16"/>
        <v>#N/A</v>
      </c>
      <c r="J45" s="853" t="e">
        <f t="shared" si="16"/>
        <v>#N/A</v>
      </c>
      <c r="K45" s="854" t="e">
        <f t="shared" si="16"/>
        <v>#N/A</v>
      </c>
      <c r="L45" s="852">
        <f t="shared" si="16"/>
        <v>0.25</v>
      </c>
      <c r="M45" s="852">
        <f t="shared" si="16"/>
        <v>0.25</v>
      </c>
      <c r="N45" s="852">
        <f t="shared" si="16"/>
        <v>0.25</v>
      </c>
      <c r="O45" s="852" t="e">
        <f t="shared" si="16"/>
        <v>#N/A</v>
      </c>
      <c r="P45" s="852" t="e">
        <f t="shared" si="16"/>
        <v>#N/A</v>
      </c>
      <c r="Q45" s="855" t="e">
        <f t="shared" si="16"/>
        <v>#N/A</v>
      </c>
      <c r="R45" s="851" t="e">
        <f t="shared" si="16"/>
        <v>#N/A</v>
      </c>
      <c r="S45" s="852">
        <f t="shared" si="16"/>
        <v>0.25</v>
      </c>
      <c r="T45" s="852">
        <f t="shared" si="16"/>
        <v>0.25</v>
      </c>
      <c r="U45" s="852">
        <f t="shared" si="16"/>
        <v>0.25</v>
      </c>
      <c r="V45" s="852" t="e">
        <f t="shared" si="16"/>
        <v>#N/A</v>
      </c>
      <c r="W45" s="852" t="e">
        <f t="shared" si="16"/>
        <v>#N/A</v>
      </c>
      <c r="X45" s="853" t="e">
        <f t="shared" si="16"/>
        <v>#N/A</v>
      </c>
      <c r="Y45" s="851" t="e">
        <f t="shared" si="16"/>
        <v>#N/A</v>
      </c>
      <c r="Z45" s="852">
        <f t="shared" si="16"/>
        <v>0.25</v>
      </c>
      <c r="AA45" s="852">
        <f t="shared" si="16"/>
        <v>0.25</v>
      </c>
      <c r="AB45" s="852">
        <f t="shared" si="16"/>
        <v>0.25</v>
      </c>
      <c r="AC45" s="852" t="e">
        <f t="shared" si="16"/>
        <v>#N/A</v>
      </c>
      <c r="AD45" s="852" t="e">
        <f t="shared" si="16"/>
        <v>#N/A</v>
      </c>
      <c r="AE45" s="853" t="e">
        <f t="shared" si="16"/>
        <v>#N/A</v>
      </c>
      <c r="AF45" s="1355"/>
      <c r="AG45" s="1356"/>
      <c r="AH45" s="1359"/>
      <c r="AI45" s="1360"/>
      <c r="AJ45" s="1363"/>
      <c r="AK45" s="1364"/>
      <c r="AL45" s="845"/>
    </row>
    <row r="46" spans="1:38" ht="15" customHeight="1">
      <c r="A46" s="1347" t="s">
        <v>1083</v>
      </c>
      <c r="B46" s="1349" t="s">
        <v>1070</v>
      </c>
      <c r="C46" s="1351" t="s">
        <v>1080</v>
      </c>
      <c r="D46" s="846" t="s">
        <v>1085</v>
      </c>
      <c r="E46" s="847"/>
      <c r="F46" s="847"/>
      <c r="G46" s="847"/>
      <c r="H46" s="847" t="s">
        <v>1085</v>
      </c>
      <c r="I46" s="847"/>
      <c r="J46" s="848"/>
      <c r="K46" s="849" t="s">
        <v>1085</v>
      </c>
      <c r="L46" s="847"/>
      <c r="M46" s="847"/>
      <c r="N46" s="847"/>
      <c r="O46" s="847" t="s">
        <v>1085</v>
      </c>
      <c r="P46" s="847"/>
      <c r="Q46" s="850"/>
      <c r="R46" s="846" t="s">
        <v>1085</v>
      </c>
      <c r="S46" s="847"/>
      <c r="T46" s="847"/>
      <c r="U46" s="847"/>
      <c r="V46" s="847" t="s">
        <v>1085</v>
      </c>
      <c r="W46" s="847"/>
      <c r="X46" s="848"/>
      <c r="Y46" s="846" t="s">
        <v>1085</v>
      </c>
      <c r="Z46" s="847"/>
      <c r="AA46" s="847"/>
      <c r="AB46" s="847"/>
      <c r="AC46" s="847" t="s">
        <v>1085</v>
      </c>
      <c r="AD46" s="847"/>
      <c r="AE46" s="848"/>
      <c r="AF46" s="1353">
        <f>SUMIF(D47:AE47,"&gt;0")</f>
        <v>0.666666666666667</v>
      </c>
      <c r="AG46" s="1354"/>
      <c r="AH46" s="1357">
        <f>AF46/4</f>
        <v>0.16666666666666674</v>
      </c>
      <c r="AI46" s="1358"/>
      <c r="AJ46" s="1361">
        <f>ROUNDDOWN(AH46/$AC$55,1)</f>
        <v>0.1</v>
      </c>
      <c r="AK46" s="1362"/>
      <c r="AL46" s="845"/>
    </row>
    <row r="47" spans="1:38" ht="15" customHeight="1">
      <c r="A47" s="1348"/>
      <c r="B47" s="1350"/>
      <c r="C47" s="1352"/>
      <c r="D47" s="851">
        <f aca="true" t="shared" si="17" ref="D47:AE47">VLOOKUP(D46,$B$59:$I$67,2,1)</f>
        <v>0.08333333333333337</v>
      </c>
      <c r="E47" s="852" t="e">
        <f t="shared" si="17"/>
        <v>#N/A</v>
      </c>
      <c r="F47" s="852" t="e">
        <f t="shared" si="17"/>
        <v>#N/A</v>
      </c>
      <c r="G47" s="852" t="e">
        <f t="shared" si="17"/>
        <v>#N/A</v>
      </c>
      <c r="H47" s="852">
        <f t="shared" si="17"/>
        <v>0.08333333333333337</v>
      </c>
      <c r="I47" s="852" t="e">
        <f t="shared" si="17"/>
        <v>#N/A</v>
      </c>
      <c r="J47" s="853" t="e">
        <f t="shared" si="17"/>
        <v>#N/A</v>
      </c>
      <c r="K47" s="854">
        <f t="shared" si="17"/>
        <v>0.08333333333333337</v>
      </c>
      <c r="L47" s="852" t="e">
        <f t="shared" si="17"/>
        <v>#N/A</v>
      </c>
      <c r="M47" s="852" t="e">
        <f t="shared" si="17"/>
        <v>#N/A</v>
      </c>
      <c r="N47" s="852" t="e">
        <f t="shared" si="17"/>
        <v>#N/A</v>
      </c>
      <c r="O47" s="852">
        <f t="shared" si="17"/>
        <v>0.08333333333333337</v>
      </c>
      <c r="P47" s="852" t="e">
        <f t="shared" si="17"/>
        <v>#N/A</v>
      </c>
      <c r="Q47" s="855" t="e">
        <f t="shared" si="17"/>
        <v>#N/A</v>
      </c>
      <c r="R47" s="851">
        <f t="shared" si="17"/>
        <v>0.08333333333333337</v>
      </c>
      <c r="S47" s="852" t="e">
        <f t="shared" si="17"/>
        <v>#N/A</v>
      </c>
      <c r="T47" s="852" t="e">
        <f t="shared" si="17"/>
        <v>#N/A</v>
      </c>
      <c r="U47" s="852" t="e">
        <f t="shared" si="17"/>
        <v>#N/A</v>
      </c>
      <c r="V47" s="852">
        <f t="shared" si="17"/>
        <v>0.08333333333333337</v>
      </c>
      <c r="W47" s="852" t="e">
        <f t="shared" si="17"/>
        <v>#N/A</v>
      </c>
      <c r="X47" s="853" t="e">
        <f t="shared" si="17"/>
        <v>#N/A</v>
      </c>
      <c r="Y47" s="851">
        <f t="shared" si="17"/>
        <v>0.08333333333333337</v>
      </c>
      <c r="Z47" s="852" t="e">
        <f t="shared" si="17"/>
        <v>#N/A</v>
      </c>
      <c r="AA47" s="852" t="e">
        <f t="shared" si="17"/>
        <v>#N/A</v>
      </c>
      <c r="AB47" s="852" t="e">
        <f t="shared" si="17"/>
        <v>#N/A</v>
      </c>
      <c r="AC47" s="852">
        <f t="shared" si="17"/>
        <v>0.08333333333333337</v>
      </c>
      <c r="AD47" s="852" t="e">
        <f t="shared" si="17"/>
        <v>#N/A</v>
      </c>
      <c r="AE47" s="853" t="e">
        <f t="shared" si="17"/>
        <v>#N/A</v>
      </c>
      <c r="AF47" s="1355"/>
      <c r="AG47" s="1356"/>
      <c r="AH47" s="1359"/>
      <c r="AI47" s="1360"/>
      <c r="AJ47" s="1363"/>
      <c r="AK47" s="1364"/>
      <c r="AL47" s="845"/>
    </row>
    <row r="48" spans="1:38" ht="15" customHeight="1">
      <c r="A48" s="1347" t="s">
        <v>1083</v>
      </c>
      <c r="B48" s="1349" t="s">
        <v>1070</v>
      </c>
      <c r="C48" s="1351" t="s">
        <v>1080</v>
      </c>
      <c r="D48" s="846"/>
      <c r="E48" s="847"/>
      <c r="F48" s="847"/>
      <c r="G48" s="847"/>
      <c r="H48" s="847" t="s">
        <v>1086</v>
      </c>
      <c r="I48" s="847"/>
      <c r="J48" s="848"/>
      <c r="K48" s="849"/>
      <c r="L48" s="847"/>
      <c r="M48" s="847"/>
      <c r="N48" s="847"/>
      <c r="O48" s="847" t="s">
        <v>1086</v>
      </c>
      <c r="P48" s="847"/>
      <c r="Q48" s="850"/>
      <c r="R48" s="846"/>
      <c r="S48" s="847"/>
      <c r="T48" s="847"/>
      <c r="U48" s="847"/>
      <c r="V48" s="847" t="s">
        <v>1086</v>
      </c>
      <c r="W48" s="847"/>
      <c r="X48" s="848"/>
      <c r="Y48" s="846"/>
      <c r="Z48" s="847"/>
      <c r="AA48" s="847"/>
      <c r="AB48" s="847"/>
      <c r="AC48" s="847" t="s">
        <v>1086</v>
      </c>
      <c r="AD48" s="847"/>
      <c r="AE48" s="848"/>
      <c r="AF48" s="1353">
        <f>SUMIF(D49:AE49,"&gt;0")</f>
        <v>1</v>
      </c>
      <c r="AG48" s="1354"/>
      <c r="AH48" s="1357">
        <f>AF48/4</f>
        <v>0.25</v>
      </c>
      <c r="AI48" s="1358"/>
      <c r="AJ48" s="1361">
        <f>ROUNDDOWN(AH48/$AC$55,1)</f>
        <v>0.1</v>
      </c>
      <c r="AK48" s="1362"/>
      <c r="AL48" s="845"/>
    </row>
    <row r="49" spans="1:38" ht="15" customHeight="1">
      <c r="A49" s="1348"/>
      <c r="B49" s="1350"/>
      <c r="C49" s="1352"/>
      <c r="D49" s="851" t="e">
        <f aca="true" t="shared" si="18" ref="D49:AE49">VLOOKUP(D48,$B$59:$I$67,2,1)</f>
        <v>#N/A</v>
      </c>
      <c r="E49" s="852" t="e">
        <f t="shared" si="18"/>
        <v>#N/A</v>
      </c>
      <c r="F49" s="852" t="e">
        <f t="shared" si="18"/>
        <v>#N/A</v>
      </c>
      <c r="G49" s="852" t="e">
        <f t="shared" si="18"/>
        <v>#N/A</v>
      </c>
      <c r="H49" s="852">
        <f t="shared" si="18"/>
        <v>0.25</v>
      </c>
      <c r="I49" s="852" t="e">
        <f t="shared" si="18"/>
        <v>#N/A</v>
      </c>
      <c r="J49" s="853" t="e">
        <f t="shared" si="18"/>
        <v>#N/A</v>
      </c>
      <c r="K49" s="854" t="e">
        <f t="shared" si="18"/>
        <v>#N/A</v>
      </c>
      <c r="L49" s="852" t="e">
        <f t="shared" si="18"/>
        <v>#N/A</v>
      </c>
      <c r="M49" s="852" t="e">
        <f t="shared" si="18"/>
        <v>#N/A</v>
      </c>
      <c r="N49" s="852" t="e">
        <f t="shared" si="18"/>
        <v>#N/A</v>
      </c>
      <c r="O49" s="852">
        <f t="shared" si="18"/>
        <v>0.25</v>
      </c>
      <c r="P49" s="852" t="e">
        <f t="shared" si="18"/>
        <v>#N/A</v>
      </c>
      <c r="Q49" s="855" t="e">
        <f t="shared" si="18"/>
        <v>#N/A</v>
      </c>
      <c r="R49" s="851" t="e">
        <f t="shared" si="18"/>
        <v>#N/A</v>
      </c>
      <c r="S49" s="852" t="e">
        <f t="shared" si="18"/>
        <v>#N/A</v>
      </c>
      <c r="T49" s="852" t="e">
        <f t="shared" si="18"/>
        <v>#N/A</v>
      </c>
      <c r="U49" s="852" t="e">
        <f t="shared" si="18"/>
        <v>#N/A</v>
      </c>
      <c r="V49" s="852">
        <f t="shared" si="18"/>
        <v>0.25</v>
      </c>
      <c r="W49" s="852" t="e">
        <f t="shared" si="18"/>
        <v>#N/A</v>
      </c>
      <c r="X49" s="853" t="e">
        <f t="shared" si="18"/>
        <v>#N/A</v>
      </c>
      <c r="Y49" s="851" t="e">
        <f t="shared" si="18"/>
        <v>#N/A</v>
      </c>
      <c r="Z49" s="852" t="e">
        <f t="shared" si="18"/>
        <v>#N/A</v>
      </c>
      <c r="AA49" s="852" t="e">
        <f t="shared" si="18"/>
        <v>#N/A</v>
      </c>
      <c r="AB49" s="852" t="e">
        <f t="shared" si="18"/>
        <v>#N/A</v>
      </c>
      <c r="AC49" s="852">
        <f t="shared" si="18"/>
        <v>0.25</v>
      </c>
      <c r="AD49" s="852" t="e">
        <f t="shared" si="18"/>
        <v>#N/A</v>
      </c>
      <c r="AE49" s="853" t="e">
        <f t="shared" si="18"/>
        <v>#N/A</v>
      </c>
      <c r="AF49" s="1355"/>
      <c r="AG49" s="1356"/>
      <c r="AH49" s="1359"/>
      <c r="AI49" s="1360"/>
      <c r="AJ49" s="1363"/>
      <c r="AK49" s="1364"/>
      <c r="AL49" s="845"/>
    </row>
    <row r="50" spans="1:38" ht="15" customHeight="1">
      <c r="A50" s="1347" t="s">
        <v>1083</v>
      </c>
      <c r="B50" s="1349" t="s">
        <v>1063</v>
      </c>
      <c r="C50" s="1351" t="s">
        <v>1087</v>
      </c>
      <c r="D50" s="846"/>
      <c r="E50" s="847"/>
      <c r="F50" s="847"/>
      <c r="G50" s="847"/>
      <c r="H50" s="847"/>
      <c r="I50" s="847" t="s">
        <v>1085</v>
      </c>
      <c r="J50" s="848" t="s">
        <v>1085</v>
      </c>
      <c r="K50" s="849"/>
      <c r="L50" s="847"/>
      <c r="M50" s="847"/>
      <c r="N50" s="847"/>
      <c r="O50" s="847"/>
      <c r="P50" s="847" t="s">
        <v>1085</v>
      </c>
      <c r="Q50" s="850" t="s">
        <v>1085</v>
      </c>
      <c r="R50" s="846"/>
      <c r="S50" s="847"/>
      <c r="T50" s="847"/>
      <c r="U50" s="847"/>
      <c r="V50" s="847"/>
      <c r="W50" s="847" t="s">
        <v>1085</v>
      </c>
      <c r="X50" s="848" t="s">
        <v>1085</v>
      </c>
      <c r="Y50" s="846"/>
      <c r="Z50" s="847"/>
      <c r="AA50" s="847"/>
      <c r="AB50" s="847"/>
      <c r="AC50" s="847"/>
      <c r="AD50" s="847" t="s">
        <v>1085</v>
      </c>
      <c r="AE50" s="848" t="s">
        <v>1085</v>
      </c>
      <c r="AF50" s="1353">
        <f>SUMIF(D51:AE51,"&gt;0")</f>
        <v>0.666666666666667</v>
      </c>
      <c r="AG50" s="1354"/>
      <c r="AH50" s="1357">
        <f>AF50/4</f>
        <v>0.16666666666666674</v>
      </c>
      <c r="AI50" s="1358"/>
      <c r="AJ50" s="1361">
        <f>ROUNDDOWN(AH50/$AC$55,1)</f>
        <v>0.1</v>
      </c>
      <c r="AK50" s="1362"/>
      <c r="AL50" s="845"/>
    </row>
    <row r="51" spans="1:38" ht="15" customHeight="1">
      <c r="A51" s="1348"/>
      <c r="B51" s="1350"/>
      <c r="C51" s="1352"/>
      <c r="D51" s="851" t="e">
        <f aca="true" t="shared" si="19" ref="D51:AE51">VLOOKUP(D50,$B$59:$I$67,2,1)</f>
        <v>#N/A</v>
      </c>
      <c r="E51" s="852" t="e">
        <f t="shared" si="19"/>
        <v>#N/A</v>
      </c>
      <c r="F51" s="852" t="e">
        <f t="shared" si="19"/>
        <v>#N/A</v>
      </c>
      <c r="G51" s="852" t="e">
        <f t="shared" si="19"/>
        <v>#N/A</v>
      </c>
      <c r="H51" s="852" t="e">
        <f t="shared" si="19"/>
        <v>#N/A</v>
      </c>
      <c r="I51" s="852">
        <f t="shared" si="19"/>
        <v>0.08333333333333337</v>
      </c>
      <c r="J51" s="853">
        <f t="shared" si="19"/>
        <v>0.08333333333333337</v>
      </c>
      <c r="K51" s="854" t="e">
        <f t="shared" si="19"/>
        <v>#N/A</v>
      </c>
      <c r="L51" s="852" t="e">
        <f t="shared" si="19"/>
        <v>#N/A</v>
      </c>
      <c r="M51" s="852" t="e">
        <f t="shared" si="19"/>
        <v>#N/A</v>
      </c>
      <c r="N51" s="852" t="e">
        <f t="shared" si="19"/>
        <v>#N/A</v>
      </c>
      <c r="O51" s="852" t="e">
        <f t="shared" si="19"/>
        <v>#N/A</v>
      </c>
      <c r="P51" s="852">
        <f t="shared" si="19"/>
        <v>0.08333333333333337</v>
      </c>
      <c r="Q51" s="855">
        <f t="shared" si="19"/>
        <v>0.08333333333333337</v>
      </c>
      <c r="R51" s="851" t="e">
        <f t="shared" si="19"/>
        <v>#N/A</v>
      </c>
      <c r="S51" s="852" t="e">
        <f t="shared" si="19"/>
        <v>#N/A</v>
      </c>
      <c r="T51" s="852" t="e">
        <f t="shared" si="19"/>
        <v>#N/A</v>
      </c>
      <c r="U51" s="852" t="e">
        <f t="shared" si="19"/>
        <v>#N/A</v>
      </c>
      <c r="V51" s="852" t="e">
        <f t="shared" si="19"/>
        <v>#N/A</v>
      </c>
      <c r="W51" s="852">
        <f t="shared" si="19"/>
        <v>0.08333333333333337</v>
      </c>
      <c r="X51" s="853">
        <f t="shared" si="19"/>
        <v>0.08333333333333337</v>
      </c>
      <c r="Y51" s="851" t="e">
        <f t="shared" si="19"/>
        <v>#N/A</v>
      </c>
      <c r="Z51" s="852" t="e">
        <f t="shared" si="19"/>
        <v>#N/A</v>
      </c>
      <c r="AA51" s="852" t="e">
        <f t="shared" si="19"/>
        <v>#N/A</v>
      </c>
      <c r="AB51" s="852" t="e">
        <f t="shared" si="19"/>
        <v>#N/A</v>
      </c>
      <c r="AC51" s="852" t="e">
        <f t="shared" si="19"/>
        <v>#N/A</v>
      </c>
      <c r="AD51" s="852">
        <f t="shared" si="19"/>
        <v>0.08333333333333337</v>
      </c>
      <c r="AE51" s="853">
        <f t="shared" si="19"/>
        <v>0.08333333333333337</v>
      </c>
      <c r="AF51" s="1355"/>
      <c r="AG51" s="1356"/>
      <c r="AH51" s="1359"/>
      <c r="AI51" s="1360"/>
      <c r="AJ51" s="1363"/>
      <c r="AK51" s="1364"/>
      <c r="AL51" s="845"/>
    </row>
    <row r="52" spans="1:38" ht="15" customHeight="1">
      <c r="A52" s="1347" t="s">
        <v>1083</v>
      </c>
      <c r="B52" s="1349" t="s">
        <v>1063</v>
      </c>
      <c r="C52" s="1351" t="s">
        <v>1088</v>
      </c>
      <c r="D52" s="846"/>
      <c r="E52" s="847"/>
      <c r="F52" s="847"/>
      <c r="G52" s="847"/>
      <c r="H52" s="847"/>
      <c r="I52" s="847" t="s">
        <v>1086</v>
      </c>
      <c r="J52" s="848" t="s">
        <v>1086</v>
      </c>
      <c r="K52" s="849"/>
      <c r="L52" s="847"/>
      <c r="M52" s="847"/>
      <c r="N52" s="847"/>
      <c r="O52" s="847"/>
      <c r="P52" s="847" t="s">
        <v>1086</v>
      </c>
      <c r="Q52" s="850" t="s">
        <v>1086</v>
      </c>
      <c r="R52" s="846"/>
      <c r="S52" s="847"/>
      <c r="T52" s="883"/>
      <c r="U52" s="847"/>
      <c r="V52" s="847"/>
      <c r="W52" s="847" t="s">
        <v>1086</v>
      </c>
      <c r="X52" s="848" t="s">
        <v>1086</v>
      </c>
      <c r="Y52" s="846"/>
      <c r="Z52" s="847"/>
      <c r="AA52" s="847"/>
      <c r="AB52" s="847"/>
      <c r="AC52" s="847"/>
      <c r="AD52" s="847" t="s">
        <v>1086</v>
      </c>
      <c r="AE52" s="848" t="s">
        <v>1086</v>
      </c>
      <c r="AF52" s="1353">
        <f>SUMIF(D53:AE53,"&gt;0")</f>
        <v>2</v>
      </c>
      <c r="AG52" s="1354"/>
      <c r="AH52" s="1357">
        <f>AF52/4</f>
        <v>0.5</v>
      </c>
      <c r="AI52" s="1358"/>
      <c r="AJ52" s="1361">
        <f>ROUNDDOWN(AH52/$AC$55,1)</f>
        <v>0.3</v>
      </c>
      <c r="AK52" s="1362"/>
      <c r="AL52" s="845"/>
    </row>
    <row r="53" spans="1:38" ht="15" customHeight="1">
      <c r="A53" s="1348"/>
      <c r="B53" s="1350"/>
      <c r="C53" s="1352"/>
      <c r="D53" s="851" t="e">
        <f aca="true" t="shared" si="20" ref="D53:AE53">VLOOKUP(D52,$B$59:$I$67,2,1)</f>
        <v>#N/A</v>
      </c>
      <c r="E53" s="852" t="e">
        <f t="shared" si="20"/>
        <v>#N/A</v>
      </c>
      <c r="F53" s="852" t="e">
        <f t="shared" si="20"/>
        <v>#N/A</v>
      </c>
      <c r="G53" s="852" t="e">
        <f t="shared" si="20"/>
        <v>#N/A</v>
      </c>
      <c r="H53" s="852" t="e">
        <f t="shared" si="20"/>
        <v>#N/A</v>
      </c>
      <c r="I53" s="852">
        <f t="shared" si="20"/>
        <v>0.25</v>
      </c>
      <c r="J53" s="853">
        <f t="shared" si="20"/>
        <v>0.25</v>
      </c>
      <c r="K53" s="854" t="e">
        <f t="shared" si="20"/>
        <v>#N/A</v>
      </c>
      <c r="L53" s="852" t="e">
        <f t="shared" si="20"/>
        <v>#N/A</v>
      </c>
      <c r="M53" s="852" t="e">
        <f t="shared" si="20"/>
        <v>#N/A</v>
      </c>
      <c r="N53" s="852" t="e">
        <f t="shared" si="20"/>
        <v>#N/A</v>
      </c>
      <c r="O53" s="852" t="e">
        <f t="shared" si="20"/>
        <v>#N/A</v>
      </c>
      <c r="P53" s="852">
        <f t="shared" si="20"/>
        <v>0.25</v>
      </c>
      <c r="Q53" s="855">
        <f t="shared" si="20"/>
        <v>0.25</v>
      </c>
      <c r="R53" s="851" t="e">
        <f t="shared" si="20"/>
        <v>#N/A</v>
      </c>
      <c r="S53" s="852" t="e">
        <f t="shared" si="20"/>
        <v>#N/A</v>
      </c>
      <c r="T53" s="852" t="e">
        <f t="shared" si="20"/>
        <v>#N/A</v>
      </c>
      <c r="U53" s="852" t="e">
        <f t="shared" si="20"/>
        <v>#N/A</v>
      </c>
      <c r="V53" s="852" t="e">
        <f t="shared" si="20"/>
        <v>#N/A</v>
      </c>
      <c r="W53" s="852">
        <f t="shared" si="20"/>
        <v>0.25</v>
      </c>
      <c r="X53" s="853">
        <f t="shared" si="20"/>
        <v>0.25</v>
      </c>
      <c r="Y53" s="851" t="e">
        <f t="shared" si="20"/>
        <v>#N/A</v>
      </c>
      <c r="Z53" s="852" t="e">
        <f t="shared" si="20"/>
        <v>#N/A</v>
      </c>
      <c r="AA53" s="852" t="e">
        <f t="shared" si="20"/>
        <v>#N/A</v>
      </c>
      <c r="AB53" s="852" t="e">
        <f t="shared" si="20"/>
        <v>#N/A</v>
      </c>
      <c r="AC53" s="852" t="e">
        <f t="shared" si="20"/>
        <v>#N/A</v>
      </c>
      <c r="AD53" s="852">
        <f t="shared" si="20"/>
        <v>0.25</v>
      </c>
      <c r="AE53" s="853">
        <f t="shared" si="20"/>
        <v>0.25</v>
      </c>
      <c r="AF53" s="1355"/>
      <c r="AG53" s="1356"/>
      <c r="AH53" s="1359"/>
      <c r="AI53" s="1360"/>
      <c r="AJ53" s="1363"/>
      <c r="AK53" s="1364"/>
      <c r="AL53" s="845"/>
    </row>
    <row r="54" spans="1:38" ht="24" customHeight="1" thickBot="1">
      <c r="A54" s="1331" t="s">
        <v>165</v>
      </c>
      <c r="B54" s="1332"/>
      <c r="C54" s="1333"/>
      <c r="D54" s="846"/>
      <c r="E54" s="847"/>
      <c r="F54" s="847"/>
      <c r="G54" s="847"/>
      <c r="H54" s="847"/>
      <c r="I54" s="847"/>
      <c r="J54" s="848"/>
      <c r="K54" s="849"/>
      <c r="L54" s="847"/>
      <c r="M54" s="847"/>
      <c r="N54" s="847"/>
      <c r="O54" s="847"/>
      <c r="P54" s="847"/>
      <c r="Q54" s="850"/>
      <c r="R54" s="846"/>
      <c r="S54" s="847"/>
      <c r="T54" s="847"/>
      <c r="U54" s="847"/>
      <c r="V54" s="847"/>
      <c r="W54" s="847"/>
      <c r="X54" s="848"/>
      <c r="Y54" s="846"/>
      <c r="Z54" s="847"/>
      <c r="AA54" s="847"/>
      <c r="AB54" s="847"/>
      <c r="AC54" s="861"/>
      <c r="AD54" s="861"/>
      <c r="AE54" s="862"/>
      <c r="AF54" s="1334">
        <f>SUM(AF12:AG41)</f>
        <v>38.99999999999999</v>
      </c>
      <c r="AG54" s="1335"/>
      <c r="AH54" s="1334">
        <f>SUM(AH12:AI41)</f>
        <v>9.749999999999998</v>
      </c>
      <c r="AI54" s="1335"/>
      <c r="AJ54" s="1336">
        <f>SUM(AJ12:AK41)</f>
        <v>5.7</v>
      </c>
      <c r="AK54" s="1337"/>
      <c r="AL54" s="845"/>
    </row>
    <row r="55" spans="1:38" ht="15" customHeight="1" thickBot="1">
      <c r="A55" s="1338" t="s">
        <v>1006</v>
      </c>
      <c r="B55" s="1339"/>
      <c r="C55" s="1339"/>
      <c r="D55" s="1339"/>
      <c r="E55" s="1339"/>
      <c r="F55" s="1339"/>
      <c r="G55" s="1339"/>
      <c r="H55" s="1339"/>
      <c r="I55" s="1339"/>
      <c r="J55" s="1339"/>
      <c r="K55" s="1339"/>
      <c r="L55" s="1339"/>
      <c r="M55" s="1339"/>
      <c r="N55" s="1339"/>
      <c r="O55" s="1339"/>
      <c r="P55" s="1339"/>
      <c r="Q55" s="1339"/>
      <c r="R55" s="1339"/>
      <c r="S55" s="1339"/>
      <c r="T55" s="1339"/>
      <c r="U55" s="1339"/>
      <c r="V55" s="1339"/>
      <c r="W55" s="1339"/>
      <c r="X55" s="1339"/>
      <c r="Y55" s="1340"/>
      <c r="Z55" s="1340"/>
      <c r="AA55" s="1340"/>
      <c r="AB55" s="1341"/>
      <c r="AC55" s="1342">
        <v>1.6666666666666667</v>
      </c>
      <c r="AD55" s="1343"/>
      <c r="AE55" s="1344"/>
      <c r="AF55" s="1345" t="s">
        <v>1007</v>
      </c>
      <c r="AG55" s="1345"/>
      <c r="AH55" s="1345"/>
      <c r="AI55" s="1345"/>
      <c r="AJ55" s="1345"/>
      <c r="AK55" s="1345"/>
      <c r="AL55" s="1346"/>
    </row>
    <row r="56" spans="1:38" ht="6.75" customHeight="1">
      <c r="A56" s="823"/>
      <c r="B56" s="823"/>
      <c r="C56" s="823"/>
      <c r="D56" s="823"/>
      <c r="E56" s="823"/>
      <c r="F56" s="823"/>
      <c r="G56" s="823"/>
      <c r="H56" s="823"/>
      <c r="I56" s="823"/>
      <c r="J56" s="823"/>
      <c r="K56" s="823"/>
      <c r="L56" s="823"/>
      <c r="M56" s="823"/>
      <c r="N56" s="823"/>
      <c r="O56" s="823"/>
      <c r="P56" s="823"/>
      <c r="Q56" s="823"/>
      <c r="R56" s="823"/>
      <c r="S56" s="823"/>
      <c r="T56" s="823"/>
      <c r="U56" s="823"/>
      <c r="V56" s="823"/>
      <c r="W56" s="823"/>
      <c r="X56" s="823"/>
      <c r="Y56" s="823"/>
      <c r="Z56" s="823"/>
      <c r="AA56" s="823"/>
      <c r="AB56" s="823"/>
      <c r="AC56" s="823"/>
      <c r="AD56" s="823"/>
      <c r="AE56" s="823"/>
      <c r="AF56" s="823"/>
      <c r="AG56" s="823"/>
      <c r="AH56" s="823"/>
      <c r="AI56" s="863"/>
      <c r="AJ56" s="823"/>
      <c r="AK56" s="863"/>
      <c r="AL56" s="261"/>
    </row>
    <row r="57" spans="1:38" ht="15" customHeight="1">
      <c r="A57" s="1328" t="s">
        <v>1008</v>
      </c>
      <c r="B57" s="1329"/>
      <c r="C57" s="1330"/>
      <c r="D57" s="864" t="s">
        <v>1005</v>
      </c>
      <c r="E57" s="1326" t="s">
        <v>1009</v>
      </c>
      <c r="F57" s="1327"/>
      <c r="G57" s="1327"/>
      <c r="H57" s="1327"/>
      <c r="I57" s="1327"/>
      <c r="J57" s="1324">
        <v>0</v>
      </c>
      <c r="K57" s="1325"/>
      <c r="L57" s="864" t="s">
        <v>1004</v>
      </c>
      <c r="M57" s="1326" t="s">
        <v>1009</v>
      </c>
      <c r="N57" s="1327"/>
      <c r="O57" s="1327"/>
      <c r="P57" s="1327"/>
      <c r="Q57" s="1327"/>
      <c r="R57" s="1324">
        <v>0</v>
      </c>
      <c r="S57" s="1325"/>
      <c r="T57" s="864" t="s">
        <v>1010</v>
      </c>
      <c r="U57" s="1326" t="s">
        <v>1009</v>
      </c>
      <c r="V57" s="1327"/>
      <c r="W57" s="1327"/>
      <c r="X57" s="1327"/>
      <c r="Y57" s="1327"/>
      <c r="Z57" s="1324">
        <v>0</v>
      </c>
      <c r="AA57" s="1325"/>
      <c r="AB57" s="864" t="s">
        <v>1011</v>
      </c>
      <c r="AC57" s="1326" t="s">
        <v>1009</v>
      </c>
      <c r="AD57" s="1327"/>
      <c r="AE57" s="1327"/>
      <c r="AF57" s="1327"/>
      <c r="AG57" s="1327"/>
      <c r="AH57" s="1324">
        <v>0</v>
      </c>
      <c r="AI57" s="1325"/>
      <c r="AJ57" s="1324">
        <v>0</v>
      </c>
      <c r="AK57" s="1325"/>
      <c r="AL57" s="863"/>
    </row>
    <row r="58" spans="1:38" ht="6.75" customHeight="1">
      <c r="A58" s="865"/>
      <c r="B58" s="865"/>
      <c r="C58" s="865"/>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6"/>
      <c r="AJ58" s="865"/>
      <c r="AK58" s="866"/>
      <c r="AL58" s="261"/>
    </row>
    <row r="59" spans="1:38" ht="15" customHeight="1">
      <c r="A59" s="1321" t="s">
        <v>1012</v>
      </c>
      <c r="B59" s="867" t="s">
        <v>1013</v>
      </c>
      <c r="C59" s="868" t="s">
        <v>1014</v>
      </c>
      <c r="D59" s="1367" t="s">
        <v>1015</v>
      </c>
      <c r="E59" s="1367"/>
      <c r="F59" s="1367" t="s">
        <v>1016</v>
      </c>
      <c r="G59" s="1367"/>
      <c r="H59" s="1367" t="s">
        <v>1017</v>
      </c>
      <c r="I59" s="1367"/>
      <c r="J59" s="869" t="s">
        <v>1018</v>
      </c>
      <c r="K59" s="261"/>
      <c r="L59" s="823"/>
      <c r="M59" s="261"/>
      <c r="N59" s="824"/>
      <c r="O59" s="824"/>
      <c r="P59" s="824"/>
      <c r="Q59" s="824"/>
      <c r="R59" s="824"/>
      <c r="S59" s="824"/>
      <c r="T59" s="824"/>
      <c r="U59" s="824"/>
      <c r="V59" s="824"/>
      <c r="W59" s="824"/>
      <c r="X59" s="824"/>
      <c r="Y59" s="824"/>
      <c r="Z59" s="824"/>
      <c r="AA59" s="824"/>
      <c r="AB59" s="824"/>
      <c r="AC59" s="824"/>
      <c r="AD59" s="824"/>
      <c r="AE59" s="824"/>
      <c r="AF59" s="824"/>
      <c r="AG59" s="824"/>
      <c r="AH59" s="824"/>
      <c r="AI59" s="870"/>
      <c r="AJ59" s="824"/>
      <c r="AK59" s="870"/>
      <c r="AL59" s="261"/>
    </row>
    <row r="60" spans="1:38" ht="15" customHeight="1">
      <c r="A60" s="1321"/>
      <c r="B60" s="864" t="s">
        <v>1019</v>
      </c>
      <c r="C60" s="871">
        <f aca="true" t="shared" si="21" ref="C60:C89">F60-D60-H60</f>
        <v>0.3333333333333333</v>
      </c>
      <c r="D60" s="1320">
        <v>0.375</v>
      </c>
      <c r="E60" s="1320"/>
      <c r="F60" s="1320">
        <v>0.75</v>
      </c>
      <c r="G60" s="1320"/>
      <c r="H60" s="1320">
        <v>0.041666666666666664</v>
      </c>
      <c r="I60" s="1320"/>
      <c r="J60" s="869" t="s">
        <v>1020</v>
      </c>
      <c r="K60" s="261"/>
      <c r="L60" s="261"/>
      <c r="M60" s="261"/>
      <c r="N60" s="872"/>
      <c r="O60" s="872"/>
      <c r="P60" s="872"/>
      <c r="Q60" s="872"/>
      <c r="R60" s="873"/>
      <c r="S60" s="873"/>
      <c r="T60" s="874"/>
      <c r="U60" s="872"/>
      <c r="V60" s="872"/>
      <c r="W60" s="872"/>
      <c r="X60" s="872"/>
      <c r="Y60" s="872"/>
      <c r="Z60" s="873"/>
      <c r="AA60" s="873"/>
      <c r="AB60" s="874"/>
      <c r="AC60" s="872"/>
      <c r="AD60" s="872"/>
      <c r="AE60" s="872"/>
      <c r="AF60" s="872"/>
      <c r="AG60" s="872"/>
      <c r="AH60" s="873"/>
      <c r="AI60" s="873"/>
      <c r="AJ60" s="873"/>
      <c r="AK60" s="873"/>
      <c r="AL60" s="863"/>
    </row>
    <row r="61" spans="1:38" ht="15" customHeight="1">
      <c r="A61" s="1321"/>
      <c r="B61" s="864" t="s">
        <v>11</v>
      </c>
      <c r="C61" s="871">
        <f t="shared" si="21"/>
        <v>0.08333333333333331</v>
      </c>
      <c r="D61" s="1320">
        <v>0.2916666666666667</v>
      </c>
      <c r="E61" s="1320"/>
      <c r="F61" s="1320">
        <v>0.375</v>
      </c>
      <c r="G61" s="1320"/>
      <c r="H61" s="1320"/>
      <c r="I61" s="1320"/>
      <c r="J61" s="869" t="s">
        <v>1021</v>
      </c>
      <c r="K61" s="261"/>
      <c r="L61" s="261"/>
      <c r="M61" s="261"/>
      <c r="N61" s="872"/>
      <c r="O61" s="872"/>
      <c r="P61" s="872"/>
      <c r="Q61" s="872"/>
      <c r="R61" s="873"/>
      <c r="S61" s="873"/>
      <c r="T61" s="874"/>
      <c r="U61" s="872"/>
      <c r="V61" s="872"/>
      <c r="W61" s="872"/>
      <c r="X61" s="872"/>
      <c r="Y61" s="872"/>
      <c r="Z61" s="873"/>
      <c r="AA61" s="873"/>
      <c r="AB61" s="874"/>
      <c r="AC61" s="872"/>
      <c r="AD61" s="872"/>
      <c r="AE61" s="872"/>
      <c r="AF61" s="872"/>
      <c r="AG61" s="872"/>
      <c r="AH61" s="873"/>
      <c r="AI61" s="873"/>
      <c r="AJ61" s="873"/>
      <c r="AK61" s="873"/>
      <c r="AL61" s="863"/>
    </row>
    <row r="62" spans="1:38" ht="15" customHeight="1">
      <c r="A62" s="1321"/>
      <c r="B62" s="864" t="s">
        <v>10</v>
      </c>
      <c r="C62" s="871">
        <f t="shared" si="21"/>
        <v>0.20833333333333326</v>
      </c>
      <c r="D62" s="1320">
        <v>0.7083333333333334</v>
      </c>
      <c r="E62" s="1320"/>
      <c r="F62" s="1320">
        <v>0.9166666666666666</v>
      </c>
      <c r="G62" s="1320"/>
      <c r="H62" s="1320"/>
      <c r="I62" s="1320"/>
      <c r="J62" s="869" t="s">
        <v>1022</v>
      </c>
      <c r="K62" s="261"/>
      <c r="L62" s="261"/>
      <c r="M62" s="261"/>
      <c r="N62" s="872"/>
      <c r="O62" s="872"/>
      <c r="P62" s="872"/>
      <c r="Q62" s="872"/>
      <c r="R62" s="873"/>
      <c r="S62" s="873"/>
      <c r="T62" s="874"/>
      <c r="U62" s="872"/>
      <c r="V62" s="872"/>
      <c r="W62" s="872"/>
      <c r="X62" s="872"/>
      <c r="Y62" s="872"/>
      <c r="Z62" s="873"/>
      <c r="AA62" s="873"/>
      <c r="AB62" s="874"/>
      <c r="AC62" s="872"/>
      <c r="AD62" s="872"/>
      <c r="AE62" s="872"/>
      <c r="AF62" s="872"/>
      <c r="AG62" s="872"/>
      <c r="AH62" s="873"/>
      <c r="AI62" s="873"/>
      <c r="AJ62" s="873"/>
      <c r="AK62" s="873"/>
      <c r="AL62" s="863"/>
    </row>
    <row r="63" spans="1:38" ht="15" customHeight="1">
      <c r="A63" s="1321"/>
      <c r="B63" s="864" t="s">
        <v>13</v>
      </c>
      <c r="C63" s="871">
        <f t="shared" si="21"/>
        <v>0.16666666666666663</v>
      </c>
      <c r="D63" s="1320">
        <v>0.75</v>
      </c>
      <c r="E63" s="1320"/>
      <c r="F63" s="1320">
        <v>0.9166666666666666</v>
      </c>
      <c r="G63" s="1320"/>
      <c r="H63" s="1320"/>
      <c r="I63" s="1320"/>
      <c r="J63" s="869" t="s">
        <v>1023</v>
      </c>
      <c r="K63" s="261"/>
      <c r="L63" s="261"/>
      <c r="M63" s="261"/>
      <c r="N63" s="872"/>
      <c r="O63" s="872"/>
      <c r="P63" s="872"/>
      <c r="Q63" s="872"/>
      <c r="R63" s="873"/>
      <c r="S63" s="873"/>
      <c r="T63" s="874"/>
      <c r="U63" s="872"/>
      <c r="V63" s="872"/>
      <c r="W63" s="872"/>
      <c r="X63" s="872"/>
      <c r="Y63" s="872"/>
      <c r="Z63" s="873"/>
      <c r="AA63" s="873"/>
      <c r="AB63" s="874"/>
      <c r="AC63" s="872"/>
      <c r="AD63" s="872"/>
      <c r="AE63" s="872"/>
      <c r="AF63" s="872"/>
      <c r="AG63" s="872"/>
      <c r="AH63" s="873"/>
      <c r="AI63" s="873"/>
      <c r="AJ63" s="873"/>
      <c r="AK63" s="873"/>
      <c r="AL63" s="863"/>
    </row>
    <row r="64" spans="1:38" ht="15" customHeight="1">
      <c r="A64" s="1321"/>
      <c r="B64" s="864" t="s">
        <v>15</v>
      </c>
      <c r="C64" s="871">
        <f t="shared" si="21"/>
        <v>0.25</v>
      </c>
      <c r="D64" s="1322">
        <v>0</v>
      </c>
      <c r="E64" s="1323"/>
      <c r="F64" s="1322">
        <v>0.2916666666666667</v>
      </c>
      <c r="G64" s="1323"/>
      <c r="H64" s="1322">
        <v>0.041666666666666664</v>
      </c>
      <c r="I64" s="1323"/>
      <c r="J64" s="869" t="s">
        <v>1024</v>
      </c>
      <c r="K64" s="261"/>
      <c r="L64" s="261"/>
      <c r="M64" s="261"/>
      <c r="N64" s="872"/>
      <c r="O64" s="872"/>
      <c r="P64" s="872"/>
      <c r="Q64" s="872"/>
      <c r="R64" s="873"/>
      <c r="S64" s="873"/>
      <c r="T64" s="874"/>
      <c r="U64" s="872"/>
      <c r="V64" s="872"/>
      <c r="W64" s="872"/>
      <c r="X64" s="872"/>
      <c r="Y64" s="872"/>
      <c r="Z64" s="873"/>
      <c r="AA64" s="873"/>
      <c r="AB64" s="874"/>
      <c r="AC64" s="872"/>
      <c r="AD64" s="872"/>
      <c r="AE64" s="872"/>
      <c r="AF64" s="872"/>
      <c r="AG64" s="872"/>
      <c r="AH64" s="873"/>
      <c r="AI64" s="873"/>
      <c r="AJ64" s="873"/>
      <c r="AK64" s="873"/>
      <c r="AL64" s="863"/>
    </row>
    <row r="65" spans="1:38" ht="15" customHeight="1">
      <c r="A65" s="1321"/>
      <c r="B65" s="864" t="s">
        <v>17</v>
      </c>
      <c r="C65" s="871">
        <f t="shared" si="21"/>
        <v>0.08333333333333337</v>
      </c>
      <c r="D65" s="1320">
        <v>0.9166666666666666</v>
      </c>
      <c r="E65" s="1320"/>
      <c r="F65" s="1320">
        <v>1</v>
      </c>
      <c r="G65" s="1320"/>
      <c r="H65" s="1320"/>
      <c r="I65" s="1320"/>
      <c r="J65" s="869" t="s">
        <v>1025</v>
      </c>
      <c r="K65" s="261"/>
      <c r="L65" s="261"/>
      <c r="M65" s="261"/>
      <c r="N65" s="872"/>
      <c r="O65" s="872"/>
      <c r="P65" s="872"/>
      <c r="Q65" s="872"/>
      <c r="R65" s="873"/>
      <c r="S65" s="873"/>
      <c r="T65" s="874"/>
      <c r="U65" s="872"/>
      <c r="V65" s="872"/>
      <c r="W65" s="872"/>
      <c r="X65" s="872"/>
      <c r="Y65" s="872"/>
      <c r="Z65" s="873"/>
      <c r="AA65" s="873"/>
      <c r="AB65" s="874"/>
      <c r="AC65" s="872"/>
      <c r="AD65" s="872"/>
      <c r="AE65" s="872"/>
      <c r="AF65" s="872"/>
      <c r="AG65" s="872"/>
      <c r="AH65" s="873"/>
      <c r="AI65" s="873"/>
      <c r="AJ65" s="873"/>
      <c r="AK65" s="873"/>
      <c r="AL65" s="863"/>
    </row>
    <row r="66" spans="1:38" ht="15" customHeight="1">
      <c r="A66" s="1321"/>
      <c r="B66" s="864" t="s">
        <v>1026</v>
      </c>
      <c r="C66" s="871">
        <f t="shared" si="21"/>
        <v>0</v>
      </c>
      <c r="D66" s="1320"/>
      <c r="E66" s="1320"/>
      <c r="F66" s="1320"/>
      <c r="G66" s="1320"/>
      <c r="H66" s="1320"/>
      <c r="I66" s="1320"/>
      <c r="J66" s="869" t="s">
        <v>1027</v>
      </c>
      <c r="K66" s="261"/>
      <c r="L66" s="261"/>
      <c r="M66" s="261"/>
      <c r="N66" s="872"/>
      <c r="O66" s="872"/>
      <c r="P66" s="872"/>
      <c r="Q66" s="872"/>
      <c r="R66" s="873"/>
      <c r="S66" s="873"/>
      <c r="T66" s="874"/>
      <c r="U66" s="872"/>
      <c r="V66" s="872"/>
      <c r="W66" s="872"/>
      <c r="X66" s="872"/>
      <c r="Y66" s="872"/>
      <c r="Z66" s="873"/>
      <c r="AA66" s="873"/>
      <c r="AB66" s="874"/>
      <c r="AC66" s="872"/>
      <c r="AD66" s="872"/>
      <c r="AE66" s="872"/>
      <c r="AF66" s="872"/>
      <c r="AG66" s="872"/>
      <c r="AH66" s="873"/>
      <c r="AI66" s="873"/>
      <c r="AJ66" s="873"/>
      <c r="AK66" s="873"/>
      <c r="AL66" s="863"/>
    </row>
    <row r="67" spans="1:38" ht="15" customHeight="1">
      <c r="A67" s="1321"/>
      <c r="B67" s="864" t="s">
        <v>1028</v>
      </c>
      <c r="C67" s="871">
        <f t="shared" si="21"/>
        <v>0</v>
      </c>
      <c r="D67" s="1320"/>
      <c r="E67" s="1320"/>
      <c r="F67" s="1320"/>
      <c r="G67" s="1320"/>
      <c r="H67" s="1320"/>
      <c r="I67" s="1320"/>
      <c r="J67" s="869" t="s">
        <v>1029</v>
      </c>
      <c r="K67" s="261"/>
      <c r="L67" s="261"/>
      <c r="M67" s="261"/>
      <c r="N67" s="872"/>
      <c r="O67" s="872"/>
      <c r="P67" s="872"/>
      <c r="Q67" s="872"/>
      <c r="R67" s="873"/>
      <c r="S67" s="873"/>
      <c r="T67" s="874"/>
      <c r="U67" s="872"/>
      <c r="V67" s="872"/>
      <c r="W67" s="872"/>
      <c r="X67" s="872"/>
      <c r="Y67" s="872"/>
      <c r="Z67" s="873"/>
      <c r="AA67" s="873"/>
      <c r="AB67" s="874"/>
      <c r="AC67" s="872"/>
      <c r="AD67" s="872"/>
      <c r="AE67" s="872"/>
      <c r="AF67" s="872"/>
      <c r="AG67" s="872"/>
      <c r="AH67" s="873"/>
      <c r="AI67" s="873"/>
      <c r="AJ67" s="873"/>
      <c r="AK67" s="873"/>
      <c r="AL67" s="863"/>
    </row>
    <row r="68" spans="1:38" ht="15" customHeight="1">
      <c r="A68" s="1321" t="s">
        <v>1012</v>
      </c>
      <c r="B68" s="864" t="s">
        <v>1030</v>
      </c>
      <c r="C68" s="871">
        <f t="shared" si="21"/>
        <v>0</v>
      </c>
      <c r="D68" s="1320"/>
      <c r="E68" s="1320"/>
      <c r="F68" s="1320"/>
      <c r="G68" s="1320"/>
      <c r="H68" s="1320"/>
      <c r="I68" s="1320"/>
      <c r="J68" s="865"/>
      <c r="K68" s="865"/>
      <c r="L68" s="865"/>
      <c r="M68" s="865"/>
      <c r="N68" s="865"/>
      <c r="O68" s="865"/>
      <c r="P68" s="865"/>
      <c r="Q68" s="865"/>
      <c r="R68" s="865"/>
      <c r="S68" s="865"/>
      <c r="T68" s="865"/>
      <c r="U68" s="865"/>
      <c r="V68" s="865"/>
      <c r="W68" s="865"/>
      <c r="X68" s="865"/>
      <c r="Y68" s="865"/>
      <c r="Z68" s="865"/>
      <c r="AA68" s="865"/>
      <c r="AB68" s="865"/>
      <c r="AC68" s="865"/>
      <c r="AD68" s="865"/>
      <c r="AE68" s="865"/>
      <c r="AF68" s="865"/>
      <c r="AG68" s="865"/>
      <c r="AH68" s="865"/>
      <c r="AI68" s="866"/>
      <c r="AJ68" s="865"/>
      <c r="AK68" s="866"/>
      <c r="AL68" s="261"/>
    </row>
    <row r="69" spans="1:38" ht="15" customHeight="1">
      <c r="A69" s="1321"/>
      <c r="B69" s="864" t="s">
        <v>1031</v>
      </c>
      <c r="C69" s="871">
        <f t="shared" si="21"/>
        <v>0</v>
      </c>
      <c r="D69" s="1320"/>
      <c r="E69" s="1320"/>
      <c r="F69" s="1320"/>
      <c r="G69" s="1320"/>
      <c r="H69" s="1320"/>
      <c r="I69" s="1320"/>
      <c r="J69" s="865"/>
      <c r="K69" s="865"/>
      <c r="L69" s="865"/>
      <c r="M69" s="865"/>
      <c r="N69" s="865"/>
      <c r="O69" s="865"/>
      <c r="P69" s="865"/>
      <c r="Q69" s="865"/>
      <c r="R69" s="865"/>
      <c r="S69" s="865"/>
      <c r="T69" s="865"/>
      <c r="U69" s="865"/>
      <c r="V69" s="865"/>
      <c r="W69" s="865"/>
      <c r="X69" s="865"/>
      <c r="Y69" s="865"/>
      <c r="Z69" s="865"/>
      <c r="AA69" s="865"/>
      <c r="AB69" s="865"/>
      <c r="AC69" s="865"/>
      <c r="AD69" s="865"/>
      <c r="AE69" s="865"/>
      <c r="AF69" s="865"/>
      <c r="AG69" s="865"/>
      <c r="AH69" s="865"/>
      <c r="AI69" s="866"/>
      <c r="AJ69" s="865"/>
      <c r="AK69" s="866"/>
      <c r="AL69" s="261"/>
    </row>
    <row r="70" spans="1:38" ht="15" customHeight="1">
      <c r="A70" s="1321"/>
      <c r="B70" s="864" t="s">
        <v>1032</v>
      </c>
      <c r="C70" s="871">
        <f t="shared" si="21"/>
        <v>0</v>
      </c>
      <c r="D70" s="1320"/>
      <c r="E70" s="1320"/>
      <c r="F70" s="1320"/>
      <c r="G70" s="1320"/>
      <c r="H70" s="1320"/>
      <c r="I70" s="1320"/>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6"/>
      <c r="AJ70" s="865"/>
      <c r="AK70" s="866"/>
      <c r="AL70" s="261"/>
    </row>
    <row r="71" spans="1:38" ht="15" customHeight="1">
      <c r="A71" s="1321"/>
      <c r="B71" s="864" t="s">
        <v>1033</v>
      </c>
      <c r="C71" s="871">
        <f t="shared" si="21"/>
        <v>0</v>
      </c>
      <c r="D71" s="1320"/>
      <c r="E71" s="1320"/>
      <c r="F71" s="1320"/>
      <c r="G71" s="1320"/>
      <c r="H71" s="1320"/>
      <c r="I71" s="1320"/>
      <c r="J71" s="865"/>
      <c r="K71" s="865"/>
      <c r="L71" s="865"/>
      <c r="M71" s="865"/>
      <c r="N71" s="865"/>
      <c r="O71" s="865"/>
      <c r="P71" s="865"/>
      <c r="Q71" s="865"/>
      <c r="R71" s="865"/>
      <c r="S71" s="865"/>
      <c r="T71" s="865"/>
      <c r="U71" s="865"/>
      <c r="V71" s="865"/>
      <c r="W71" s="865"/>
      <c r="X71" s="865"/>
      <c r="Y71" s="865"/>
      <c r="Z71" s="865"/>
      <c r="AA71" s="865"/>
      <c r="AB71" s="865"/>
      <c r="AC71" s="865"/>
      <c r="AD71" s="865"/>
      <c r="AE71" s="865"/>
      <c r="AF71" s="865"/>
      <c r="AG71" s="865"/>
      <c r="AH71" s="865"/>
      <c r="AI71" s="866"/>
      <c r="AJ71" s="865"/>
      <c r="AK71" s="866"/>
      <c r="AL71" s="261"/>
    </row>
    <row r="72" spans="1:38" ht="15" customHeight="1">
      <c r="A72" s="1321"/>
      <c r="B72" s="864" t="s">
        <v>1034</v>
      </c>
      <c r="C72" s="871">
        <f t="shared" si="21"/>
        <v>0</v>
      </c>
      <c r="D72" s="1320"/>
      <c r="E72" s="1320"/>
      <c r="F72" s="1320"/>
      <c r="G72" s="1320"/>
      <c r="H72" s="1320"/>
      <c r="I72" s="1320"/>
      <c r="J72" s="865"/>
      <c r="K72" s="865"/>
      <c r="L72" s="865"/>
      <c r="M72" s="865"/>
      <c r="N72" s="865"/>
      <c r="O72" s="865"/>
      <c r="P72" s="865"/>
      <c r="Q72" s="865"/>
      <c r="R72" s="865"/>
      <c r="S72" s="865"/>
      <c r="T72" s="865"/>
      <c r="U72" s="865"/>
      <c r="V72" s="865"/>
      <c r="W72" s="865"/>
      <c r="X72" s="865"/>
      <c r="Y72" s="865"/>
      <c r="Z72" s="865"/>
      <c r="AA72" s="865"/>
      <c r="AB72" s="865"/>
      <c r="AC72" s="865"/>
      <c r="AD72" s="865"/>
      <c r="AE72" s="865"/>
      <c r="AF72" s="865"/>
      <c r="AG72" s="865"/>
      <c r="AH72" s="865"/>
      <c r="AI72" s="866"/>
      <c r="AJ72" s="865"/>
      <c r="AK72" s="866"/>
      <c r="AL72" s="261"/>
    </row>
    <row r="73" spans="1:38" ht="15" customHeight="1">
      <c r="A73" s="1321"/>
      <c r="B73" s="864" t="s">
        <v>1035</v>
      </c>
      <c r="C73" s="871">
        <f t="shared" si="21"/>
        <v>0</v>
      </c>
      <c r="D73" s="1320"/>
      <c r="E73" s="1320"/>
      <c r="F73" s="1320"/>
      <c r="G73" s="1320"/>
      <c r="H73" s="1320"/>
      <c r="I73" s="1320"/>
      <c r="J73" s="865"/>
      <c r="K73" s="865"/>
      <c r="L73" s="865"/>
      <c r="M73" s="865"/>
      <c r="N73" s="865"/>
      <c r="O73" s="865"/>
      <c r="P73" s="865"/>
      <c r="Q73" s="865"/>
      <c r="R73" s="865"/>
      <c r="S73" s="865"/>
      <c r="T73" s="865"/>
      <c r="U73" s="865"/>
      <c r="V73" s="865"/>
      <c r="W73" s="865"/>
      <c r="X73" s="865"/>
      <c r="Y73" s="865"/>
      <c r="Z73" s="865"/>
      <c r="AA73" s="865"/>
      <c r="AB73" s="865"/>
      <c r="AC73" s="865"/>
      <c r="AD73" s="865"/>
      <c r="AE73" s="865"/>
      <c r="AF73" s="865"/>
      <c r="AG73" s="865"/>
      <c r="AH73" s="865"/>
      <c r="AI73" s="866"/>
      <c r="AJ73" s="865"/>
      <c r="AK73" s="866"/>
      <c r="AL73" s="261"/>
    </row>
    <row r="74" spans="1:38" ht="15" customHeight="1">
      <c r="A74" s="1321"/>
      <c r="B74" s="864" t="s">
        <v>1036</v>
      </c>
      <c r="C74" s="871">
        <f t="shared" si="21"/>
        <v>0</v>
      </c>
      <c r="D74" s="1320"/>
      <c r="E74" s="1320"/>
      <c r="F74" s="1320"/>
      <c r="G74" s="1320"/>
      <c r="H74" s="1320"/>
      <c r="I74" s="1320"/>
      <c r="J74" s="865"/>
      <c r="K74" s="865"/>
      <c r="L74" s="865"/>
      <c r="M74" s="865"/>
      <c r="N74" s="865"/>
      <c r="O74" s="865"/>
      <c r="P74" s="865"/>
      <c r="Q74" s="865"/>
      <c r="R74" s="865"/>
      <c r="S74" s="865"/>
      <c r="T74" s="865"/>
      <c r="U74" s="865"/>
      <c r="V74" s="865"/>
      <c r="W74" s="865"/>
      <c r="X74" s="865"/>
      <c r="Y74" s="865"/>
      <c r="Z74" s="865"/>
      <c r="AA74" s="865"/>
      <c r="AB74" s="865"/>
      <c r="AC74" s="865"/>
      <c r="AD74" s="865"/>
      <c r="AE74" s="865"/>
      <c r="AF74" s="865"/>
      <c r="AG74" s="865"/>
      <c r="AH74" s="865"/>
      <c r="AI74" s="866"/>
      <c r="AJ74" s="865"/>
      <c r="AK74" s="866"/>
      <c r="AL74" s="261"/>
    </row>
    <row r="75" spans="1:38" ht="15" customHeight="1">
      <c r="A75" s="1321"/>
      <c r="B75" s="864" t="s">
        <v>1037</v>
      </c>
      <c r="C75" s="871">
        <f t="shared" si="21"/>
        <v>0</v>
      </c>
      <c r="D75" s="1320"/>
      <c r="E75" s="1320"/>
      <c r="F75" s="1320"/>
      <c r="G75" s="1320"/>
      <c r="H75" s="1320"/>
      <c r="I75" s="1320"/>
      <c r="J75" s="865"/>
      <c r="K75" s="865"/>
      <c r="L75" s="865"/>
      <c r="M75" s="865"/>
      <c r="N75" s="865"/>
      <c r="O75" s="865"/>
      <c r="P75" s="865"/>
      <c r="Q75" s="865"/>
      <c r="R75" s="865"/>
      <c r="S75" s="865"/>
      <c r="T75" s="865"/>
      <c r="U75" s="865"/>
      <c r="V75" s="865"/>
      <c r="W75" s="865"/>
      <c r="X75" s="865"/>
      <c r="Y75" s="865"/>
      <c r="Z75" s="865"/>
      <c r="AA75" s="865"/>
      <c r="AB75" s="865"/>
      <c r="AC75" s="865"/>
      <c r="AD75" s="865"/>
      <c r="AE75" s="865"/>
      <c r="AF75" s="865"/>
      <c r="AG75" s="865"/>
      <c r="AH75" s="865"/>
      <c r="AI75" s="866"/>
      <c r="AJ75" s="865"/>
      <c r="AK75" s="866"/>
      <c r="AL75" s="261"/>
    </row>
    <row r="76" spans="1:38" ht="15" customHeight="1">
      <c r="A76" s="1321"/>
      <c r="B76" s="864" t="s">
        <v>1038</v>
      </c>
      <c r="C76" s="871">
        <f t="shared" si="21"/>
        <v>0</v>
      </c>
      <c r="D76" s="1320"/>
      <c r="E76" s="1320"/>
      <c r="F76" s="1320"/>
      <c r="G76" s="1320"/>
      <c r="H76" s="1320"/>
      <c r="I76" s="1320"/>
      <c r="J76" s="865"/>
      <c r="K76" s="865"/>
      <c r="L76" s="865"/>
      <c r="M76" s="865"/>
      <c r="N76" s="865"/>
      <c r="O76" s="865"/>
      <c r="P76" s="865"/>
      <c r="Q76" s="865"/>
      <c r="R76" s="865"/>
      <c r="S76" s="865"/>
      <c r="T76" s="865"/>
      <c r="U76" s="865"/>
      <c r="V76" s="865"/>
      <c r="W76" s="865"/>
      <c r="X76" s="865"/>
      <c r="Y76" s="865"/>
      <c r="Z76" s="865"/>
      <c r="AA76" s="865"/>
      <c r="AB76" s="865"/>
      <c r="AC76" s="865"/>
      <c r="AD76" s="865"/>
      <c r="AE76" s="865"/>
      <c r="AF76" s="865"/>
      <c r="AG76" s="865"/>
      <c r="AH76" s="865"/>
      <c r="AI76" s="866"/>
      <c r="AJ76" s="865"/>
      <c r="AK76" s="866"/>
      <c r="AL76" s="261"/>
    </row>
    <row r="77" spans="1:38" ht="15" customHeight="1">
      <c r="A77" s="1321"/>
      <c r="B77" s="864" t="s">
        <v>1039</v>
      </c>
      <c r="C77" s="871">
        <f t="shared" si="21"/>
        <v>0</v>
      </c>
      <c r="D77" s="1320"/>
      <c r="E77" s="1320"/>
      <c r="F77" s="1320"/>
      <c r="G77" s="1320"/>
      <c r="H77" s="1320"/>
      <c r="I77" s="1320"/>
      <c r="J77" s="865"/>
      <c r="K77" s="865"/>
      <c r="L77" s="865"/>
      <c r="M77" s="865"/>
      <c r="N77" s="865"/>
      <c r="O77" s="865"/>
      <c r="P77" s="865"/>
      <c r="Q77" s="865"/>
      <c r="R77" s="865"/>
      <c r="S77" s="865"/>
      <c r="T77" s="865"/>
      <c r="U77" s="865"/>
      <c r="V77" s="865"/>
      <c r="W77" s="865"/>
      <c r="X77" s="865"/>
      <c r="Y77" s="865"/>
      <c r="Z77" s="865"/>
      <c r="AA77" s="865"/>
      <c r="AB77" s="865"/>
      <c r="AC77" s="865"/>
      <c r="AD77" s="865"/>
      <c r="AE77" s="865"/>
      <c r="AF77" s="865"/>
      <c r="AG77" s="865"/>
      <c r="AH77" s="865"/>
      <c r="AI77" s="866"/>
      <c r="AJ77" s="865"/>
      <c r="AK77" s="866"/>
      <c r="AL77" s="261"/>
    </row>
    <row r="78" spans="1:38" ht="15" customHeight="1">
      <c r="A78" s="1321"/>
      <c r="B78" s="864" t="s">
        <v>1040</v>
      </c>
      <c r="C78" s="871">
        <f t="shared" si="21"/>
        <v>0</v>
      </c>
      <c r="D78" s="1320"/>
      <c r="E78" s="1320"/>
      <c r="F78" s="1320"/>
      <c r="G78" s="1320"/>
      <c r="H78" s="1320"/>
      <c r="I78" s="1320"/>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875"/>
    </row>
    <row r="79" spans="1:38" ht="15" customHeight="1">
      <c r="A79" s="1321"/>
      <c r="B79" s="864" t="s">
        <v>1041</v>
      </c>
      <c r="C79" s="871">
        <f t="shared" si="21"/>
        <v>0</v>
      </c>
      <c r="D79" s="1320"/>
      <c r="E79" s="1320"/>
      <c r="F79" s="1320"/>
      <c r="G79" s="1320"/>
      <c r="H79" s="1320"/>
      <c r="I79" s="1320"/>
      <c r="J79" s="875"/>
      <c r="K79" s="875"/>
      <c r="L79" s="875"/>
      <c r="M79" s="875"/>
      <c r="N79" s="875"/>
      <c r="O79" s="875"/>
      <c r="P79" s="875"/>
      <c r="Q79" s="875"/>
      <c r="R79" s="875"/>
      <c r="S79" s="875"/>
      <c r="T79" s="875"/>
      <c r="U79" s="875"/>
      <c r="V79" s="875"/>
      <c r="W79" s="875"/>
      <c r="X79" s="875"/>
      <c r="Y79" s="875"/>
      <c r="Z79" s="875"/>
      <c r="AA79" s="875"/>
      <c r="AB79" s="875"/>
      <c r="AC79" s="875"/>
      <c r="AD79" s="875"/>
      <c r="AE79" s="875"/>
      <c r="AF79" s="875"/>
      <c r="AG79" s="875"/>
      <c r="AH79" s="875"/>
      <c r="AI79" s="875"/>
      <c r="AJ79" s="875"/>
      <c r="AK79" s="875"/>
      <c r="AL79" s="875"/>
    </row>
    <row r="80" spans="1:38" ht="15" customHeight="1">
      <c r="A80" s="1321"/>
      <c r="B80" s="864" t="s">
        <v>1042</v>
      </c>
      <c r="C80" s="871">
        <f t="shared" si="21"/>
        <v>0</v>
      </c>
      <c r="D80" s="1320"/>
      <c r="E80" s="1320"/>
      <c r="F80" s="1320"/>
      <c r="G80" s="1320"/>
      <c r="H80" s="1320"/>
      <c r="I80" s="1320"/>
      <c r="J80" s="875"/>
      <c r="K80" s="875"/>
      <c r="L80" s="875"/>
      <c r="M80" s="875"/>
      <c r="N80" s="875"/>
      <c r="O80" s="875"/>
      <c r="P80" s="875"/>
      <c r="Q80" s="875"/>
      <c r="R80" s="875"/>
      <c r="S80" s="875"/>
      <c r="T80" s="875"/>
      <c r="U80" s="875"/>
      <c r="V80" s="875"/>
      <c r="W80" s="875"/>
      <c r="X80" s="875"/>
      <c r="Y80" s="875"/>
      <c r="Z80" s="875"/>
      <c r="AA80" s="875"/>
      <c r="AB80" s="875"/>
      <c r="AC80" s="875"/>
      <c r="AD80" s="875"/>
      <c r="AE80" s="875"/>
      <c r="AF80" s="875"/>
      <c r="AG80" s="875"/>
      <c r="AH80" s="875"/>
      <c r="AI80" s="875"/>
      <c r="AJ80" s="875"/>
      <c r="AK80" s="875"/>
      <c r="AL80" s="875"/>
    </row>
    <row r="81" spans="1:38" ht="15" customHeight="1">
      <c r="A81" s="1321"/>
      <c r="B81" s="864" t="s">
        <v>1043</v>
      </c>
      <c r="C81" s="871">
        <f t="shared" si="21"/>
        <v>0</v>
      </c>
      <c r="D81" s="1320"/>
      <c r="E81" s="1320"/>
      <c r="F81" s="1320"/>
      <c r="G81" s="1320"/>
      <c r="H81" s="1320"/>
      <c r="I81" s="1320"/>
      <c r="J81" s="875"/>
      <c r="K81" s="875"/>
      <c r="L81" s="875"/>
      <c r="M81" s="875"/>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5"/>
      <c r="AK81" s="875"/>
      <c r="AL81" s="875"/>
    </row>
    <row r="82" spans="1:38" ht="15" customHeight="1">
      <c r="A82" s="1321"/>
      <c r="B82" s="864" t="s">
        <v>1044</v>
      </c>
      <c r="C82" s="871">
        <f t="shared" si="21"/>
        <v>0</v>
      </c>
      <c r="D82" s="1320"/>
      <c r="E82" s="1320"/>
      <c r="F82" s="1320"/>
      <c r="G82" s="1320"/>
      <c r="H82" s="1320"/>
      <c r="I82" s="1320"/>
      <c r="J82" s="875"/>
      <c r="K82" s="875"/>
      <c r="L82" s="875"/>
      <c r="M82" s="875"/>
      <c r="N82" s="875"/>
      <c r="O82" s="875"/>
      <c r="P82" s="875"/>
      <c r="Q82" s="875"/>
      <c r="R82" s="875"/>
      <c r="S82" s="875"/>
      <c r="T82" s="875"/>
      <c r="U82" s="875"/>
      <c r="V82" s="875"/>
      <c r="W82" s="875"/>
      <c r="X82" s="875"/>
      <c r="Y82" s="875"/>
      <c r="Z82" s="875"/>
      <c r="AA82" s="875"/>
      <c r="AB82" s="875"/>
      <c r="AC82" s="875"/>
      <c r="AD82" s="875"/>
      <c r="AE82" s="875"/>
      <c r="AF82" s="875"/>
      <c r="AG82" s="875"/>
      <c r="AH82" s="875"/>
      <c r="AI82" s="875"/>
      <c r="AJ82" s="875"/>
      <c r="AK82" s="875"/>
      <c r="AL82" s="875"/>
    </row>
    <row r="83" spans="1:38" ht="15" customHeight="1">
      <c r="A83" s="1321"/>
      <c r="B83" s="864" t="s">
        <v>1045</v>
      </c>
      <c r="C83" s="871">
        <f t="shared" si="21"/>
        <v>0</v>
      </c>
      <c r="D83" s="1320"/>
      <c r="E83" s="1320"/>
      <c r="F83" s="1320"/>
      <c r="G83" s="1320"/>
      <c r="H83" s="1320"/>
      <c r="I83" s="1320"/>
      <c r="J83" s="875"/>
      <c r="K83" s="875"/>
      <c r="L83" s="875"/>
      <c r="M83" s="875"/>
      <c r="N83" s="875"/>
      <c r="O83" s="875"/>
      <c r="P83" s="875"/>
      <c r="Q83" s="875"/>
      <c r="R83" s="875"/>
      <c r="S83" s="875"/>
      <c r="T83" s="875"/>
      <c r="U83" s="875"/>
      <c r="V83" s="875"/>
      <c r="W83" s="875"/>
      <c r="X83" s="875"/>
      <c r="Y83" s="875"/>
      <c r="Z83" s="875"/>
      <c r="AA83" s="875"/>
      <c r="AB83" s="875"/>
      <c r="AC83" s="875"/>
      <c r="AD83" s="875"/>
      <c r="AE83" s="875"/>
      <c r="AF83" s="875"/>
      <c r="AG83" s="875"/>
      <c r="AH83" s="875"/>
      <c r="AI83" s="875"/>
      <c r="AJ83" s="875"/>
      <c r="AK83" s="875"/>
      <c r="AL83" s="875"/>
    </row>
    <row r="84" spans="1:38" ht="15" customHeight="1">
      <c r="A84" s="1321"/>
      <c r="B84" s="864" t="s">
        <v>1046</v>
      </c>
      <c r="C84" s="871">
        <f t="shared" si="21"/>
        <v>0</v>
      </c>
      <c r="D84" s="1320"/>
      <c r="E84" s="1320"/>
      <c r="F84" s="1320"/>
      <c r="G84" s="1320"/>
      <c r="H84" s="1320"/>
      <c r="I84" s="1320"/>
      <c r="J84" s="875"/>
      <c r="K84" s="875"/>
      <c r="L84" s="875"/>
      <c r="M84" s="875"/>
      <c r="N84" s="875"/>
      <c r="O84" s="875"/>
      <c r="P84" s="875"/>
      <c r="Q84" s="875"/>
      <c r="R84" s="875"/>
      <c r="S84" s="875"/>
      <c r="T84" s="875"/>
      <c r="U84" s="875"/>
      <c r="V84" s="875"/>
      <c r="W84" s="875"/>
      <c r="X84" s="875"/>
      <c r="Y84" s="875"/>
      <c r="Z84" s="875"/>
      <c r="AA84" s="875"/>
      <c r="AB84" s="875"/>
      <c r="AC84" s="875"/>
      <c r="AD84" s="875"/>
      <c r="AE84" s="875"/>
      <c r="AF84" s="875"/>
      <c r="AG84" s="875"/>
      <c r="AH84" s="875"/>
      <c r="AI84" s="875"/>
      <c r="AJ84" s="875"/>
      <c r="AK84" s="875"/>
      <c r="AL84" s="875"/>
    </row>
    <row r="85" spans="1:38" ht="15" customHeight="1">
      <c r="A85" s="1321"/>
      <c r="B85" s="864" t="s">
        <v>1047</v>
      </c>
      <c r="C85" s="871">
        <f t="shared" si="21"/>
        <v>0</v>
      </c>
      <c r="D85" s="1320"/>
      <c r="E85" s="1320"/>
      <c r="F85" s="1320"/>
      <c r="G85" s="1320"/>
      <c r="H85" s="1320"/>
      <c r="I85" s="1320"/>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875"/>
      <c r="AL85" s="875"/>
    </row>
    <row r="86" spans="1:38" ht="15" customHeight="1">
      <c r="A86" s="1321"/>
      <c r="B86" s="864" t="s">
        <v>1048</v>
      </c>
      <c r="C86" s="871">
        <f t="shared" si="21"/>
        <v>0</v>
      </c>
      <c r="D86" s="1320"/>
      <c r="E86" s="1320"/>
      <c r="F86" s="1320"/>
      <c r="G86" s="1320"/>
      <c r="H86" s="1320"/>
      <c r="I86" s="1320"/>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876"/>
    </row>
    <row r="87" spans="1:38" ht="15" customHeight="1">
      <c r="A87" s="1321"/>
      <c r="B87" s="864" t="s">
        <v>1049</v>
      </c>
      <c r="C87" s="871">
        <f t="shared" si="21"/>
        <v>0</v>
      </c>
      <c r="D87" s="1320"/>
      <c r="E87" s="1320"/>
      <c r="F87" s="1320"/>
      <c r="G87" s="1320"/>
      <c r="H87" s="1320"/>
      <c r="I87" s="1320"/>
      <c r="J87" s="875"/>
      <c r="K87" s="875"/>
      <c r="L87" s="875"/>
      <c r="M87" s="875"/>
      <c r="N87" s="875"/>
      <c r="O87" s="875"/>
      <c r="P87" s="875"/>
      <c r="Q87" s="875"/>
      <c r="R87" s="875"/>
      <c r="S87" s="875"/>
      <c r="T87" s="875"/>
      <c r="U87" s="875"/>
      <c r="V87" s="875"/>
      <c r="W87" s="875"/>
      <c r="X87" s="875"/>
      <c r="Y87" s="875"/>
      <c r="Z87" s="875"/>
      <c r="AA87" s="875"/>
      <c r="AB87" s="875"/>
      <c r="AC87" s="875"/>
      <c r="AD87" s="875"/>
      <c r="AE87" s="875"/>
      <c r="AF87" s="875"/>
      <c r="AG87" s="875"/>
      <c r="AH87" s="875"/>
      <c r="AI87" s="875"/>
      <c r="AJ87" s="875"/>
      <c r="AK87" s="875"/>
      <c r="AL87" s="875"/>
    </row>
    <row r="88" spans="1:38" ht="15" customHeight="1">
      <c r="A88" s="1321"/>
      <c r="B88" s="864" t="s">
        <v>1050</v>
      </c>
      <c r="C88" s="871">
        <f t="shared" si="21"/>
        <v>0</v>
      </c>
      <c r="D88" s="1320"/>
      <c r="E88" s="1320"/>
      <c r="F88" s="1320"/>
      <c r="G88" s="1320"/>
      <c r="H88" s="1320"/>
      <c r="I88" s="1320"/>
      <c r="J88" s="875"/>
      <c r="K88" s="875"/>
      <c r="L88" s="875"/>
      <c r="M88" s="875"/>
      <c r="N88" s="875"/>
      <c r="O88" s="875"/>
      <c r="P88" s="875"/>
      <c r="Q88" s="875"/>
      <c r="R88" s="875"/>
      <c r="S88" s="875"/>
      <c r="T88" s="875"/>
      <c r="U88" s="875"/>
      <c r="V88" s="875"/>
      <c r="W88" s="875"/>
      <c r="X88" s="875"/>
      <c r="Y88" s="875"/>
      <c r="Z88" s="875"/>
      <c r="AA88" s="875"/>
      <c r="AB88" s="875"/>
      <c r="AC88" s="875"/>
      <c r="AD88" s="875"/>
      <c r="AE88" s="875"/>
      <c r="AF88" s="875"/>
      <c r="AG88" s="875"/>
      <c r="AH88" s="875"/>
      <c r="AI88" s="875"/>
      <c r="AJ88" s="875"/>
      <c r="AK88" s="875"/>
      <c r="AL88" s="875"/>
    </row>
    <row r="89" spans="1:38" ht="15" customHeight="1">
      <c r="A89" s="1321"/>
      <c r="B89" s="864" t="s">
        <v>1051</v>
      </c>
      <c r="C89" s="871">
        <f t="shared" si="21"/>
        <v>0</v>
      </c>
      <c r="D89" s="1320"/>
      <c r="E89" s="1320"/>
      <c r="F89" s="1320"/>
      <c r="G89" s="1320"/>
      <c r="H89" s="1320"/>
      <c r="I89" s="1320"/>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876" t="s">
        <v>1052</v>
      </c>
    </row>
  </sheetData>
  <sheetProtection/>
  <mergeCells count="261">
    <mergeCell ref="A5:C5"/>
    <mergeCell ref="D5:L5"/>
    <mergeCell ref="M5:R5"/>
    <mergeCell ref="S5:AL5"/>
    <mergeCell ref="A6:C6"/>
    <mergeCell ref="D6:L6"/>
    <mergeCell ref="M6:R7"/>
    <mergeCell ref="S6:AL6"/>
    <mergeCell ref="A7:C7"/>
    <mergeCell ref="D7:L7"/>
    <mergeCell ref="S7:AL7"/>
    <mergeCell ref="B8:B10"/>
    <mergeCell ref="D8:J8"/>
    <mergeCell ref="K8:Q8"/>
    <mergeCell ref="R8:X8"/>
    <mergeCell ref="Y8:AE8"/>
    <mergeCell ref="AF8:AG10"/>
    <mergeCell ref="AH8:AI10"/>
    <mergeCell ref="AJ8:AK10"/>
    <mergeCell ref="A11:C11"/>
    <mergeCell ref="AF11:AG11"/>
    <mergeCell ref="AH11:AI11"/>
    <mergeCell ref="AJ11:AK11"/>
    <mergeCell ref="A12:A13"/>
    <mergeCell ref="B12:B13"/>
    <mergeCell ref="C12:C13"/>
    <mergeCell ref="AF12:AG13"/>
    <mergeCell ref="AH12:AI13"/>
    <mergeCell ref="AJ12:AK13"/>
    <mergeCell ref="A14:A15"/>
    <mergeCell ref="B14:B15"/>
    <mergeCell ref="C14:C15"/>
    <mergeCell ref="AF14:AG15"/>
    <mergeCell ref="AH14:AI15"/>
    <mergeCell ref="AJ14:AK15"/>
    <mergeCell ref="A16:A17"/>
    <mergeCell ref="B16:B17"/>
    <mergeCell ref="C16:C17"/>
    <mergeCell ref="AF16:AG17"/>
    <mergeCell ref="AH16:AI17"/>
    <mergeCell ref="AJ16:AK17"/>
    <mergeCell ref="A18:A19"/>
    <mergeCell ref="B18:B19"/>
    <mergeCell ref="C18:C19"/>
    <mergeCell ref="AF18:AG19"/>
    <mergeCell ref="AH18:AI19"/>
    <mergeCell ref="AJ18:AK19"/>
    <mergeCell ref="A20:A21"/>
    <mergeCell ref="B20:B21"/>
    <mergeCell ref="C20:C21"/>
    <mergeCell ref="AF20:AG21"/>
    <mergeCell ref="AH20:AI21"/>
    <mergeCell ref="AJ20:AK21"/>
    <mergeCell ref="A22:A23"/>
    <mergeCell ref="B22:B23"/>
    <mergeCell ref="C22:C23"/>
    <mergeCell ref="AF22:AG23"/>
    <mergeCell ref="AH22:AI23"/>
    <mergeCell ref="AJ22:AK23"/>
    <mergeCell ref="A24:A25"/>
    <mergeCell ref="B24:B25"/>
    <mergeCell ref="C24:C25"/>
    <mergeCell ref="AF24:AG25"/>
    <mergeCell ref="AH24:AI25"/>
    <mergeCell ref="AJ24:AK25"/>
    <mergeCell ref="D59:E59"/>
    <mergeCell ref="F59:G59"/>
    <mergeCell ref="H59:I59"/>
    <mergeCell ref="A26:A27"/>
    <mergeCell ref="B26:B27"/>
    <mergeCell ref="C26:C27"/>
    <mergeCell ref="A30:A31"/>
    <mergeCell ref="B30:B31"/>
    <mergeCell ref="C30:C31"/>
    <mergeCell ref="A34:A35"/>
    <mergeCell ref="D60:E60"/>
    <mergeCell ref="F60:G60"/>
    <mergeCell ref="H60:I60"/>
    <mergeCell ref="D61:E61"/>
    <mergeCell ref="F61:G61"/>
    <mergeCell ref="H61:I61"/>
    <mergeCell ref="AF26:AG27"/>
    <mergeCell ref="AH26:AI27"/>
    <mergeCell ref="AJ26:AK27"/>
    <mergeCell ref="A28:A29"/>
    <mergeCell ref="B28:B29"/>
    <mergeCell ref="C28:C29"/>
    <mergeCell ref="AF28:AG29"/>
    <mergeCell ref="AH28:AI29"/>
    <mergeCell ref="AJ28:AK29"/>
    <mergeCell ref="AF30:AG31"/>
    <mergeCell ref="AH30:AI31"/>
    <mergeCell ref="AJ30:AK31"/>
    <mergeCell ref="A32:A33"/>
    <mergeCell ref="B32:B33"/>
    <mergeCell ref="C32:C33"/>
    <mergeCell ref="AF32:AG33"/>
    <mergeCell ref="AH32:AI33"/>
    <mergeCell ref="AJ32:AK33"/>
    <mergeCell ref="B34:B35"/>
    <mergeCell ref="C34:C35"/>
    <mergeCell ref="AF34:AG35"/>
    <mergeCell ref="AH34:AI35"/>
    <mergeCell ref="AJ34:AK35"/>
    <mergeCell ref="A36:A37"/>
    <mergeCell ref="B36:B37"/>
    <mergeCell ref="C36:C37"/>
    <mergeCell ref="AF36:AG37"/>
    <mergeCell ref="AH36:AI37"/>
    <mergeCell ref="AJ36:AK37"/>
    <mergeCell ref="A38:A39"/>
    <mergeCell ref="B38:B39"/>
    <mergeCell ref="C38:C39"/>
    <mergeCell ref="AF38:AG39"/>
    <mergeCell ref="AH38:AI39"/>
    <mergeCell ref="AJ38:AK39"/>
    <mergeCell ref="A40:A41"/>
    <mergeCell ref="B40:B41"/>
    <mergeCell ref="C40:C41"/>
    <mergeCell ref="AF40:AG41"/>
    <mergeCell ref="AH40:AI41"/>
    <mergeCell ref="AJ40:AK41"/>
    <mergeCell ref="A42:A43"/>
    <mergeCell ref="B42:B43"/>
    <mergeCell ref="C42:C43"/>
    <mergeCell ref="AF42:AG43"/>
    <mergeCell ref="AH42:AI43"/>
    <mergeCell ref="AJ42:AK43"/>
    <mergeCell ref="A44:A45"/>
    <mergeCell ref="B44:B45"/>
    <mergeCell ref="C44:C45"/>
    <mergeCell ref="AF44:AG45"/>
    <mergeCell ref="AH44:AI45"/>
    <mergeCell ref="AJ44:AK45"/>
    <mergeCell ref="A46:A47"/>
    <mergeCell ref="B46:B47"/>
    <mergeCell ref="C46:C47"/>
    <mergeCell ref="AF46:AG47"/>
    <mergeCell ref="AH46:AI47"/>
    <mergeCell ref="AJ46:AK47"/>
    <mergeCell ref="A48:A49"/>
    <mergeCell ref="B48:B49"/>
    <mergeCell ref="C48:C49"/>
    <mergeCell ref="AF48:AG49"/>
    <mergeCell ref="AH48:AI49"/>
    <mergeCell ref="AJ48:AK49"/>
    <mergeCell ref="A50:A51"/>
    <mergeCell ref="B50:B51"/>
    <mergeCell ref="C50:C51"/>
    <mergeCell ref="AF50:AG51"/>
    <mergeCell ref="AH50:AI51"/>
    <mergeCell ref="AJ50:AK51"/>
    <mergeCell ref="A52:A53"/>
    <mergeCell ref="B52:B53"/>
    <mergeCell ref="C52:C53"/>
    <mergeCell ref="AF52:AG53"/>
    <mergeCell ref="AH52:AI53"/>
    <mergeCell ref="AJ52:AK53"/>
    <mergeCell ref="A54:C54"/>
    <mergeCell ref="AF54:AG54"/>
    <mergeCell ref="AH54:AI54"/>
    <mergeCell ref="AJ54:AK54"/>
    <mergeCell ref="A55:AB55"/>
    <mergeCell ref="AC55:AE55"/>
    <mergeCell ref="AF55:AL55"/>
    <mergeCell ref="A57:C57"/>
    <mergeCell ref="E57:I57"/>
    <mergeCell ref="J57:K57"/>
    <mergeCell ref="M57:Q57"/>
    <mergeCell ref="R57:S57"/>
    <mergeCell ref="U57:Y57"/>
    <mergeCell ref="Z57:AA57"/>
    <mergeCell ref="AC57:AG57"/>
    <mergeCell ref="AH57:AI57"/>
    <mergeCell ref="AJ57:AK57"/>
    <mergeCell ref="A59:A67"/>
    <mergeCell ref="D62:E62"/>
    <mergeCell ref="F62:G62"/>
    <mergeCell ref="H62:I62"/>
    <mergeCell ref="D63:E63"/>
    <mergeCell ref="F63:G63"/>
    <mergeCell ref="H63:I63"/>
    <mergeCell ref="D64:E64"/>
    <mergeCell ref="F64:G64"/>
    <mergeCell ref="H64:I64"/>
    <mergeCell ref="D65:E65"/>
    <mergeCell ref="F65:G65"/>
    <mergeCell ref="H65:I65"/>
    <mergeCell ref="D66:E66"/>
    <mergeCell ref="F66:G66"/>
    <mergeCell ref="H66:I66"/>
    <mergeCell ref="D67:E67"/>
    <mergeCell ref="F67:G67"/>
    <mergeCell ref="H67:I67"/>
    <mergeCell ref="A68:A89"/>
    <mergeCell ref="D68:E68"/>
    <mergeCell ref="F68:G68"/>
    <mergeCell ref="H68:I68"/>
    <mergeCell ref="D69:E69"/>
    <mergeCell ref="F69:G69"/>
    <mergeCell ref="H69:I69"/>
    <mergeCell ref="D70:E70"/>
    <mergeCell ref="F70:G70"/>
    <mergeCell ref="H70:I70"/>
    <mergeCell ref="D71:E71"/>
    <mergeCell ref="F71:G71"/>
    <mergeCell ref="H71:I71"/>
    <mergeCell ref="D72:E72"/>
    <mergeCell ref="F72:G72"/>
    <mergeCell ref="H72:I72"/>
    <mergeCell ref="D73:E73"/>
    <mergeCell ref="F73:G73"/>
    <mergeCell ref="H73:I73"/>
    <mergeCell ref="D74:E74"/>
    <mergeCell ref="F74:G74"/>
    <mergeCell ref="H74:I74"/>
    <mergeCell ref="D75:E75"/>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D81:E81"/>
    <mergeCell ref="F81:G81"/>
    <mergeCell ref="H81:I81"/>
    <mergeCell ref="D82:E82"/>
    <mergeCell ref="F82:G82"/>
    <mergeCell ref="H82:I82"/>
    <mergeCell ref="D83:E83"/>
    <mergeCell ref="F83:G83"/>
    <mergeCell ref="H83:I83"/>
    <mergeCell ref="D84:E84"/>
    <mergeCell ref="F84:G84"/>
    <mergeCell ref="H84:I84"/>
    <mergeCell ref="D85:E85"/>
    <mergeCell ref="F85:G85"/>
    <mergeCell ref="H85:I85"/>
    <mergeCell ref="D86:E86"/>
    <mergeCell ref="F86:G86"/>
    <mergeCell ref="H86:I86"/>
    <mergeCell ref="D89:E89"/>
    <mergeCell ref="F89:G89"/>
    <mergeCell ref="H89:I89"/>
    <mergeCell ref="D87:E87"/>
    <mergeCell ref="F87:G87"/>
    <mergeCell ref="H87:I87"/>
    <mergeCell ref="D88:E88"/>
    <mergeCell ref="F88:G88"/>
    <mergeCell ref="H88:I88"/>
  </mergeCells>
  <dataValidations count="3">
    <dataValidation type="list" allowBlank="1" showInputMessage="1" showErrorMessage="1" sqref="B24 B38 B40 B22 B12 B14 B16 B18 B20 B28 B26 B30 B34 B32 B36 B42 B46 B44 B48 B50 B52">
      <formula1>"A,B,C,D"</formula1>
    </dataValidation>
    <dataValidation type="list" allowBlank="1" showInputMessage="1" showErrorMessage="1" sqref="D12:AE12 D50:AE50 D52:AE52 D32:AE32 D34:AE34 D36:AE36 D26:AE26 D28:AE28 D14:AE14 D16:AE16 D22:AE22 D24:AE24 D38:AE38 D40:AE40 D54:AE54 D18:AE18 D20:AE20 D30:AE30 D44:AE44 D46:AE46 D48:AE48 D42:AE42">
      <formula1>$B$60:$B$89</formula1>
    </dataValidation>
    <dataValidation type="list" allowBlank="1" showInputMessage="1" showErrorMessage="1" sqref="D5:L5">
      <formula1>"短期入所,共同生活援助,施設入所支援"</formula1>
    </dataValidation>
  </dataValidations>
  <printOptions horizontalCentered="1" verticalCentered="1"/>
  <pageMargins left="0.5905511811023623" right="0.5905511811023623" top="0.5905511811023623" bottom="0.5905511811023623" header="0.11811023622047245" footer="0.2755905511811024"/>
  <pageSetup horizontalDpi="600" verticalDpi="600" orientation="landscape" paperSize="9" scale="75" r:id="rId2"/>
  <rowBreaks count="1" manualBreakCount="1">
    <brk id="47" max="37" man="1"/>
  </rowBreaks>
  <drawing r:id="rId1"/>
</worksheet>
</file>

<file path=xl/worksheets/sheet17.xml><?xml version="1.0" encoding="utf-8"?>
<worksheet xmlns="http://schemas.openxmlformats.org/spreadsheetml/2006/main" xmlns:r="http://schemas.openxmlformats.org/officeDocument/2006/relationships">
  <dimension ref="A1:AL89"/>
  <sheetViews>
    <sheetView view="pageBreakPreview" zoomScaleSheetLayoutView="100" zoomScalePageLayoutView="0" workbookViewId="0" topLeftCell="A1">
      <selection activeCell="A30" sqref="A30"/>
    </sheetView>
  </sheetViews>
  <sheetFormatPr defaultColWidth="9.00390625" defaultRowHeight="13.5"/>
  <cols>
    <col min="1" max="1" width="12.625" style="0" customWidth="1"/>
    <col min="2" max="2" width="3.75390625" style="0" customWidth="1"/>
    <col min="3" max="3" width="10.625" style="0" customWidth="1"/>
    <col min="4" max="37" width="3.375" style="0" customWidth="1"/>
    <col min="38" max="38" width="6.50390625" style="0" customWidth="1"/>
  </cols>
  <sheetData>
    <row r="1" spans="1:38" ht="15" customHeight="1">
      <c r="A1" s="819" t="s">
        <v>1053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row>
    <row r="2" spans="1:38" ht="9.75" customHeight="1">
      <c r="A2" s="819"/>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row>
    <row r="3" spans="1:38" ht="15" customHeight="1">
      <c r="A3" s="578"/>
      <c r="B3" s="819"/>
      <c r="C3" s="819"/>
      <c r="D3" s="578"/>
      <c r="E3" s="578"/>
      <c r="F3" s="578"/>
      <c r="G3" s="578"/>
      <c r="H3" s="820" t="s">
        <v>980</v>
      </c>
      <c r="I3" s="819"/>
      <c r="J3" s="819"/>
      <c r="K3" s="819"/>
      <c r="L3" s="819"/>
      <c r="M3" s="819"/>
      <c r="N3" s="819"/>
      <c r="O3" s="819"/>
      <c r="P3" s="819"/>
      <c r="Q3" s="819"/>
      <c r="R3" s="819"/>
      <c r="S3" s="819"/>
      <c r="T3" s="819"/>
      <c r="U3" s="819"/>
      <c r="V3" s="819"/>
      <c r="W3" s="713"/>
      <c r="X3" s="578"/>
      <c r="Y3" s="713"/>
      <c r="Z3" s="578"/>
      <c r="AA3" s="578"/>
      <c r="AB3" s="578"/>
      <c r="AC3" s="578"/>
      <c r="AD3" s="578"/>
      <c r="AE3" s="578"/>
      <c r="AF3" s="578"/>
      <c r="AG3" s="578"/>
      <c r="AH3" s="578"/>
      <c r="AI3" s="578"/>
      <c r="AJ3" s="578"/>
      <c r="AK3" s="578"/>
      <c r="AL3" s="578"/>
    </row>
    <row r="4" spans="1:38" ht="9.75" customHeight="1">
      <c r="A4" s="821"/>
      <c r="B4" s="821"/>
      <c r="C4" s="821"/>
      <c r="D4" s="821"/>
      <c r="E4" s="821"/>
      <c r="F4" s="821"/>
      <c r="G4" s="821"/>
      <c r="H4" s="821"/>
      <c r="I4" s="821"/>
      <c r="J4" s="821"/>
      <c r="K4" s="821"/>
      <c r="L4" s="821"/>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row>
    <row r="5" spans="1:38" ht="17.25" customHeight="1">
      <c r="A5" s="1392" t="s">
        <v>981</v>
      </c>
      <c r="B5" s="1392"/>
      <c r="C5" s="1392"/>
      <c r="D5" s="1392" t="s">
        <v>982</v>
      </c>
      <c r="E5" s="1392"/>
      <c r="F5" s="1392"/>
      <c r="G5" s="1392"/>
      <c r="H5" s="1392"/>
      <c r="I5" s="1392"/>
      <c r="J5" s="1392"/>
      <c r="K5" s="1392"/>
      <c r="L5" s="1392"/>
      <c r="M5" s="1392" t="s">
        <v>983</v>
      </c>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row>
    <row r="6" spans="1:38" ht="17.25" customHeight="1">
      <c r="A6" s="1392" t="s">
        <v>70</v>
      </c>
      <c r="B6" s="1392"/>
      <c r="C6" s="1392"/>
      <c r="D6" s="1392" t="s">
        <v>982</v>
      </c>
      <c r="E6" s="1392"/>
      <c r="F6" s="1392"/>
      <c r="G6" s="1392"/>
      <c r="H6" s="1392"/>
      <c r="I6" s="1392"/>
      <c r="J6" s="1392"/>
      <c r="K6" s="1392"/>
      <c r="L6" s="1392"/>
      <c r="M6" s="1393" t="s">
        <v>984</v>
      </c>
      <c r="N6" s="1394"/>
      <c r="O6" s="1394"/>
      <c r="P6" s="1394"/>
      <c r="Q6" s="1394"/>
      <c r="R6" s="1395"/>
      <c r="S6" s="1392"/>
      <c r="T6" s="1392"/>
      <c r="U6" s="1392"/>
      <c r="V6" s="1392"/>
      <c r="W6" s="1392"/>
      <c r="X6" s="1392"/>
      <c r="Y6" s="1392"/>
      <c r="Z6" s="1392"/>
      <c r="AA6" s="1392"/>
      <c r="AB6" s="1392"/>
      <c r="AC6" s="1392"/>
      <c r="AD6" s="1392"/>
      <c r="AE6" s="1392"/>
      <c r="AF6" s="1392"/>
      <c r="AG6" s="1392"/>
      <c r="AH6" s="1392"/>
      <c r="AI6" s="1392"/>
      <c r="AJ6" s="1392"/>
      <c r="AK6" s="1392"/>
      <c r="AL6" s="1392"/>
    </row>
    <row r="7" spans="1:38" ht="17.25" customHeight="1">
      <c r="A7" s="1392" t="s">
        <v>985</v>
      </c>
      <c r="B7" s="1392"/>
      <c r="C7" s="1392"/>
      <c r="D7" s="1399" t="s">
        <v>982</v>
      </c>
      <c r="E7" s="1400"/>
      <c r="F7" s="1400"/>
      <c r="G7" s="1400"/>
      <c r="H7" s="1400"/>
      <c r="I7" s="1400"/>
      <c r="J7" s="1400"/>
      <c r="K7" s="1400"/>
      <c r="L7" s="1401"/>
      <c r="M7" s="1396"/>
      <c r="N7" s="1397"/>
      <c r="O7" s="1397"/>
      <c r="P7" s="1397"/>
      <c r="Q7" s="1397"/>
      <c r="R7" s="1398"/>
      <c r="S7" s="1377" t="s">
        <v>1054</v>
      </c>
      <c r="T7" s="1378"/>
      <c r="U7" s="1378"/>
      <c r="V7" s="1378"/>
      <c r="W7" s="1378"/>
      <c r="X7" s="1378"/>
      <c r="Y7" s="1378"/>
      <c r="Z7" s="1378"/>
      <c r="AA7" s="1378"/>
      <c r="AB7" s="1378"/>
      <c r="AC7" s="1378"/>
      <c r="AD7" s="1378"/>
      <c r="AE7" s="1378"/>
      <c r="AF7" s="1378"/>
      <c r="AG7" s="1378"/>
      <c r="AH7" s="1378"/>
      <c r="AI7" s="1378"/>
      <c r="AJ7" s="1378"/>
      <c r="AK7" s="1378"/>
      <c r="AL7" s="1379"/>
    </row>
    <row r="8" spans="1:38" ht="15" customHeight="1">
      <c r="A8" s="822"/>
      <c r="B8" s="1380" t="s">
        <v>986</v>
      </c>
      <c r="C8" s="823"/>
      <c r="D8" s="1382" t="s">
        <v>987</v>
      </c>
      <c r="E8" s="1383"/>
      <c r="F8" s="1383"/>
      <c r="G8" s="1383"/>
      <c r="H8" s="1383"/>
      <c r="I8" s="1383"/>
      <c r="J8" s="1384"/>
      <c r="K8" s="1385" t="s">
        <v>988</v>
      </c>
      <c r="L8" s="1386"/>
      <c r="M8" s="1386"/>
      <c r="N8" s="1386"/>
      <c r="O8" s="1386"/>
      <c r="P8" s="1386"/>
      <c r="Q8" s="1387"/>
      <c r="R8" s="1382" t="s">
        <v>989</v>
      </c>
      <c r="S8" s="1383"/>
      <c r="T8" s="1383"/>
      <c r="U8" s="1383"/>
      <c r="V8" s="1383"/>
      <c r="W8" s="1383"/>
      <c r="X8" s="1384"/>
      <c r="Y8" s="1382" t="s">
        <v>990</v>
      </c>
      <c r="Z8" s="1383"/>
      <c r="AA8" s="1383"/>
      <c r="AB8" s="1383"/>
      <c r="AC8" s="1383"/>
      <c r="AD8" s="1383"/>
      <c r="AE8" s="1384"/>
      <c r="AF8" s="1388" t="s">
        <v>991</v>
      </c>
      <c r="AG8" s="1389" t="s">
        <v>992</v>
      </c>
      <c r="AH8" s="1388" t="s">
        <v>992</v>
      </c>
      <c r="AI8" s="1388"/>
      <c r="AJ8" s="1388" t="s">
        <v>993</v>
      </c>
      <c r="AK8" s="1388"/>
      <c r="AL8" s="825"/>
    </row>
    <row r="9" spans="1:38" ht="15" customHeight="1">
      <c r="A9" s="826" t="s">
        <v>994</v>
      </c>
      <c r="B9" s="1380"/>
      <c r="C9" s="824" t="s">
        <v>995</v>
      </c>
      <c r="D9" s="827">
        <v>1</v>
      </c>
      <c r="E9" s="828">
        <v>2</v>
      </c>
      <c r="F9" s="828">
        <v>3</v>
      </c>
      <c r="G9" s="828">
        <v>4</v>
      </c>
      <c r="H9" s="828">
        <v>5</v>
      </c>
      <c r="I9" s="828">
        <v>6</v>
      </c>
      <c r="J9" s="829">
        <v>7</v>
      </c>
      <c r="K9" s="830">
        <v>8</v>
      </c>
      <c r="L9" s="828">
        <v>9</v>
      </c>
      <c r="M9" s="828">
        <v>10</v>
      </c>
      <c r="N9" s="828">
        <v>11</v>
      </c>
      <c r="O9" s="828">
        <v>12</v>
      </c>
      <c r="P9" s="828">
        <v>13</v>
      </c>
      <c r="Q9" s="831">
        <v>14</v>
      </c>
      <c r="R9" s="827">
        <v>15</v>
      </c>
      <c r="S9" s="828">
        <v>16</v>
      </c>
      <c r="T9" s="828">
        <v>17</v>
      </c>
      <c r="U9" s="828">
        <v>18</v>
      </c>
      <c r="V9" s="828">
        <v>19</v>
      </c>
      <c r="W9" s="828">
        <v>20</v>
      </c>
      <c r="X9" s="829">
        <v>21</v>
      </c>
      <c r="Y9" s="827">
        <v>22</v>
      </c>
      <c r="Z9" s="828">
        <v>23</v>
      </c>
      <c r="AA9" s="828">
        <v>24</v>
      </c>
      <c r="AB9" s="828">
        <v>25</v>
      </c>
      <c r="AC9" s="828">
        <v>26</v>
      </c>
      <c r="AD9" s="828">
        <v>27</v>
      </c>
      <c r="AE9" s="829">
        <v>28</v>
      </c>
      <c r="AF9" s="1388"/>
      <c r="AG9" s="1389"/>
      <c r="AH9" s="1388"/>
      <c r="AI9" s="1388"/>
      <c r="AJ9" s="1388"/>
      <c r="AK9" s="1388"/>
      <c r="AL9" s="825" t="s">
        <v>256</v>
      </c>
    </row>
    <row r="10" spans="1:38" ht="15" customHeight="1">
      <c r="A10" s="832"/>
      <c r="B10" s="1381"/>
      <c r="C10" s="833"/>
      <c r="D10" s="834" t="s">
        <v>996</v>
      </c>
      <c r="E10" s="835" t="s">
        <v>997</v>
      </c>
      <c r="F10" s="835" t="s">
        <v>998</v>
      </c>
      <c r="G10" s="835" t="s">
        <v>999</v>
      </c>
      <c r="H10" s="835" t="s">
        <v>1000</v>
      </c>
      <c r="I10" s="835" t="s">
        <v>1001</v>
      </c>
      <c r="J10" s="836" t="s">
        <v>1002</v>
      </c>
      <c r="K10" s="837" t="s">
        <v>996</v>
      </c>
      <c r="L10" s="835" t="s">
        <v>997</v>
      </c>
      <c r="M10" s="835" t="s">
        <v>998</v>
      </c>
      <c r="N10" s="835" t="s">
        <v>999</v>
      </c>
      <c r="O10" s="835" t="s">
        <v>1000</v>
      </c>
      <c r="P10" s="835" t="s">
        <v>1001</v>
      </c>
      <c r="Q10" s="838" t="s">
        <v>1002</v>
      </c>
      <c r="R10" s="834" t="s">
        <v>996</v>
      </c>
      <c r="S10" s="835" t="s">
        <v>997</v>
      </c>
      <c r="T10" s="835" t="s">
        <v>998</v>
      </c>
      <c r="U10" s="835" t="s">
        <v>999</v>
      </c>
      <c r="V10" s="835" t="s">
        <v>1000</v>
      </c>
      <c r="W10" s="835" t="s">
        <v>1001</v>
      </c>
      <c r="X10" s="836" t="s">
        <v>1002</v>
      </c>
      <c r="Y10" s="834" t="s">
        <v>996</v>
      </c>
      <c r="Z10" s="835" t="s">
        <v>997</v>
      </c>
      <c r="AA10" s="835" t="s">
        <v>998</v>
      </c>
      <c r="AB10" s="835" t="s">
        <v>999</v>
      </c>
      <c r="AC10" s="835" t="s">
        <v>1000</v>
      </c>
      <c r="AD10" s="835" t="s">
        <v>1001</v>
      </c>
      <c r="AE10" s="836" t="s">
        <v>1002</v>
      </c>
      <c r="AF10" s="1390"/>
      <c r="AG10" s="1391"/>
      <c r="AH10" s="1390"/>
      <c r="AI10" s="1390"/>
      <c r="AJ10" s="1390"/>
      <c r="AK10" s="1390"/>
      <c r="AL10" s="839"/>
    </row>
    <row r="11" spans="1:38" ht="15" customHeight="1">
      <c r="A11" s="1373" t="s">
        <v>1003</v>
      </c>
      <c r="B11" s="1374"/>
      <c r="C11" s="1374"/>
      <c r="D11" s="840" t="s">
        <v>1004</v>
      </c>
      <c r="E11" s="841" t="s">
        <v>1004</v>
      </c>
      <c r="F11" s="841" t="s">
        <v>1004</v>
      </c>
      <c r="G11" s="841" t="s">
        <v>1004</v>
      </c>
      <c r="H11" s="841" t="s">
        <v>1004</v>
      </c>
      <c r="I11" s="841" t="s">
        <v>1004</v>
      </c>
      <c r="J11" s="842"/>
      <c r="K11" s="843" t="s">
        <v>1005</v>
      </c>
      <c r="L11" s="841" t="s">
        <v>1005</v>
      </c>
      <c r="M11" s="841" t="s">
        <v>1005</v>
      </c>
      <c r="N11" s="841" t="s">
        <v>1005</v>
      </c>
      <c r="O11" s="841" t="s">
        <v>1005</v>
      </c>
      <c r="P11" s="841" t="s">
        <v>1004</v>
      </c>
      <c r="Q11" s="844"/>
      <c r="R11" s="840" t="s">
        <v>1005</v>
      </c>
      <c r="S11" s="841" t="s">
        <v>1005</v>
      </c>
      <c r="T11" s="841" t="s">
        <v>1005</v>
      </c>
      <c r="U11" s="841" t="s">
        <v>1005</v>
      </c>
      <c r="V11" s="841" t="s">
        <v>1005</v>
      </c>
      <c r="W11" s="841" t="s">
        <v>1004</v>
      </c>
      <c r="X11" s="842"/>
      <c r="Y11" s="840" t="s">
        <v>1005</v>
      </c>
      <c r="Z11" s="841" t="s">
        <v>1005</v>
      </c>
      <c r="AA11" s="841" t="s">
        <v>1005</v>
      </c>
      <c r="AB11" s="841" t="s">
        <v>1005</v>
      </c>
      <c r="AC11" s="841" t="s">
        <v>1005</v>
      </c>
      <c r="AD11" s="841" t="s">
        <v>1004</v>
      </c>
      <c r="AE11" s="842"/>
      <c r="AF11" s="1375"/>
      <c r="AG11" s="1376"/>
      <c r="AH11" s="1375"/>
      <c r="AI11" s="1375"/>
      <c r="AJ11" s="1375"/>
      <c r="AK11" s="1375"/>
      <c r="AL11" s="845"/>
    </row>
    <row r="12" spans="1:38" ht="15" customHeight="1">
      <c r="A12" s="1368"/>
      <c r="B12" s="1402"/>
      <c r="C12" s="1351"/>
      <c r="D12" s="846"/>
      <c r="E12" s="847"/>
      <c r="F12" s="847"/>
      <c r="G12" s="847"/>
      <c r="H12" s="847"/>
      <c r="I12" s="847"/>
      <c r="J12" s="848"/>
      <c r="K12" s="849"/>
      <c r="L12" s="847"/>
      <c r="M12" s="847"/>
      <c r="N12" s="847"/>
      <c r="O12" s="847"/>
      <c r="P12" s="847"/>
      <c r="Q12" s="850"/>
      <c r="R12" s="846"/>
      <c r="S12" s="847"/>
      <c r="T12" s="847"/>
      <c r="U12" s="847"/>
      <c r="V12" s="847"/>
      <c r="W12" s="847"/>
      <c r="X12" s="848"/>
      <c r="Y12" s="846"/>
      <c r="Z12" s="847"/>
      <c r="AA12" s="847"/>
      <c r="AB12" s="847"/>
      <c r="AC12" s="847"/>
      <c r="AD12" s="847"/>
      <c r="AE12" s="848"/>
      <c r="AF12" s="1353">
        <f>SUMIF(D13:AE13,"&gt;0")</f>
        <v>0</v>
      </c>
      <c r="AG12" s="1354"/>
      <c r="AH12" s="1357">
        <f>AF12/4</f>
        <v>0</v>
      </c>
      <c r="AI12" s="1358"/>
      <c r="AJ12" s="1361">
        <f>ROUNDDOWN(AH12/$AC$27,1)</f>
        <v>0</v>
      </c>
      <c r="AK12" s="1362"/>
      <c r="AL12" s="845"/>
    </row>
    <row r="13" spans="1:38" ht="15" customHeight="1">
      <c r="A13" s="1369"/>
      <c r="B13" s="1403"/>
      <c r="C13" s="1352"/>
      <c r="D13" s="851" t="e">
        <f aca="true" t="shared" si="0" ref="D13:AE13">VLOOKUP(D12,$B$31:$I$39,2,1)</f>
        <v>#N/A</v>
      </c>
      <c r="E13" s="852" t="e">
        <f t="shared" si="0"/>
        <v>#N/A</v>
      </c>
      <c r="F13" s="852" t="e">
        <f t="shared" si="0"/>
        <v>#N/A</v>
      </c>
      <c r="G13" s="852" t="e">
        <f t="shared" si="0"/>
        <v>#N/A</v>
      </c>
      <c r="H13" s="852" t="e">
        <f t="shared" si="0"/>
        <v>#N/A</v>
      </c>
      <c r="I13" s="852" t="e">
        <f t="shared" si="0"/>
        <v>#N/A</v>
      </c>
      <c r="J13" s="853" t="e">
        <f t="shared" si="0"/>
        <v>#N/A</v>
      </c>
      <c r="K13" s="854" t="e">
        <f t="shared" si="0"/>
        <v>#N/A</v>
      </c>
      <c r="L13" s="852" t="e">
        <f t="shared" si="0"/>
        <v>#N/A</v>
      </c>
      <c r="M13" s="852" t="e">
        <f t="shared" si="0"/>
        <v>#N/A</v>
      </c>
      <c r="N13" s="852" t="e">
        <f t="shared" si="0"/>
        <v>#N/A</v>
      </c>
      <c r="O13" s="852" t="e">
        <f t="shared" si="0"/>
        <v>#N/A</v>
      </c>
      <c r="P13" s="852" t="e">
        <f t="shared" si="0"/>
        <v>#N/A</v>
      </c>
      <c r="Q13" s="855" t="e">
        <f t="shared" si="0"/>
        <v>#N/A</v>
      </c>
      <c r="R13" s="851" t="e">
        <f t="shared" si="0"/>
        <v>#N/A</v>
      </c>
      <c r="S13" s="852" t="e">
        <f t="shared" si="0"/>
        <v>#N/A</v>
      </c>
      <c r="T13" s="852" t="e">
        <f t="shared" si="0"/>
        <v>#N/A</v>
      </c>
      <c r="U13" s="852" t="e">
        <f t="shared" si="0"/>
        <v>#N/A</v>
      </c>
      <c r="V13" s="852" t="e">
        <f t="shared" si="0"/>
        <v>#N/A</v>
      </c>
      <c r="W13" s="852" t="e">
        <f t="shared" si="0"/>
        <v>#N/A</v>
      </c>
      <c r="X13" s="853" t="e">
        <f t="shared" si="0"/>
        <v>#N/A</v>
      </c>
      <c r="Y13" s="851" t="e">
        <f t="shared" si="0"/>
        <v>#N/A</v>
      </c>
      <c r="Z13" s="852" t="e">
        <f t="shared" si="0"/>
        <v>#N/A</v>
      </c>
      <c r="AA13" s="852" t="e">
        <f t="shared" si="0"/>
        <v>#N/A</v>
      </c>
      <c r="AB13" s="852" t="e">
        <f t="shared" si="0"/>
        <v>#N/A</v>
      </c>
      <c r="AC13" s="852" t="e">
        <f t="shared" si="0"/>
        <v>#N/A</v>
      </c>
      <c r="AD13" s="852" t="e">
        <f t="shared" si="0"/>
        <v>#N/A</v>
      </c>
      <c r="AE13" s="853" t="e">
        <f t="shared" si="0"/>
        <v>#N/A</v>
      </c>
      <c r="AF13" s="1355"/>
      <c r="AG13" s="1356"/>
      <c r="AH13" s="1359"/>
      <c r="AI13" s="1360"/>
      <c r="AJ13" s="1363"/>
      <c r="AK13" s="1364"/>
      <c r="AL13" s="845"/>
    </row>
    <row r="14" spans="1:38" ht="15" customHeight="1">
      <c r="A14" s="1368"/>
      <c r="B14" s="1402"/>
      <c r="C14" s="1351"/>
      <c r="D14" s="846"/>
      <c r="E14" s="847"/>
      <c r="F14" s="847"/>
      <c r="G14" s="847"/>
      <c r="H14" s="847"/>
      <c r="I14" s="847"/>
      <c r="J14" s="848"/>
      <c r="K14" s="849"/>
      <c r="L14" s="847"/>
      <c r="M14" s="847"/>
      <c r="N14" s="847"/>
      <c r="O14" s="847"/>
      <c r="P14" s="847"/>
      <c r="Q14" s="850"/>
      <c r="R14" s="846"/>
      <c r="S14" s="847"/>
      <c r="T14" s="847"/>
      <c r="U14" s="847"/>
      <c r="V14" s="847"/>
      <c r="W14" s="847"/>
      <c r="X14" s="848"/>
      <c r="Y14" s="846"/>
      <c r="Z14" s="847"/>
      <c r="AA14" s="847"/>
      <c r="AB14" s="847"/>
      <c r="AC14" s="847"/>
      <c r="AD14" s="847"/>
      <c r="AE14" s="848"/>
      <c r="AF14" s="1353">
        <f>SUMIF(D15:AE15,"&gt;0")</f>
        <v>0</v>
      </c>
      <c r="AG14" s="1354"/>
      <c r="AH14" s="1357">
        <f>AF14/4</f>
        <v>0</v>
      </c>
      <c r="AI14" s="1358"/>
      <c r="AJ14" s="1361">
        <f>ROUNDDOWN(AH14/$AC$27,1)</f>
        <v>0</v>
      </c>
      <c r="AK14" s="1362"/>
      <c r="AL14" s="845"/>
    </row>
    <row r="15" spans="1:38" ht="15" customHeight="1">
      <c r="A15" s="1369"/>
      <c r="B15" s="1403"/>
      <c r="C15" s="1352"/>
      <c r="D15" s="851" t="e">
        <f aca="true" t="shared" si="1" ref="D15:AE15">VLOOKUP(D14,$B$31:$I$39,2,1)</f>
        <v>#N/A</v>
      </c>
      <c r="E15" s="852" t="e">
        <f t="shared" si="1"/>
        <v>#N/A</v>
      </c>
      <c r="F15" s="852" t="e">
        <f t="shared" si="1"/>
        <v>#N/A</v>
      </c>
      <c r="G15" s="852" t="e">
        <f t="shared" si="1"/>
        <v>#N/A</v>
      </c>
      <c r="H15" s="852" t="e">
        <f t="shared" si="1"/>
        <v>#N/A</v>
      </c>
      <c r="I15" s="852" t="e">
        <f t="shared" si="1"/>
        <v>#N/A</v>
      </c>
      <c r="J15" s="853" t="e">
        <f t="shared" si="1"/>
        <v>#N/A</v>
      </c>
      <c r="K15" s="854" t="e">
        <f t="shared" si="1"/>
        <v>#N/A</v>
      </c>
      <c r="L15" s="852" t="e">
        <f t="shared" si="1"/>
        <v>#N/A</v>
      </c>
      <c r="M15" s="852" t="e">
        <f t="shared" si="1"/>
        <v>#N/A</v>
      </c>
      <c r="N15" s="852" t="e">
        <f t="shared" si="1"/>
        <v>#N/A</v>
      </c>
      <c r="O15" s="852" t="e">
        <f t="shared" si="1"/>
        <v>#N/A</v>
      </c>
      <c r="P15" s="852" t="e">
        <f t="shared" si="1"/>
        <v>#N/A</v>
      </c>
      <c r="Q15" s="855" t="e">
        <f t="shared" si="1"/>
        <v>#N/A</v>
      </c>
      <c r="R15" s="851" t="e">
        <f t="shared" si="1"/>
        <v>#N/A</v>
      </c>
      <c r="S15" s="852" t="e">
        <f t="shared" si="1"/>
        <v>#N/A</v>
      </c>
      <c r="T15" s="852" t="e">
        <f t="shared" si="1"/>
        <v>#N/A</v>
      </c>
      <c r="U15" s="852" t="e">
        <f t="shared" si="1"/>
        <v>#N/A</v>
      </c>
      <c r="V15" s="852" t="e">
        <f t="shared" si="1"/>
        <v>#N/A</v>
      </c>
      <c r="W15" s="852" t="e">
        <f t="shared" si="1"/>
        <v>#N/A</v>
      </c>
      <c r="X15" s="853" t="e">
        <f t="shared" si="1"/>
        <v>#N/A</v>
      </c>
      <c r="Y15" s="851" t="e">
        <f t="shared" si="1"/>
        <v>#N/A</v>
      </c>
      <c r="Z15" s="852" t="e">
        <f t="shared" si="1"/>
        <v>#N/A</v>
      </c>
      <c r="AA15" s="852" t="e">
        <f t="shared" si="1"/>
        <v>#N/A</v>
      </c>
      <c r="AB15" s="852" t="e">
        <f t="shared" si="1"/>
        <v>#N/A</v>
      </c>
      <c r="AC15" s="852" t="e">
        <f t="shared" si="1"/>
        <v>#N/A</v>
      </c>
      <c r="AD15" s="852" t="e">
        <f t="shared" si="1"/>
        <v>#N/A</v>
      </c>
      <c r="AE15" s="853" t="e">
        <f t="shared" si="1"/>
        <v>#N/A</v>
      </c>
      <c r="AF15" s="1355"/>
      <c r="AG15" s="1356"/>
      <c r="AH15" s="1359"/>
      <c r="AI15" s="1360"/>
      <c r="AJ15" s="1363"/>
      <c r="AK15" s="1364"/>
      <c r="AL15" s="845"/>
    </row>
    <row r="16" spans="1:38" ht="15" customHeight="1">
      <c r="A16" s="1368"/>
      <c r="B16" s="1402"/>
      <c r="C16" s="1351"/>
      <c r="D16" s="846"/>
      <c r="E16" s="847"/>
      <c r="F16" s="847"/>
      <c r="G16" s="847"/>
      <c r="H16" s="847"/>
      <c r="I16" s="847"/>
      <c r="J16" s="848"/>
      <c r="K16" s="849"/>
      <c r="L16" s="847"/>
      <c r="M16" s="847"/>
      <c r="N16" s="847"/>
      <c r="O16" s="847"/>
      <c r="P16" s="847"/>
      <c r="Q16" s="850"/>
      <c r="R16" s="846"/>
      <c r="S16" s="847"/>
      <c r="T16" s="847"/>
      <c r="U16" s="847"/>
      <c r="V16" s="847"/>
      <c r="W16" s="847"/>
      <c r="X16" s="848"/>
      <c r="Y16" s="846"/>
      <c r="Z16" s="847"/>
      <c r="AA16" s="847"/>
      <c r="AB16" s="847"/>
      <c r="AC16" s="847"/>
      <c r="AD16" s="847"/>
      <c r="AE16" s="848"/>
      <c r="AF16" s="1353">
        <f>SUMIF(D17:AE17,"&gt;0")</f>
        <v>0</v>
      </c>
      <c r="AG16" s="1354"/>
      <c r="AH16" s="1357">
        <f>AF16/4</f>
        <v>0</v>
      </c>
      <c r="AI16" s="1358"/>
      <c r="AJ16" s="1361">
        <f>ROUNDDOWN(AH16/$AC$27,1)</f>
        <v>0</v>
      </c>
      <c r="AK16" s="1362"/>
      <c r="AL16" s="845"/>
    </row>
    <row r="17" spans="1:38" ht="15" customHeight="1">
      <c r="A17" s="1369"/>
      <c r="B17" s="1403"/>
      <c r="C17" s="1352"/>
      <c r="D17" s="851" t="e">
        <f aca="true" t="shared" si="2" ref="D17:AE17">VLOOKUP(D16,$B$31:$I$39,2,1)</f>
        <v>#N/A</v>
      </c>
      <c r="E17" s="852" t="e">
        <f t="shared" si="2"/>
        <v>#N/A</v>
      </c>
      <c r="F17" s="852" t="e">
        <f t="shared" si="2"/>
        <v>#N/A</v>
      </c>
      <c r="G17" s="852" t="e">
        <f t="shared" si="2"/>
        <v>#N/A</v>
      </c>
      <c r="H17" s="852" t="e">
        <f t="shared" si="2"/>
        <v>#N/A</v>
      </c>
      <c r="I17" s="852" t="e">
        <f t="shared" si="2"/>
        <v>#N/A</v>
      </c>
      <c r="J17" s="853" t="e">
        <f t="shared" si="2"/>
        <v>#N/A</v>
      </c>
      <c r="K17" s="854" t="e">
        <f t="shared" si="2"/>
        <v>#N/A</v>
      </c>
      <c r="L17" s="852" t="e">
        <f t="shared" si="2"/>
        <v>#N/A</v>
      </c>
      <c r="M17" s="852" t="e">
        <f t="shared" si="2"/>
        <v>#N/A</v>
      </c>
      <c r="N17" s="852" t="e">
        <f t="shared" si="2"/>
        <v>#N/A</v>
      </c>
      <c r="O17" s="852" t="e">
        <f t="shared" si="2"/>
        <v>#N/A</v>
      </c>
      <c r="P17" s="852" t="e">
        <f t="shared" si="2"/>
        <v>#N/A</v>
      </c>
      <c r="Q17" s="855" t="e">
        <f t="shared" si="2"/>
        <v>#N/A</v>
      </c>
      <c r="R17" s="851" t="e">
        <f t="shared" si="2"/>
        <v>#N/A</v>
      </c>
      <c r="S17" s="852" t="e">
        <f t="shared" si="2"/>
        <v>#N/A</v>
      </c>
      <c r="T17" s="852" t="e">
        <f t="shared" si="2"/>
        <v>#N/A</v>
      </c>
      <c r="U17" s="852" t="e">
        <f t="shared" si="2"/>
        <v>#N/A</v>
      </c>
      <c r="V17" s="852" t="e">
        <f t="shared" si="2"/>
        <v>#N/A</v>
      </c>
      <c r="W17" s="852" t="e">
        <f t="shared" si="2"/>
        <v>#N/A</v>
      </c>
      <c r="X17" s="853" t="e">
        <f t="shared" si="2"/>
        <v>#N/A</v>
      </c>
      <c r="Y17" s="851" t="e">
        <f t="shared" si="2"/>
        <v>#N/A</v>
      </c>
      <c r="Z17" s="852" t="e">
        <f t="shared" si="2"/>
        <v>#N/A</v>
      </c>
      <c r="AA17" s="852" t="e">
        <f t="shared" si="2"/>
        <v>#N/A</v>
      </c>
      <c r="AB17" s="852" t="e">
        <f t="shared" si="2"/>
        <v>#N/A</v>
      </c>
      <c r="AC17" s="852" t="e">
        <f t="shared" si="2"/>
        <v>#N/A</v>
      </c>
      <c r="AD17" s="852" t="e">
        <f t="shared" si="2"/>
        <v>#N/A</v>
      </c>
      <c r="AE17" s="853" t="e">
        <f t="shared" si="2"/>
        <v>#N/A</v>
      </c>
      <c r="AF17" s="1355"/>
      <c r="AG17" s="1356"/>
      <c r="AH17" s="1359"/>
      <c r="AI17" s="1360"/>
      <c r="AJ17" s="1363"/>
      <c r="AK17" s="1364"/>
      <c r="AL17" s="845"/>
    </row>
    <row r="18" spans="1:38" ht="15" customHeight="1">
      <c r="A18" s="1404"/>
      <c r="B18" s="1402"/>
      <c r="C18" s="1351"/>
      <c r="D18" s="846"/>
      <c r="E18" s="847"/>
      <c r="F18" s="847"/>
      <c r="G18" s="847"/>
      <c r="H18" s="847"/>
      <c r="I18" s="847"/>
      <c r="J18" s="848"/>
      <c r="K18" s="849"/>
      <c r="L18" s="847"/>
      <c r="M18" s="847"/>
      <c r="N18" s="847"/>
      <c r="O18" s="847"/>
      <c r="P18" s="847"/>
      <c r="Q18" s="850"/>
      <c r="R18" s="846"/>
      <c r="S18" s="847"/>
      <c r="T18" s="847"/>
      <c r="U18" s="847"/>
      <c r="V18" s="847"/>
      <c r="W18" s="847"/>
      <c r="X18" s="848"/>
      <c r="Y18" s="846"/>
      <c r="Z18" s="847"/>
      <c r="AA18" s="847"/>
      <c r="AB18" s="847"/>
      <c r="AC18" s="847"/>
      <c r="AD18" s="847"/>
      <c r="AE18" s="848"/>
      <c r="AF18" s="1353">
        <f>SUMIF(D19:AE19,"&gt;0")</f>
        <v>0</v>
      </c>
      <c r="AG18" s="1354"/>
      <c r="AH18" s="1357">
        <f>AF18/4</f>
        <v>0</v>
      </c>
      <c r="AI18" s="1358"/>
      <c r="AJ18" s="1361">
        <f>ROUNDDOWN(AH18/$AC$27,1)</f>
        <v>0</v>
      </c>
      <c r="AK18" s="1362"/>
      <c r="AL18" s="845"/>
    </row>
    <row r="19" spans="1:38" ht="15" customHeight="1">
      <c r="A19" s="1369"/>
      <c r="B19" s="1403"/>
      <c r="C19" s="1352"/>
      <c r="D19" s="851" t="e">
        <f aca="true" t="shared" si="3" ref="D19:AE19">VLOOKUP(D18,$B$31:$I$39,2,1)</f>
        <v>#N/A</v>
      </c>
      <c r="E19" s="852" t="e">
        <f t="shared" si="3"/>
        <v>#N/A</v>
      </c>
      <c r="F19" s="852" t="e">
        <f t="shared" si="3"/>
        <v>#N/A</v>
      </c>
      <c r="G19" s="852" t="e">
        <f t="shared" si="3"/>
        <v>#N/A</v>
      </c>
      <c r="H19" s="852" t="e">
        <f t="shared" si="3"/>
        <v>#N/A</v>
      </c>
      <c r="I19" s="852" t="e">
        <f t="shared" si="3"/>
        <v>#N/A</v>
      </c>
      <c r="J19" s="853" t="e">
        <f t="shared" si="3"/>
        <v>#N/A</v>
      </c>
      <c r="K19" s="854" t="e">
        <f t="shared" si="3"/>
        <v>#N/A</v>
      </c>
      <c r="L19" s="852" t="e">
        <f t="shared" si="3"/>
        <v>#N/A</v>
      </c>
      <c r="M19" s="852" t="e">
        <f t="shared" si="3"/>
        <v>#N/A</v>
      </c>
      <c r="N19" s="852" t="e">
        <f t="shared" si="3"/>
        <v>#N/A</v>
      </c>
      <c r="O19" s="852" t="e">
        <f t="shared" si="3"/>
        <v>#N/A</v>
      </c>
      <c r="P19" s="852" t="e">
        <f t="shared" si="3"/>
        <v>#N/A</v>
      </c>
      <c r="Q19" s="855" t="e">
        <f t="shared" si="3"/>
        <v>#N/A</v>
      </c>
      <c r="R19" s="851" t="e">
        <f t="shared" si="3"/>
        <v>#N/A</v>
      </c>
      <c r="S19" s="852" t="e">
        <f t="shared" si="3"/>
        <v>#N/A</v>
      </c>
      <c r="T19" s="852" t="e">
        <f t="shared" si="3"/>
        <v>#N/A</v>
      </c>
      <c r="U19" s="852" t="e">
        <f t="shared" si="3"/>
        <v>#N/A</v>
      </c>
      <c r="V19" s="852" t="e">
        <f t="shared" si="3"/>
        <v>#N/A</v>
      </c>
      <c r="W19" s="852" t="e">
        <f t="shared" si="3"/>
        <v>#N/A</v>
      </c>
      <c r="X19" s="853" t="e">
        <f t="shared" si="3"/>
        <v>#N/A</v>
      </c>
      <c r="Y19" s="851" t="e">
        <f t="shared" si="3"/>
        <v>#N/A</v>
      </c>
      <c r="Z19" s="852" t="e">
        <f t="shared" si="3"/>
        <v>#N/A</v>
      </c>
      <c r="AA19" s="852" t="e">
        <f t="shared" si="3"/>
        <v>#N/A</v>
      </c>
      <c r="AB19" s="852" t="e">
        <f t="shared" si="3"/>
        <v>#N/A</v>
      </c>
      <c r="AC19" s="852" t="e">
        <f t="shared" si="3"/>
        <v>#N/A</v>
      </c>
      <c r="AD19" s="852" t="e">
        <f t="shared" si="3"/>
        <v>#N/A</v>
      </c>
      <c r="AE19" s="853" t="e">
        <f t="shared" si="3"/>
        <v>#N/A</v>
      </c>
      <c r="AF19" s="1355"/>
      <c r="AG19" s="1356"/>
      <c r="AH19" s="1359"/>
      <c r="AI19" s="1360"/>
      <c r="AJ19" s="1363"/>
      <c r="AK19" s="1364"/>
      <c r="AL19" s="845"/>
    </row>
    <row r="20" spans="1:38" ht="15" customHeight="1">
      <c r="A20" s="1368"/>
      <c r="B20" s="1402"/>
      <c r="C20" s="1351"/>
      <c r="D20" s="846"/>
      <c r="E20" s="847"/>
      <c r="F20" s="847"/>
      <c r="G20" s="847"/>
      <c r="H20" s="847"/>
      <c r="I20" s="847"/>
      <c r="J20" s="848"/>
      <c r="K20" s="849"/>
      <c r="L20" s="847"/>
      <c r="M20" s="847"/>
      <c r="N20" s="847"/>
      <c r="O20" s="847"/>
      <c r="P20" s="847"/>
      <c r="Q20" s="850"/>
      <c r="R20" s="846"/>
      <c r="S20" s="847"/>
      <c r="T20" s="847"/>
      <c r="U20" s="847"/>
      <c r="V20" s="847"/>
      <c r="W20" s="847"/>
      <c r="X20" s="848"/>
      <c r="Y20" s="846"/>
      <c r="Z20" s="847"/>
      <c r="AA20" s="847"/>
      <c r="AB20" s="847"/>
      <c r="AC20" s="847"/>
      <c r="AD20" s="847"/>
      <c r="AE20" s="848"/>
      <c r="AF20" s="1353">
        <f>SUMIF(D21:AE21,"&gt;0")</f>
        <v>0</v>
      </c>
      <c r="AG20" s="1354"/>
      <c r="AH20" s="1357">
        <f>AF20/4</f>
        <v>0</v>
      </c>
      <c r="AI20" s="1358"/>
      <c r="AJ20" s="1361">
        <f>ROUNDDOWN(AH20/$AC$27,1)</f>
        <v>0</v>
      </c>
      <c r="AK20" s="1362"/>
      <c r="AL20" s="845"/>
    </row>
    <row r="21" spans="1:38" ht="15" customHeight="1">
      <c r="A21" s="1369"/>
      <c r="B21" s="1403"/>
      <c r="C21" s="1352"/>
      <c r="D21" s="851" t="e">
        <f aca="true" t="shared" si="4" ref="D21:AE21">VLOOKUP(D20,$B$31:$I$39,2,1)</f>
        <v>#N/A</v>
      </c>
      <c r="E21" s="852" t="e">
        <f t="shared" si="4"/>
        <v>#N/A</v>
      </c>
      <c r="F21" s="852" t="e">
        <f t="shared" si="4"/>
        <v>#N/A</v>
      </c>
      <c r="G21" s="852" t="e">
        <f t="shared" si="4"/>
        <v>#N/A</v>
      </c>
      <c r="H21" s="852" t="e">
        <f t="shared" si="4"/>
        <v>#N/A</v>
      </c>
      <c r="I21" s="852" t="e">
        <f t="shared" si="4"/>
        <v>#N/A</v>
      </c>
      <c r="J21" s="853" t="e">
        <f t="shared" si="4"/>
        <v>#N/A</v>
      </c>
      <c r="K21" s="854" t="e">
        <f t="shared" si="4"/>
        <v>#N/A</v>
      </c>
      <c r="L21" s="852" t="e">
        <f t="shared" si="4"/>
        <v>#N/A</v>
      </c>
      <c r="M21" s="852" t="e">
        <f t="shared" si="4"/>
        <v>#N/A</v>
      </c>
      <c r="N21" s="852" t="e">
        <f t="shared" si="4"/>
        <v>#N/A</v>
      </c>
      <c r="O21" s="852" t="e">
        <f t="shared" si="4"/>
        <v>#N/A</v>
      </c>
      <c r="P21" s="852" t="e">
        <f t="shared" si="4"/>
        <v>#N/A</v>
      </c>
      <c r="Q21" s="855" t="e">
        <f t="shared" si="4"/>
        <v>#N/A</v>
      </c>
      <c r="R21" s="851" t="e">
        <f t="shared" si="4"/>
        <v>#N/A</v>
      </c>
      <c r="S21" s="852" t="e">
        <f t="shared" si="4"/>
        <v>#N/A</v>
      </c>
      <c r="T21" s="852" t="e">
        <f t="shared" si="4"/>
        <v>#N/A</v>
      </c>
      <c r="U21" s="852" t="e">
        <f t="shared" si="4"/>
        <v>#N/A</v>
      </c>
      <c r="V21" s="852" t="e">
        <f t="shared" si="4"/>
        <v>#N/A</v>
      </c>
      <c r="W21" s="852" t="e">
        <f t="shared" si="4"/>
        <v>#N/A</v>
      </c>
      <c r="X21" s="853" t="e">
        <f t="shared" si="4"/>
        <v>#N/A</v>
      </c>
      <c r="Y21" s="851" t="e">
        <f t="shared" si="4"/>
        <v>#N/A</v>
      </c>
      <c r="Z21" s="852" t="e">
        <f t="shared" si="4"/>
        <v>#N/A</v>
      </c>
      <c r="AA21" s="852" t="e">
        <f t="shared" si="4"/>
        <v>#N/A</v>
      </c>
      <c r="AB21" s="852" t="e">
        <f t="shared" si="4"/>
        <v>#N/A</v>
      </c>
      <c r="AC21" s="852" t="e">
        <f t="shared" si="4"/>
        <v>#N/A</v>
      </c>
      <c r="AD21" s="852" t="e">
        <f t="shared" si="4"/>
        <v>#N/A</v>
      </c>
      <c r="AE21" s="853" t="e">
        <f t="shared" si="4"/>
        <v>#N/A</v>
      </c>
      <c r="AF21" s="1355"/>
      <c r="AG21" s="1356"/>
      <c r="AH21" s="1359"/>
      <c r="AI21" s="1360"/>
      <c r="AJ21" s="1363"/>
      <c r="AK21" s="1364"/>
      <c r="AL21" s="845"/>
    </row>
    <row r="22" spans="1:38" ht="15" customHeight="1">
      <c r="A22" s="1368"/>
      <c r="B22" s="1402"/>
      <c r="C22" s="1351"/>
      <c r="D22" s="846"/>
      <c r="E22" s="847"/>
      <c r="F22" s="847"/>
      <c r="G22" s="847"/>
      <c r="H22" s="847"/>
      <c r="I22" s="847"/>
      <c r="J22" s="848"/>
      <c r="K22" s="849"/>
      <c r="L22" s="847"/>
      <c r="M22" s="847"/>
      <c r="N22" s="847"/>
      <c r="O22" s="847"/>
      <c r="P22" s="847"/>
      <c r="Q22" s="850"/>
      <c r="R22" s="846"/>
      <c r="S22" s="847"/>
      <c r="T22" s="847"/>
      <c r="U22" s="847"/>
      <c r="V22" s="847"/>
      <c r="W22" s="847"/>
      <c r="X22" s="848"/>
      <c r="Y22" s="846"/>
      <c r="Z22" s="847"/>
      <c r="AA22" s="847"/>
      <c r="AB22" s="847"/>
      <c r="AC22" s="847"/>
      <c r="AD22" s="847"/>
      <c r="AE22" s="848"/>
      <c r="AF22" s="1353">
        <f>SUMIF(D23:AE23,"&gt;0")</f>
        <v>0</v>
      </c>
      <c r="AG22" s="1354"/>
      <c r="AH22" s="1357">
        <f>AF22/4</f>
        <v>0</v>
      </c>
      <c r="AI22" s="1358"/>
      <c r="AJ22" s="1361">
        <f>ROUNDDOWN(AH22/$AC$27,1)</f>
        <v>0</v>
      </c>
      <c r="AK22" s="1362"/>
      <c r="AL22" s="845"/>
    </row>
    <row r="23" spans="1:38" ht="15" customHeight="1">
      <c r="A23" s="1369"/>
      <c r="B23" s="1403"/>
      <c r="C23" s="1352"/>
      <c r="D23" s="851" t="e">
        <f aca="true" t="shared" si="5" ref="D23:AE23">VLOOKUP(D22,$B$31:$I$39,2,1)</f>
        <v>#N/A</v>
      </c>
      <c r="E23" s="852" t="e">
        <f t="shared" si="5"/>
        <v>#N/A</v>
      </c>
      <c r="F23" s="852" t="e">
        <f t="shared" si="5"/>
        <v>#N/A</v>
      </c>
      <c r="G23" s="852" t="e">
        <f t="shared" si="5"/>
        <v>#N/A</v>
      </c>
      <c r="H23" s="852" t="e">
        <f t="shared" si="5"/>
        <v>#N/A</v>
      </c>
      <c r="I23" s="852" t="e">
        <f t="shared" si="5"/>
        <v>#N/A</v>
      </c>
      <c r="J23" s="853" t="e">
        <f t="shared" si="5"/>
        <v>#N/A</v>
      </c>
      <c r="K23" s="854" t="e">
        <f t="shared" si="5"/>
        <v>#N/A</v>
      </c>
      <c r="L23" s="852" t="e">
        <f t="shared" si="5"/>
        <v>#N/A</v>
      </c>
      <c r="M23" s="852" t="e">
        <f t="shared" si="5"/>
        <v>#N/A</v>
      </c>
      <c r="N23" s="852" t="e">
        <f t="shared" si="5"/>
        <v>#N/A</v>
      </c>
      <c r="O23" s="852" t="e">
        <f t="shared" si="5"/>
        <v>#N/A</v>
      </c>
      <c r="P23" s="852" t="e">
        <f t="shared" si="5"/>
        <v>#N/A</v>
      </c>
      <c r="Q23" s="855" t="e">
        <f t="shared" si="5"/>
        <v>#N/A</v>
      </c>
      <c r="R23" s="851" t="e">
        <f t="shared" si="5"/>
        <v>#N/A</v>
      </c>
      <c r="S23" s="852" t="e">
        <f t="shared" si="5"/>
        <v>#N/A</v>
      </c>
      <c r="T23" s="852" t="e">
        <f t="shared" si="5"/>
        <v>#N/A</v>
      </c>
      <c r="U23" s="852" t="e">
        <f t="shared" si="5"/>
        <v>#N/A</v>
      </c>
      <c r="V23" s="852" t="e">
        <f t="shared" si="5"/>
        <v>#N/A</v>
      </c>
      <c r="W23" s="852" t="e">
        <f t="shared" si="5"/>
        <v>#N/A</v>
      </c>
      <c r="X23" s="853" t="e">
        <f t="shared" si="5"/>
        <v>#N/A</v>
      </c>
      <c r="Y23" s="851" t="e">
        <f t="shared" si="5"/>
        <v>#N/A</v>
      </c>
      <c r="Z23" s="852" t="e">
        <f t="shared" si="5"/>
        <v>#N/A</v>
      </c>
      <c r="AA23" s="852" t="e">
        <f t="shared" si="5"/>
        <v>#N/A</v>
      </c>
      <c r="AB23" s="852" t="e">
        <f t="shared" si="5"/>
        <v>#N/A</v>
      </c>
      <c r="AC23" s="852" t="e">
        <f t="shared" si="5"/>
        <v>#N/A</v>
      </c>
      <c r="AD23" s="852" t="e">
        <f t="shared" si="5"/>
        <v>#N/A</v>
      </c>
      <c r="AE23" s="853" t="e">
        <f t="shared" si="5"/>
        <v>#N/A</v>
      </c>
      <c r="AF23" s="1355"/>
      <c r="AG23" s="1356"/>
      <c r="AH23" s="1359"/>
      <c r="AI23" s="1360"/>
      <c r="AJ23" s="1363"/>
      <c r="AK23" s="1364"/>
      <c r="AL23" s="845"/>
    </row>
    <row r="24" spans="1:38" ht="15" customHeight="1">
      <c r="A24" s="1368"/>
      <c r="B24" s="1402"/>
      <c r="C24" s="1351"/>
      <c r="D24" s="846"/>
      <c r="E24" s="847"/>
      <c r="F24" s="847"/>
      <c r="G24" s="847"/>
      <c r="H24" s="847"/>
      <c r="I24" s="847"/>
      <c r="J24" s="848"/>
      <c r="K24" s="849"/>
      <c r="L24" s="847"/>
      <c r="M24" s="847"/>
      <c r="N24" s="847"/>
      <c r="O24" s="847"/>
      <c r="P24" s="847"/>
      <c r="Q24" s="850"/>
      <c r="R24" s="846"/>
      <c r="S24" s="847"/>
      <c r="T24" s="847"/>
      <c r="U24" s="847"/>
      <c r="V24" s="847"/>
      <c r="W24" s="847"/>
      <c r="X24" s="848"/>
      <c r="Y24" s="846"/>
      <c r="Z24" s="847"/>
      <c r="AA24" s="847"/>
      <c r="AB24" s="847"/>
      <c r="AC24" s="847"/>
      <c r="AD24" s="847"/>
      <c r="AE24" s="848"/>
      <c r="AF24" s="1365">
        <f>SUMIF(D25:AE25,"&gt;0")</f>
        <v>0</v>
      </c>
      <c r="AG24" s="1366"/>
      <c r="AH24" s="1357">
        <f>AF24/4</f>
        <v>0</v>
      </c>
      <c r="AI24" s="1358"/>
      <c r="AJ24" s="1361">
        <f>ROUNDDOWN(AH24/$AC$27,1)</f>
        <v>0</v>
      </c>
      <c r="AK24" s="1362"/>
      <c r="AL24" s="845"/>
    </row>
    <row r="25" spans="1:38" ht="15" customHeight="1">
      <c r="A25" s="1369"/>
      <c r="B25" s="1403"/>
      <c r="C25" s="1352"/>
      <c r="D25" s="856" t="e">
        <f aca="true" t="shared" si="6" ref="D25:AE25">VLOOKUP(D24,$B$31:$I$39,2,1)</f>
        <v>#N/A</v>
      </c>
      <c r="E25" s="857" t="e">
        <f t="shared" si="6"/>
        <v>#N/A</v>
      </c>
      <c r="F25" s="857" t="e">
        <f t="shared" si="6"/>
        <v>#N/A</v>
      </c>
      <c r="G25" s="857" t="e">
        <f t="shared" si="6"/>
        <v>#N/A</v>
      </c>
      <c r="H25" s="857" t="e">
        <f t="shared" si="6"/>
        <v>#N/A</v>
      </c>
      <c r="I25" s="857" t="e">
        <f t="shared" si="6"/>
        <v>#N/A</v>
      </c>
      <c r="J25" s="858" t="e">
        <f t="shared" si="6"/>
        <v>#N/A</v>
      </c>
      <c r="K25" s="854" t="e">
        <f t="shared" si="6"/>
        <v>#N/A</v>
      </c>
      <c r="L25" s="852" t="e">
        <f t="shared" si="6"/>
        <v>#N/A</v>
      </c>
      <c r="M25" s="852" t="e">
        <f t="shared" si="6"/>
        <v>#N/A</v>
      </c>
      <c r="N25" s="852" t="e">
        <f t="shared" si="6"/>
        <v>#N/A</v>
      </c>
      <c r="O25" s="852" t="e">
        <f t="shared" si="6"/>
        <v>#N/A</v>
      </c>
      <c r="P25" s="852" t="e">
        <f t="shared" si="6"/>
        <v>#N/A</v>
      </c>
      <c r="Q25" s="855" t="e">
        <f t="shared" si="6"/>
        <v>#N/A</v>
      </c>
      <c r="R25" s="856" t="e">
        <f t="shared" si="6"/>
        <v>#N/A</v>
      </c>
      <c r="S25" s="857" t="e">
        <f t="shared" si="6"/>
        <v>#N/A</v>
      </c>
      <c r="T25" s="857" t="e">
        <f t="shared" si="6"/>
        <v>#N/A</v>
      </c>
      <c r="U25" s="857" t="e">
        <f t="shared" si="6"/>
        <v>#N/A</v>
      </c>
      <c r="V25" s="857" t="e">
        <f t="shared" si="6"/>
        <v>#N/A</v>
      </c>
      <c r="W25" s="857" t="e">
        <f t="shared" si="6"/>
        <v>#N/A</v>
      </c>
      <c r="X25" s="858" t="e">
        <f t="shared" si="6"/>
        <v>#N/A</v>
      </c>
      <c r="Y25" s="856" t="e">
        <f t="shared" si="6"/>
        <v>#N/A</v>
      </c>
      <c r="Z25" s="857" t="e">
        <f t="shared" si="6"/>
        <v>#N/A</v>
      </c>
      <c r="AA25" s="857" t="e">
        <f t="shared" si="6"/>
        <v>#N/A</v>
      </c>
      <c r="AB25" s="857" t="e">
        <f t="shared" si="6"/>
        <v>#N/A</v>
      </c>
      <c r="AC25" s="859" t="e">
        <f t="shared" si="6"/>
        <v>#N/A</v>
      </c>
      <c r="AD25" s="859" t="e">
        <f t="shared" si="6"/>
        <v>#N/A</v>
      </c>
      <c r="AE25" s="860" t="e">
        <f t="shared" si="6"/>
        <v>#N/A</v>
      </c>
      <c r="AF25" s="1355"/>
      <c r="AG25" s="1356"/>
      <c r="AH25" s="1359"/>
      <c r="AI25" s="1360"/>
      <c r="AJ25" s="1363"/>
      <c r="AK25" s="1364"/>
      <c r="AL25" s="845"/>
    </row>
    <row r="26" spans="1:38" ht="24" customHeight="1" thickBot="1">
      <c r="A26" s="1331" t="s">
        <v>165</v>
      </c>
      <c r="B26" s="1332"/>
      <c r="C26" s="1333"/>
      <c r="D26" s="846"/>
      <c r="E26" s="847"/>
      <c r="F26" s="847"/>
      <c r="G26" s="847"/>
      <c r="H26" s="847"/>
      <c r="I26" s="847"/>
      <c r="J26" s="848"/>
      <c r="K26" s="849"/>
      <c r="L26" s="847"/>
      <c r="M26" s="847"/>
      <c r="N26" s="847"/>
      <c r="O26" s="847"/>
      <c r="P26" s="847"/>
      <c r="Q26" s="850"/>
      <c r="R26" s="846"/>
      <c r="S26" s="847"/>
      <c r="T26" s="847"/>
      <c r="U26" s="847"/>
      <c r="V26" s="847"/>
      <c r="W26" s="847"/>
      <c r="X26" s="848"/>
      <c r="Y26" s="846"/>
      <c r="Z26" s="847"/>
      <c r="AA26" s="847"/>
      <c r="AB26" s="847"/>
      <c r="AC26" s="861"/>
      <c r="AD26" s="861"/>
      <c r="AE26" s="862"/>
      <c r="AF26" s="1334">
        <f>SUM(AF12:AG25)</f>
        <v>0</v>
      </c>
      <c r="AG26" s="1335"/>
      <c r="AH26" s="1334">
        <f>SUM(AH12:AI25)</f>
        <v>0</v>
      </c>
      <c r="AI26" s="1335"/>
      <c r="AJ26" s="1336">
        <f>SUM(AJ12:AK25)</f>
        <v>0</v>
      </c>
      <c r="AK26" s="1337"/>
      <c r="AL26" s="845"/>
    </row>
    <row r="27" spans="1:38" ht="15" customHeight="1" thickBot="1">
      <c r="A27" s="1338" t="s">
        <v>1006</v>
      </c>
      <c r="B27" s="1339"/>
      <c r="C27" s="1339"/>
      <c r="D27" s="1339"/>
      <c r="E27" s="1339"/>
      <c r="F27" s="1339"/>
      <c r="G27" s="1339"/>
      <c r="H27" s="1339"/>
      <c r="I27" s="1339"/>
      <c r="J27" s="1339"/>
      <c r="K27" s="1339"/>
      <c r="L27" s="1339"/>
      <c r="M27" s="1339"/>
      <c r="N27" s="1339"/>
      <c r="O27" s="1339"/>
      <c r="P27" s="1339"/>
      <c r="Q27" s="1339"/>
      <c r="R27" s="1339"/>
      <c r="S27" s="1339"/>
      <c r="T27" s="1339"/>
      <c r="U27" s="1339"/>
      <c r="V27" s="1339"/>
      <c r="W27" s="1339"/>
      <c r="X27" s="1339"/>
      <c r="Y27" s="1340"/>
      <c r="Z27" s="1340"/>
      <c r="AA27" s="1340"/>
      <c r="AB27" s="1341"/>
      <c r="AC27" s="1342">
        <v>1.6666666666666667</v>
      </c>
      <c r="AD27" s="1343"/>
      <c r="AE27" s="1344"/>
      <c r="AF27" s="1345" t="s">
        <v>1007</v>
      </c>
      <c r="AG27" s="1345"/>
      <c r="AH27" s="1345"/>
      <c r="AI27" s="1345"/>
      <c r="AJ27" s="1345"/>
      <c r="AK27" s="1345"/>
      <c r="AL27" s="1346"/>
    </row>
    <row r="28" spans="1:38" ht="6.75" customHeight="1">
      <c r="A28" s="823"/>
      <c r="B28" s="823"/>
      <c r="C28" s="823"/>
      <c r="D28" s="823"/>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63"/>
      <c r="AJ28" s="823"/>
      <c r="AK28" s="863"/>
      <c r="AL28" s="261"/>
    </row>
    <row r="29" spans="1:38" ht="15" customHeight="1">
      <c r="A29" s="1328" t="s">
        <v>1008</v>
      </c>
      <c r="B29" s="1329"/>
      <c r="C29" s="1330"/>
      <c r="D29" s="864" t="s">
        <v>1005</v>
      </c>
      <c r="E29" s="1326" t="s">
        <v>1009</v>
      </c>
      <c r="F29" s="1327"/>
      <c r="G29" s="1327"/>
      <c r="H29" s="1327"/>
      <c r="I29" s="1327"/>
      <c r="J29" s="1324">
        <v>0</v>
      </c>
      <c r="K29" s="1325"/>
      <c r="L29" s="864" t="s">
        <v>1004</v>
      </c>
      <c r="M29" s="1326" t="s">
        <v>1009</v>
      </c>
      <c r="N29" s="1327"/>
      <c r="O29" s="1327"/>
      <c r="P29" s="1327"/>
      <c r="Q29" s="1327"/>
      <c r="R29" s="1324">
        <v>0</v>
      </c>
      <c r="S29" s="1325"/>
      <c r="T29" s="864" t="s">
        <v>1010</v>
      </c>
      <c r="U29" s="1326" t="s">
        <v>1009</v>
      </c>
      <c r="V29" s="1327"/>
      <c r="W29" s="1327"/>
      <c r="X29" s="1327"/>
      <c r="Y29" s="1327"/>
      <c r="Z29" s="1324">
        <v>0</v>
      </c>
      <c r="AA29" s="1325"/>
      <c r="AB29" s="864" t="s">
        <v>1011</v>
      </c>
      <c r="AC29" s="1326" t="s">
        <v>1009</v>
      </c>
      <c r="AD29" s="1327"/>
      <c r="AE29" s="1327"/>
      <c r="AF29" s="1327"/>
      <c r="AG29" s="1327"/>
      <c r="AH29" s="1324">
        <v>0</v>
      </c>
      <c r="AI29" s="1325"/>
      <c r="AJ29" s="1324">
        <v>0</v>
      </c>
      <c r="AK29" s="1325"/>
      <c r="AL29" s="863"/>
    </row>
    <row r="30" spans="1:38" ht="6.75" customHeight="1">
      <c r="A30" s="865"/>
      <c r="B30" s="865"/>
      <c r="C30" s="865"/>
      <c r="D30" s="865"/>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6"/>
      <c r="AJ30" s="865"/>
      <c r="AK30" s="866"/>
      <c r="AL30" s="261"/>
    </row>
    <row r="31" spans="1:38" ht="15" customHeight="1">
      <c r="A31" s="1321" t="s">
        <v>1012</v>
      </c>
      <c r="B31" s="867" t="s">
        <v>1013</v>
      </c>
      <c r="C31" s="868" t="s">
        <v>1014</v>
      </c>
      <c r="D31" s="1367" t="s">
        <v>1015</v>
      </c>
      <c r="E31" s="1367"/>
      <c r="F31" s="1367" t="s">
        <v>1016</v>
      </c>
      <c r="G31" s="1367"/>
      <c r="H31" s="1367" t="s">
        <v>1017</v>
      </c>
      <c r="I31" s="1367"/>
      <c r="J31" s="869" t="s">
        <v>1018</v>
      </c>
      <c r="K31" s="261"/>
      <c r="L31" s="823"/>
      <c r="M31" s="261"/>
      <c r="N31" s="824"/>
      <c r="O31" s="824"/>
      <c r="P31" s="824"/>
      <c r="Q31" s="824"/>
      <c r="R31" s="824"/>
      <c r="S31" s="824"/>
      <c r="T31" s="824"/>
      <c r="U31" s="824"/>
      <c r="V31" s="824"/>
      <c r="W31" s="824"/>
      <c r="X31" s="824"/>
      <c r="Y31" s="824"/>
      <c r="Z31" s="824"/>
      <c r="AA31" s="824"/>
      <c r="AB31" s="824"/>
      <c r="AC31" s="824"/>
      <c r="AD31" s="824"/>
      <c r="AE31" s="824"/>
      <c r="AF31" s="824"/>
      <c r="AG31" s="824"/>
      <c r="AH31" s="824"/>
      <c r="AI31" s="870"/>
      <c r="AJ31" s="824"/>
      <c r="AK31" s="870"/>
      <c r="AL31" s="261"/>
    </row>
    <row r="32" spans="1:38" ht="15" customHeight="1">
      <c r="A32" s="1321"/>
      <c r="B32" s="864" t="s">
        <v>1019</v>
      </c>
      <c r="C32" s="871">
        <f aca="true" t="shared" si="7" ref="C32:C61">F32-D32-H32</f>
        <v>0</v>
      </c>
      <c r="D32" s="1320"/>
      <c r="E32" s="1320"/>
      <c r="F32" s="1320"/>
      <c r="G32" s="1320"/>
      <c r="H32" s="1320"/>
      <c r="I32" s="1320"/>
      <c r="J32" s="869" t="s">
        <v>1020</v>
      </c>
      <c r="K32" s="261"/>
      <c r="L32" s="261"/>
      <c r="M32" s="261"/>
      <c r="N32" s="872"/>
      <c r="O32" s="872"/>
      <c r="P32" s="872"/>
      <c r="Q32" s="872"/>
      <c r="R32" s="873"/>
      <c r="S32" s="873"/>
      <c r="T32" s="874"/>
      <c r="U32" s="872"/>
      <c r="V32" s="872"/>
      <c r="W32" s="872"/>
      <c r="X32" s="872"/>
      <c r="Y32" s="872"/>
      <c r="Z32" s="873"/>
      <c r="AA32" s="873"/>
      <c r="AB32" s="874"/>
      <c r="AC32" s="872"/>
      <c r="AD32" s="872"/>
      <c r="AE32" s="872"/>
      <c r="AF32" s="872"/>
      <c r="AG32" s="872"/>
      <c r="AH32" s="873"/>
      <c r="AI32" s="873"/>
      <c r="AJ32" s="873"/>
      <c r="AK32" s="873"/>
      <c r="AL32" s="863"/>
    </row>
    <row r="33" spans="1:38" ht="15" customHeight="1">
      <c r="A33" s="1321"/>
      <c r="B33" s="864" t="s">
        <v>11</v>
      </c>
      <c r="C33" s="871">
        <f t="shared" si="7"/>
        <v>0</v>
      </c>
      <c r="D33" s="1320"/>
      <c r="E33" s="1320"/>
      <c r="F33" s="1320"/>
      <c r="G33" s="1320"/>
      <c r="H33" s="1320"/>
      <c r="I33" s="1320"/>
      <c r="J33" s="869" t="s">
        <v>1021</v>
      </c>
      <c r="K33" s="261"/>
      <c r="L33" s="261"/>
      <c r="M33" s="261"/>
      <c r="N33" s="872"/>
      <c r="O33" s="872"/>
      <c r="P33" s="872"/>
      <c r="Q33" s="872"/>
      <c r="R33" s="873"/>
      <c r="S33" s="873"/>
      <c r="T33" s="874"/>
      <c r="U33" s="872"/>
      <c r="V33" s="872"/>
      <c r="W33" s="872"/>
      <c r="X33" s="872"/>
      <c r="Y33" s="872"/>
      <c r="Z33" s="873"/>
      <c r="AA33" s="873"/>
      <c r="AB33" s="874"/>
      <c r="AC33" s="872"/>
      <c r="AD33" s="872"/>
      <c r="AE33" s="872"/>
      <c r="AF33" s="872"/>
      <c r="AG33" s="872"/>
      <c r="AH33" s="873"/>
      <c r="AI33" s="873"/>
      <c r="AJ33" s="873"/>
      <c r="AK33" s="873"/>
      <c r="AL33" s="863"/>
    </row>
    <row r="34" spans="1:38" ht="15" customHeight="1">
      <c r="A34" s="1321"/>
      <c r="B34" s="864" t="s">
        <v>10</v>
      </c>
      <c r="C34" s="871">
        <f t="shared" si="7"/>
        <v>0</v>
      </c>
      <c r="D34" s="1320"/>
      <c r="E34" s="1320"/>
      <c r="F34" s="1320"/>
      <c r="G34" s="1320"/>
      <c r="H34" s="1320"/>
      <c r="I34" s="1320"/>
      <c r="J34" s="869" t="s">
        <v>1022</v>
      </c>
      <c r="K34" s="261"/>
      <c r="L34" s="261"/>
      <c r="M34" s="261"/>
      <c r="N34" s="872"/>
      <c r="O34" s="872"/>
      <c r="P34" s="872"/>
      <c r="Q34" s="872"/>
      <c r="R34" s="873"/>
      <c r="S34" s="873"/>
      <c r="T34" s="874"/>
      <c r="U34" s="872"/>
      <c r="V34" s="872"/>
      <c r="W34" s="872"/>
      <c r="X34" s="872"/>
      <c r="Y34" s="872"/>
      <c r="Z34" s="873"/>
      <c r="AA34" s="873"/>
      <c r="AB34" s="874"/>
      <c r="AC34" s="872"/>
      <c r="AD34" s="872"/>
      <c r="AE34" s="872"/>
      <c r="AF34" s="872"/>
      <c r="AG34" s="872"/>
      <c r="AH34" s="873"/>
      <c r="AI34" s="873"/>
      <c r="AJ34" s="873"/>
      <c r="AK34" s="873"/>
      <c r="AL34" s="863"/>
    </row>
    <row r="35" spans="1:38" ht="15" customHeight="1">
      <c r="A35" s="1321"/>
      <c r="B35" s="864" t="s">
        <v>13</v>
      </c>
      <c r="C35" s="871">
        <f t="shared" si="7"/>
        <v>0</v>
      </c>
      <c r="D35" s="1320"/>
      <c r="E35" s="1320"/>
      <c r="F35" s="1320"/>
      <c r="G35" s="1320"/>
      <c r="H35" s="1320"/>
      <c r="I35" s="1320"/>
      <c r="J35" s="869" t="s">
        <v>1023</v>
      </c>
      <c r="K35" s="261"/>
      <c r="L35" s="261"/>
      <c r="M35" s="261"/>
      <c r="N35" s="872"/>
      <c r="O35" s="872"/>
      <c r="P35" s="872"/>
      <c r="Q35" s="872"/>
      <c r="R35" s="873"/>
      <c r="S35" s="873"/>
      <c r="T35" s="874"/>
      <c r="U35" s="872"/>
      <c r="V35" s="872"/>
      <c r="W35" s="872"/>
      <c r="X35" s="872"/>
      <c r="Y35" s="872"/>
      <c r="Z35" s="873"/>
      <c r="AA35" s="873"/>
      <c r="AB35" s="874"/>
      <c r="AC35" s="872"/>
      <c r="AD35" s="872"/>
      <c r="AE35" s="872"/>
      <c r="AF35" s="872"/>
      <c r="AG35" s="872"/>
      <c r="AH35" s="873"/>
      <c r="AI35" s="873"/>
      <c r="AJ35" s="873"/>
      <c r="AK35" s="873"/>
      <c r="AL35" s="863"/>
    </row>
    <row r="36" spans="1:38" ht="15" customHeight="1">
      <c r="A36" s="1321"/>
      <c r="B36" s="864" t="s">
        <v>15</v>
      </c>
      <c r="C36" s="871">
        <f t="shared" si="7"/>
        <v>0</v>
      </c>
      <c r="D36" s="1320"/>
      <c r="E36" s="1320"/>
      <c r="F36" s="1320"/>
      <c r="G36" s="1320"/>
      <c r="H36" s="1320"/>
      <c r="I36" s="1320"/>
      <c r="J36" s="869" t="s">
        <v>1024</v>
      </c>
      <c r="K36" s="261"/>
      <c r="L36" s="261"/>
      <c r="M36" s="261"/>
      <c r="N36" s="872"/>
      <c r="O36" s="872"/>
      <c r="P36" s="872"/>
      <c r="Q36" s="872"/>
      <c r="R36" s="873"/>
      <c r="S36" s="873"/>
      <c r="T36" s="874"/>
      <c r="U36" s="872"/>
      <c r="V36" s="872"/>
      <c r="W36" s="872"/>
      <c r="X36" s="872"/>
      <c r="Y36" s="872"/>
      <c r="Z36" s="873"/>
      <c r="AA36" s="873"/>
      <c r="AB36" s="874"/>
      <c r="AC36" s="872"/>
      <c r="AD36" s="872"/>
      <c r="AE36" s="872"/>
      <c r="AF36" s="872"/>
      <c r="AG36" s="872"/>
      <c r="AH36" s="873"/>
      <c r="AI36" s="873"/>
      <c r="AJ36" s="873"/>
      <c r="AK36" s="873"/>
      <c r="AL36" s="863"/>
    </row>
    <row r="37" spans="1:38" ht="15" customHeight="1">
      <c r="A37" s="1321"/>
      <c r="B37" s="864" t="s">
        <v>17</v>
      </c>
      <c r="C37" s="871">
        <f t="shared" si="7"/>
        <v>0</v>
      </c>
      <c r="D37" s="1320"/>
      <c r="E37" s="1320"/>
      <c r="F37" s="1320"/>
      <c r="G37" s="1320"/>
      <c r="H37" s="1320"/>
      <c r="I37" s="1320"/>
      <c r="J37" s="869" t="s">
        <v>1025</v>
      </c>
      <c r="K37" s="261"/>
      <c r="L37" s="261"/>
      <c r="M37" s="261"/>
      <c r="N37" s="872"/>
      <c r="O37" s="872"/>
      <c r="P37" s="872"/>
      <c r="Q37" s="872"/>
      <c r="R37" s="873"/>
      <c r="S37" s="873"/>
      <c r="T37" s="874"/>
      <c r="U37" s="872"/>
      <c r="V37" s="872"/>
      <c r="W37" s="872"/>
      <c r="X37" s="872"/>
      <c r="Y37" s="872"/>
      <c r="Z37" s="873"/>
      <c r="AA37" s="873"/>
      <c r="AB37" s="874"/>
      <c r="AC37" s="872"/>
      <c r="AD37" s="872"/>
      <c r="AE37" s="872"/>
      <c r="AF37" s="872"/>
      <c r="AG37" s="872"/>
      <c r="AH37" s="873"/>
      <c r="AI37" s="873"/>
      <c r="AJ37" s="873"/>
      <c r="AK37" s="873"/>
      <c r="AL37" s="863"/>
    </row>
    <row r="38" spans="1:38" ht="15" customHeight="1">
      <c r="A38" s="1321"/>
      <c r="B38" s="864" t="s">
        <v>1026</v>
      </c>
      <c r="C38" s="871">
        <f t="shared" si="7"/>
        <v>0</v>
      </c>
      <c r="D38" s="1320"/>
      <c r="E38" s="1320"/>
      <c r="F38" s="1320"/>
      <c r="G38" s="1320"/>
      <c r="H38" s="1320"/>
      <c r="I38" s="1320"/>
      <c r="J38" s="869" t="s">
        <v>1027</v>
      </c>
      <c r="K38" s="261"/>
      <c r="L38" s="261"/>
      <c r="M38" s="261"/>
      <c r="N38" s="872"/>
      <c r="O38" s="872"/>
      <c r="P38" s="872"/>
      <c r="Q38" s="872"/>
      <c r="R38" s="873"/>
      <c r="S38" s="873"/>
      <c r="T38" s="874"/>
      <c r="U38" s="872"/>
      <c r="V38" s="872"/>
      <c r="W38" s="872"/>
      <c r="X38" s="872"/>
      <c r="Y38" s="872"/>
      <c r="Z38" s="873"/>
      <c r="AA38" s="873"/>
      <c r="AB38" s="874"/>
      <c r="AC38" s="872"/>
      <c r="AD38" s="872"/>
      <c r="AE38" s="872"/>
      <c r="AF38" s="872"/>
      <c r="AG38" s="872"/>
      <c r="AH38" s="873"/>
      <c r="AI38" s="873"/>
      <c r="AJ38" s="873"/>
      <c r="AK38" s="873"/>
      <c r="AL38" s="863"/>
    </row>
    <row r="39" spans="1:38" ht="15" customHeight="1">
      <c r="A39" s="1321"/>
      <c r="B39" s="864" t="s">
        <v>1028</v>
      </c>
      <c r="C39" s="871">
        <f t="shared" si="7"/>
        <v>0</v>
      </c>
      <c r="D39" s="1320"/>
      <c r="E39" s="1320"/>
      <c r="F39" s="1320"/>
      <c r="G39" s="1320"/>
      <c r="H39" s="1320"/>
      <c r="I39" s="1320"/>
      <c r="J39" s="869" t="s">
        <v>1029</v>
      </c>
      <c r="K39" s="261"/>
      <c r="L39" s="261"/>
      <c r="M39" s="261"/>
      <c r="N39" s="872"/>
      <c r="O39" s="872"/>
      <c r="P39" s="872"/>
      <c r="Q39" s="872"/>
      <c r="R39" s="873"/>
      <c r="S39" s="873"/>
      <c r="T39" s="874"/>
      <c r="U39" s="872"/>
      <c r="V39" s="872"/>
      <c r="W39" s="872"/>
      <c r="X39" s="872"/>
      <c r="Y39" s="872"/>
      <c r="Z39" s="873"/>
      <c r="AA39" s="873"/>
      <c r="AB39" s="874"/>
      <c r="AC39" s="872"/>
      <c r="AD39" s="872"/>
      <c r="AE39" s="872"/>
      <c r="AF39" s="872"/>
      <c r="AG39" s="872"/>
      <c r="AH39" s="873"/>
      <c r="AI39" s="873"/>
      <c r="AJ39" s="873"/>
      <c r="AK39" s="873"/>
      <c r="AL39" s="863"/>
    </row>
    <row r="40" spans="1:38" ht="15" customHeight="1">
      <c r="A40" s="1321" t="s">
        <v>1012</v>
      </c>
      <c r="B40" s="864" t="s">
        <v>1030</v>
      </c>
      <c r="C40" s="871">
        <f t="shared" si="7"/>
        <v>0</v>
      </c>
      <c r="D40" s="1320"/>
      <c r="E40" s="1320"/>
      <c r="F40" s="1320"/>
      <c r="G40" s="1320"/>
      <c r="H40" s="1320"/>
      <c r="I40" s="1320"/>
      <c r="J40" s="865"/>
      <c r="K40" s="865"/>
      <c r="L40" s="865"/>
      <c r="M40" s="865"/>
      <c r="N40" s="865"/>
      <c r="O40" s="865"/>
      <c r="P40" s="865"/>
      <c r="Q40" s="865"/>
      <c r="R40" s="865"/>
      <c r="S40" s="865"/>
      <c r="T40" s="865"/>
      <c r="U40" s="865"/>
      <c r="V40" s="865"/>
      <c r="W40" s="865"/>
      <c r="X40" s="865"/>
      <c r="Y40" s="865"/>
      <c r="Z40" s="865"/>
      <c r="AA40" s="865"/>
      <c r="AB40" s="865"/>
      <c r="AC40" s="865"/>
      <c r="AD40" s="865"/>
      <c r="AE40" s="865"/>
      <c r="AF40" s="865"/>
      <c r="AG40" s="865"/>
      <c r="AH40" s="865"/>
      <c r="AI40" s="866"/>
      <c r="AJ40" s="865"/>
      <c r="AK40" s="866"/>
      <c r="AL40" s="261"/>
    </row>
    <row r="41" spans="1:38" ht="15" customHeight="1">
      <c r="A41" s="1321"/>
      <c r="B41" s="864" t="s">
        <v>1031</v>
      </c>
      <c r="C41" s="871">
        <f t="shared" si="7"/>
        <v>0</v>
      </c>
      <c r="D41" s="1320"/>
      <c r="E41" s="1320"/>
      <c r="F41" s="1320"/>
      <c r="G41" s="1320"/>
      <c r="H41" s="1320"/>
      <c r="I41" s="1320"/>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6"/>
      <c r="AJ41" s="865"/>
      <c r="AK41" s="866"/>
      <c r="AL41" s="261"/>
    </row>
    <row r="42" spans="1:38" ht="15" customHeight="1">
      <c r="A42" s="1321"/>
      <c r="B42" s="864" t="s">
        <v>1032</v>
      </c>
      <c r="C42" s="871">
        <f t="shared" si="7"/>
        <v>0</v>
      </c>
      <c r="D42" s="1320"/>
      <c r="E42" s="1320"/>
      <c r="F42" s="1320"/>
      <c r="G42" s="1320"/>
      <c r="H42" s="1320"/>
      <c r="I42" s="1320"/>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6"/>
      <c r="AJ42" s="865"/>
      <c r="AK42" s="866"/>
      <c r="AL42" s="261"/>
    </row>
    <row r="43" spans="1:38" ht="15" customHeight="1">
      <c r="A43" s="1321"/>
      <c r="B43" s="864" t="s">
        <v>1033</v>
      </c>
      <c r="C43" s="871">
        <f t="shared" si="7"/>
        <v>0</v>
      </c>
      <c r="D43" s="1320"/>
      <c r="E43" s="1320"/>
      <c r="F43" s="1320"/>
      <c r="G43" s="1320"/>
      <c r="H43" s="1320"/>
      <c r="I43" s="1320"/>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6"/>
      <c r="AJ43" s="865"/>
      <c r="AK43" s="866"/>
      <c r="AL43" s="261"/>
    </row>
    <row r="44" spans="1:38" ht="15" customHeight="1">
      <c r="A44" s="1321"/>
      <c r="B44" s="864" t="s">
        <v>1034</v>
      </c>
      <c r="C44" s="871">
        <f t="shared" si="7"/>
        <v>0</v>
      </c>
      <c r="D44" s="1320"/>
      <c r="E44" s="1320"/>
      <c r="F44" s="1320"/>
      <c r="G44" s="1320"/>
      <c r="H44" s="1320"/>
      <c r="I44" s="1320"/>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6"/>
      <c r="AJ44" s="865"/>
      <c r="AK44" s="866"/>
      <c r="AL44" s="261"/>
    </row>
    <row r="45" spans="1:38" ht="15" customHeight="1">
      <c r="A45" s="1321"/>
      <c r="B45" s="864" t="s">
        <v>1035</v>
      </c>
      <c r="C45" s="871">
        <f t="shared" si="7"/>
        <v>0</v>
      </c>
      <c r="D45" s="1320"/>
      <c r="E45" s="1320"/>
      <c r="F45" s="1320"/>
      <c r="G45" s="1320"/>
      <c r="H45" s="1320"/>
      <c r="I45" s="1320"/>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6"/>
      <c r="AJ45" s="865"/>
      <c r="AK45" s="866"/>
      <c r="AL45" s="261"/>
    </row>
    <row r="46" spans="1:38" ht="15" customHeight="1">
      <c r="A46" s="1321"/>
      <c r="B46" s="864" t="s">
        <v>1036</v>
      </c>
      <c r="C46" s="871">
        <f t="shared" si="7"/>
        <v>0</v>
      </c>
      <c r="D46" s="1320"/>
      <c r="E46" s="1320"/>
      <c r="F46" s="1320"/>
      <c r="G46" s="1320"/>
      <c r="H46" s="1320"/>
      <c r="I46" s="1320"/>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6"/>
      <c r="AJ46" s="865"/>
      <c r="AK46" s="866"/>
      <c r="AL46" s="261"/>
    </row>
    <row r="47" spans="1:38" ht="15" customHeight="1">
      <c r="A47" s="1321"/>
      <c r="B47" s="864" t="s">
        <v>1037</v>
      </c>
      <c r="C47" s="871">
        <f t="shared" si="7"/>
        <v>0</v>
      </c>
      <c r="D47" s="1320"/>
      <c r="E47" s="1320"/>
      <c r="F47" s="1320"/>
      <c r="G47" s="1320"/>
      <c r="H47" s="1320"/>
      <c r="I47" s="1320"/>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6"/>
      <c r="AJ47" s="865"/>
      <c r="AK47" s="866"/>
      <c r="AL47" s="261"/>
    </row>
    <row r="48" spans="1:38" ht="15" customHeight="1">
      <c r="A48" s="1321"/>
      <c r="B48" s="864" t="s">
        <v>1038</v>
      </c>
      <c r="C48" s="871">
        <f t="shared" si="7"/>
        <v>0</v>
      </c>
      <c r="D48" s="1320"/>
      <c r="E48" s="1320"/>
      <c r="F48" s="1320"/>
      <c r="G48" s="1320"/>
      <c r="H48" s="1320"/>
      <c r="I48" s="1320"/>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6"/>
      <c r="AJ48" s="865"/>
      <c r="AK48" s="866"/>
      <c r="AL48" s="261"/>
    </row>
    <row r="49" spans="1:38" ht="15" customHeight="1">
      <c r="A49" s="1321"/>
      <c r="B49" s="864" t="s">
        <v>1039</v>
      </c>
      <c r="C49" s="871">
        <f t="shared" si="7"/>
        <v>0</v>
      </c>
      <c r="D49" s="1320"/>
      <c r="E49" s="1320"/>
      <c r="F49" s="1320"/>
      <c r="G49" s="1320"/>
      <c r="H49" s="1320"/>
      <c r="I49" s="1320"/>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6"/>
      <c r="AJ49" s="865"/>
      <c r="AK49" s="866"/>
      <c r="AL49" s="261"/>
    </row>
    <row r="50" spans="1:38" ht="15" customHeight="1">
      <c r="A50" s="1321"/>
      <c r="B50" s="864" t="s">
        <v>1040</v>
      </c>
      <c r="C50" s="871">
        <f t="shared" si="7"/>
        <v>0</v>
      </c>
      <c r="D50" s="1320"/>
      <c r="E50" s="1320"/>
      <c r="F50" s="1320"/>
      <c r="G50" s="1320"/>
      <c r="H50" s="1320"/>
      <c r="I50" s="1320"/>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row>
    <row r="51" spans="1:38" ht="15" customHeight="1">
      <c r="A51" s="1321"/>
      <c r="B51" s="864" t="s">
        <v>1041</v>
      </c>
      <c r="C51" s="871">
        <f t="shared" si="7"/>
        <v>0</v>
      </c>
      <c r="D51" s="1320"/>
      <c r="E51" s="1320"/>
      <c r="F51" s="1320"/>
      <c r="G51" s="1320"/>
      <c r="H51" s="1320"/>
      <c r="I51" s="1320"/>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J51" s="875"/>
      <c r="AK51" s="875"/>
      <c r="AL51" s="875"/>
    </row>
    <row r="52" spans="1:38" ht="15" customHeight="1">
      <c r="A52" s="1321"/>
      <c r="B52" s="864" t="s">
        <v>1042</v>
      </c>
      <c r="C52" s="871">
        <f t="shared" si="7"/>
        <v>0</v>
      </c>
      <c r="D52" s="1320"/>
      <c r="E52" s="1320"/>
      <c r="F52" s="1320"/>
      <c r="G52" s="1320"/>
      <c r="H52" s="1320"/>
      <c r="I52" s="1320"/>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5"/>
      <c r="AL52" s="875"/>
    </row>
    <row r="53" spans="1:38" ht="15" customHeight="1">
      <c r="A53" s="1321"/>
      <c r="B53" s="864" t="s">
        <v>1043</v>
      </c>
      <c r="C53" s="871">
        <f t="shared" si="7"/>
        <v>0</v>
      </c>
      <c r="D53" s="1320"/>
      <c r="E53" s="1320"/>
      <c r="F53" s="1320"/>
      <c r="G53" s="1320"/>
      <c r="H53" s="1320"/>
      <c r="I53" s="1320"/>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5"/>
      <c r="AL53" s="875"/>
    </row>
    <row r="54" spans="1:38" ht="15" customHeight="1">
      <c r="A54" s="1321"/>
      <c r="B54" s="864" t="s">
        <v>1044</v>
      </c>
      <c r="C54" s="871">
        <f t="shared" si="7"/>
        <v>0</v>
      </c>
      <c r="D54" s="1320"/>
      <c r="E54" s="1320"/>
      <c r="F54" s="1320"/>
      <c r="G54" s="1320"/>
      <c r="H54" s="1320"/>
      <c r="I54" s="1320"/>
      <c r="J54" s="875"/>
      <c r="K54" s="875"/>
      <c r="L54" s="875"/>
      <c r="M54" s="875"/>
      <c r="N54" s="875"/>
      <c r="O54" s="875"/>
      <c r="P54" s="875"/>
      <c r="Q54" s="875"/>
      <c r="R54" s="875"/>
      <c r="S54" s="875"/>
      <c r="T54" s="875"/>
      <c r="U54" s="875"/>
      <c r="V54" s="875"/>
      <c r="W54" s="875"/>
      <c r="X54" s="875"/>
      <c r="Y54" s="875"/>
      <c r="Z54" s="875"/>
      <c r="AA54" s="875"/>
      <c r="AB54" s="875"/>
      <c r="AC54" s="875"/>
      <c r="AD54" s="875"/>
      <c r="AE54" s="875"/>
      <c r="AF54" s="875"/>
      <c r="AG54" s="875"/>
      <c r="AH54" s="875"/>
      <c r="AI54" s="875"/>
      <c r="AJ54" s="875"/>
      <c r="AK54" s="875"/>
      <c r="AL54" s="875"/>
    </row>
    <row r="55" spans="1:38" ht="15" customHeight="1">
      <c r="A55" s="1321"/>
      <c r="B55" s="864" t="s">
        <v>1045</v>
      </c>
      <c r="C55" s="871">
        <f t="shared" si="7"/>
        <v>0</v>
      </c>
      <c r="D55" s="1320"/>
      <c r="E55" s="1320"/>
      <c r="F55" s="1320"/>
      <c r="G55" s="1320"/>
      <c r="H55" s="1320"/>
      <c r="I55" s="1320"/>
      <c r="J55" s="875"/>
      <c r="K55" s="875"/>
      <c r="L55" s="875"/>
      <c r="M55" s="875"/>
      <c r="N55" s="875"/>
      <c r="O55" s="875"/>
      <c r="P55" s="875"/>
      <c r="Q55" s="875"/>
      <c r="R55" s="875"/>
      <c r="S55" s="875"/>
      <c r="T55" s="875"/>
      <c r="U55" s="875"/>
      <c r="V55" s="875"/>
      <c r="W55" s="875"/>
      <c r="X55" s="875"/>
      <c r="Y55" s="875"/>
      <c r="Z55" s="875"/>
      <c r="AA55" s="875"/>
      <c r="AB55" s="875"/>
      <c r="AC55" s="875"/>
      <c r="AD55" s="875"/>
      <c r="AE55" s="875"/>
      <c r="AF55" s="875"/>
      <c r="AG55" s="875"/>
      <c r="AH55" s="875"/>
      <c r="AI55" s="875"/>
      <c r="AJ55" s="875"/>
      <c r="AK55" s="875"/>
      <c r="AL55" s="875"/>
    </row>
    <row r="56" spans="1:38" ht="15" customHeight="1">
      <c r="A56" s="1321"/>
      <c r="B56" s="864" t="s">
        <v>1046</v>
      </c>
      <c r="C56" s="871">
        <f t="shared" si="7"/>
        <v>0</v>
      </c>
      <c r="D56" s="1320"/>
      <c r="E56" s="1320"/>
      <c r="F56" s="1320"/>
      <c r="G56" s="1320"/>
      <c r="H56" s="1320"/>
      <c r="I56" s="1320"/>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row>
    <row r="57" spans="1:38" ht="15" customHeight="1">
      <c r="A57" s="1321"/>
      <c r="B57" s="864" t="s">
        <v>1047</v>
      </c>
      <c r="C57" s="871">
        <f t="shared" si="7"/>
        <v>0</v>
      </c>
      <c r="D57" s="1320"/>
      <c r="E57" s="1320"/>
      <c r="F57" s="1320"/>
      <c r="G57" s="1320"/>
      <c r="H57" s="1320"/>
      <c r="I57" s="1320"/>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row>
    <row r="58" spans="1:38" ht="15" customHeight="1">
      <c r="A58" s="1321"/>
      <c r="B58" s="864" t="s">
        <v>1048</v>
      </c>
      <c r="C58" s="871">
        <f t="shared" si="7"/>
        <v>0</v>
      </c>
      <c r="D58" s="1320"/>
      <c r="E58" s="1320"/>
      <c r="F58" s="1320"/>
      <c r="G58" s="1320"/>
      <c r="H58" s="1320"/>
      <c r="I58" s="1320"/>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876"/>
    </row>
    <row r="59" spans="1:38" ht="15" customHeight="1">
      <c r="A59" s="1321"/>
      <c r="B59" s="864" t="s">
        <v>1049</v>
      </c>
      <c r="C59" s="871">
        <f t="shared" si="7"/>
        <v>0</v>
      </c>
      <c r="D59" s="1320"/>
      <c r="E59" s="1320"/>
      <c r="F59" s="1320"/>
      <c r="G59" s="1320"/>
      <c r="H59" s="1320"/>
      <c r="I59" s="1320"/>
      <c r="J59" s="875"/>
      <c r="K59" s="875"/>
      <c r="L59" s="875"/>
      <c r="M59" s="875"/>
      <c r="N59" s="875"/>
      <c r="O59" s="875"/>
      <c r="P59" s="875"/>
      <c r="Q59" s="875"/>
      <c r="R59" s="875"/>
      <c r="S59" s="875"/>
      <c r="T59" s="875"/>
      <c r="U59" s="875"/>
      <c r="V59" s="875"/>
      <c r="W59" s="875"/>
      <c r="X59" s="875"/>
      <c r="Y59" s="875"/>
      <c r="Z59" s="875"/>
      <c r="AA59" s="875"/>
      <c r="AB59" s="875"/>
      <c r="AC59" s="875"/>
      <c r="AD59" s="875"/>
      <c r="AE59" s="875"/>
      <c r="AF59" s="875"/>
      <c r="AG59" s="875"/>
      <c r="AH59" s="875"/>
      <c r="AI59" s="875"/>
      <c r="AJ59" s="875"/>
      <c r="AK59" s="875"/>
      <c r="AL59" s="875"/>
    </row>
    <row r="60" spans="1:38" ht="15" customHeight="1">
      <c r="A60" s="1321"/>
      <c r="B60" s="864" t="s">
        <v>1050</v>
      </c>
      <c r="C60" s="871">
        <f t="shared" si="7"/>
        <v>0</v>
      </c>
      <c r="D60" s="1320"/>
      <c r="E60" s="1320"/>
      <c r="F60" s="1320"/>
      <c r="G60" s="1320"/>
      <c r="H60" s="1320"/>
      <c r="I60" s="1320"/>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5"/>
      <c r="AI60" s="875"/>
      <c r="AJ60" s="875"/>
      <c r="AK60" s="875"/>
      <c r="AL60" s="875"/>
    </row>
    <row r="61" spans="1:38" ht="15" customHeight="1">
      <c r="A61" s="1321"/>
      <c r="B61" s="864" t="s">
        <v>1051</v>
      </c>
      <c r="C61" s="871">
        <f t="shared" si="7"/>
        <v>0</v>
      </c>
      <c r="D61" s="1320"/>
      <c r="E61" s="1320"/>
      <c r="F61" s="1320"/>
      <c r="G61" s="1320"/>
      <c r="H61" s="1320"/>
      <c r="I61" s="1320"/>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876" t="s">
        <v>1052</v>
      </c>
    </row>
    <row r="62" spans="1:38" ht="13.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row>
    <row r="63" spans="1:38" ht="13.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row>
    <row r="64" spans="1:38" ht="13.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row>
    <row r="65" spans="1:38" ht="13.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1:38" ht="13.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1:38" ht="13.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8" spans="1:38" ht="13.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row>
    <row r="69" spans="1:38" ht="13.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row>
    <row r="70" spans="1:38" ht="13.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row>
    <row r="71" spans="1:38" ht="13.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row>
    <row r="72" spans="1:38" ht="13.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row>
    <row r="73" spans="1:38" ht="13.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row>
    <row r="74" spans="1:38" ht="13.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row>
    <row r="75" spans="1:38" ht="13.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row>
    <row r="76" spans="1:38" ht="13.5">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row>
    <row r="77" spans="1:38" ht="13.5">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row>
    <row r="78" spans="1:38" ht="13.5">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row>
    <row r="79" spans="1:38" ht="13.5">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row>
    <row r="80" spans="1:38" ht="13.5">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row>
    <row r="81" spans="1:38" ht="13.5">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row>
    <row r="82" spans="1:38" ht="13.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row>
    <row r="83" spans="1:38" ht="13.5">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row>
    <row r="84" spans="1:38" ht="13.5">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row>
    <row r="85" spans="1:38" ht="13.5">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row>
    <row r="86" spans="1:38" ht="13.5">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row>
    <row r="87" spans="1:38" ht="13.5">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row>
    <row r="88" spans="1:38" ht="13.5">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row>
    <row r="89" spans="1:38" ht="13.5">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row>
  </sheetData>
  <sheetProtection/>
  <mergeCells count="177">
    <mergeCell ref="A5:C5"/>
    <mergeCell ref="D5:L5"/>
    <mergeCell ref="M5:R5"/>
    <mergeCell ref="S5:AL5"/>
    <mergeCell ref="A6:C6"/>
    <mergeCell ref="D6:L6"/>
    <mergeCell ref="M6:R7"/>
    <mergeCell ref="S6:AL6"/>
    <mergeCell ref="A7:C7"/>
    <mergeCell ref="D7:L7"/>
    <mergeCell ref="S7:AL7"/>
    <mergeCell ref="B8:B10"/>
    <mergeCell ref="D8:J8"/>
    <mergeCell ref="K8:Q8"/>
    <mergeCell ref="R8:X8"/>
    <mergeCell ref="Y8:AE8"/>
    <mergeCell ref="AF8:AG10"/>
    <mergeCell ref="AH8:AI10"/>
    <mergeCell ref="AJ8:AK10"/>
    <mergeCell ref="A11:C11"/>
    <mergeCell ref="AF11:AG11"/>
    <mergeCell ref="AH11:AI11"/>
    <mergeCell ref="AJ11:AK11"/>
    <mergeCell ref="A12:A13"/>
    <mergeCell ref="B12:B13"/>
    <mergeCell ref="C12:C13"/>
    <mergeCell ref="AF12:AG13"/>
    <mergeCell ref="AH12:AI13"/>
    <mergeCell ref="AJ12:AK13"/>
    <mergeCell ref="A14:A15"/>
    <mergeCell ref="B14:B15"/>
    <mergeCell ref="C14:C15"/>
    <mergeCell ref="AF14:AG15"/>
    <mergeCell ref="AH14:AI15"/>
    <mergeCell ref="AJ14:AK15"/>
    <mergeCell ref="A16:A17"/>
    <mergeCell ref="B16:B17"/>
    <mergeCell ref="C16:C17"/>
    <mergeCell ref="AF16:AG17"/>
    <mergeCell ref="AH16:AI17"/>
    <mergeCell ref="AJ16:AK17"/>
    <mergeCell ref="A18:A19"/>
    <mergeCell ref="B18:B19"/>
    <mergeCell ref="C18:C19"/>
    <mergeCell ref="AF18:AG19"/>
    <mergeCell ref="AH18:AI19"/>
    <mergeCell ref="AJ18:AK19"/>
    <mergeCell ref="A20:A21"/>
    <mergeCell ref="B20:B21"/>
    <mergeCell ref="C20:C21"/>
    <mergeCell ref="AF20:AG21"/>
    <mergeCell ref="AH20:AI21"/>
    <mergeCell ref="AJ20:AK21"/>
    <mergeCell ref="A22:A23"/>
    <mergeCell ref="B22:B23"/>
    <mergeCell ref="C22:C23"/>
    <mergeCell ref="AF22:AG23"/>
    <mergeCell ref="AH22:AI23"/>
    <mergeCell ref="AJ22:AK23"/>
    <mergeCell ref="A24:A25"/>
    <mergeCell ref="B24:B25"/>
    <mergeCell ref="C24:C25"/>
    <mergeCell ref="AF24:AG25"/>
    <mergeCell ref="AH24:AI25"/>
    <mergeCell ref="AJ24:AK25"/>
    <mergeCell ref="A26:C26"/>
    <mergeCell ref="AF26:AG26"/>
    <mergeCell ref="AH26:AI26"/>
    <mergeCell ref="AJ26:AK26"/>
    <mergeCell ref="A27:AB27"/>
    <mergeCell ref="AC27:AE27"/>
    <mergeCell ref="AF27:AL27"/>
    <mergeCell ref="A29:C29"/>
    <mergeCell ref="E29:I29"/>
    <mergeCell ref="J29:K29"/>
    <mergeCell ref="M29:Q29"/>
    <mergeCell ref="R29:S29"/>
    <mergeCell ref="U29:Y29"/>
    <mergeCell ref="Z29:AA29"/>
    <mergeCell ref="AC29:AG29"/>
    <mergeCell ref="AH29:AI29"/>
    <mergeCell ref="AJ29:AK29"/>
    <mergeCell ref="A31:A39"/>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A40:A61"/>
    <mergeCell ref="D40:E40"/>
    <mergeCell ref="F40:G40"/>
    <mergeCell ref="H40:I40"/>
    <mergeCell ref="D41:E41"/>
    <mergeCell ref="F41:G41"/>
    <mergeCell ref="H41:I41"/>
    <mergeCell ref="D42:E42"/>
    <mergeCell ref="F42:G42"/>
    <mergeCell ref="H42:I42"/>
    <mergeCell ref="D43:E43"/>
    <mergeCell ref="F43:G43"/>
    <mergeCell ref="H43:I43"/>
    <mergeCell ref="D44:E44"/>
    <mergeCell ref="F44:G44"/>
    <mergeCell ref="H44:I44"/>
    <mergeCell ref="D45:E45"/>
    <mergeCell ref="F45:G45"/>
    <mergeCell ref="H45:I45"/>
    <mergeCell ref="D46:E46"/>
    <mergeCell ref="F46:G46"/>
    <mergeCell ref="H46:I46"/>
    <mergeCell ref="D47:E47"/>
    <mergeCell ref="F47:G47"/>
    <mergeCell ref="H47:I47"/>
    <mergeCell ref="D48:E48"/>
    <mergeCell ref="F48:G48"/>
    <mergeCell ref="H48:I48"/>
    <mergeCell ref="D49:E49"/>
    <mergeCell ref="F49:G49"/>
    <mergeCell ref="H49:I49"/>
    <mergeCell ref="D50:E50"/>
    <mergeCell ref="F50:G50"/>
    <mergeCell ref="H50:I50"/>
    <mergeCell ref="D51:E51"/>
    <mergeCell ref="F51:G51"/>
    <mergeCell ref="H51:I51"/>
    <mergeCell ref="D52:E52"/>
    <mergeCell ref="F52:G52"/>
    <mergeCell ref="H52:I52"/>
    <mergeCell ref="D53:E53"/>
    <mergeCell ref="F53:G53"/>
    <mergeCell ref="H53:I53"/>
    <mergeCell ref="D54:E54"/>
    <mergeCell ref="F54:G54"/>
    <mergeCell ref="H54:I54"/>
    <mergeCell ref="D55:E55"/>
    <mergeCell ref="F55:G55"/>
    <mergeCell ref="H55:I55"/>
    <mergeCell ref="D56:E56"/>
    <mergeCell ref="F56:G56"/>
    <mergeCell ref="H56:I56"/>
    <mergeCell ref="D57:E57"/>
    <mergeCell ref="F57:G57"/>
    <mergeCell ref="H57:I57"/>
    <mergeCell ref="D58:E58"/>
    <mergeCell ref="F58:G58"/>
    <mergeCell ref="H58:I58"/>
    <mergeCell ref="D59:E59"/>
    <mergeCell ref="F59:G59"/>
    <mergeCell ref="H59:I59"/>
    <mergeCell ref="D60:E60"/>
    <mergeCell ref="F60:G60"/>
    <mergeCell ref="H60:I60"/>
    <mergeCell ref="D61:E61"/>
    <mergeCell ref="F61:G61"/>
    <mergeCell ref="H61:I61"/>
  </mergeCells>
  <dataValidations count="2">
    <dataValidation type="list" allowBlank="1" showInputMessage="1" showErrorMessage="1" sqref="B12 B14 B16 B18 B20 B22 B24">
      <formula1>"A,B,C,D"</formula1>
    </dataValidation>
    <dataValidation type="list" allowBlank="1" showInputMessage="1" showErrorMessage="1" sqref="D12:AE12 D26:AE26 D24:AE24 D22:AE22 D20:AE20 D18:AE18 D16:AE16 D14:AE14">
      <formula1>$B$32:$B$61</formula1>
    </dataValidation>
  </dataValidations>
  <printOptions horizontalCentered="1" verticalCentered="1"/>
  <pageMargins left="0.5905511811023623" right="0.5905511811023623" top="0.5905511811023623" bottom="0.5905511811023623" header="0.11811023622047245" footer="0.2755905511811024"/>
  <pageSetup horizontalDpi="600" verticalDpi="600" orientation="landscape" paperSize="9" scale="80" r:id="rId2"/>
  <rowBreaks count="1" manualBreakCount="1">
    <brk id="39" max="255" man="1"/>
  </rowBreaks>
  <drawing r:id="rId1"/>
</worksheet>
</file>

<file path=xl/worksheets/sheet18.xml><?xml version="1.0" encoding="utf-8"?>
<worksheet xmlns="http://schemas.openxmlformats.org/spreadsheetml/2006/main" xmlns:r="http://schemas.openxmlformats.org/officeDocument/2006/relationships">
  <dimension ref="A1:BD38"/>
  <sheetViews>
    <sheetView zoomScalePageLayoutView="0" workbookViewId="0" topLeftCell="A1">
      <selection activeCell="A30" sqref="A30:BD30"/>
    </sheetView>
  </sheetViews>
  <sheetFormatPr defaultColWidth="9.00390625" defaultRowHeight="13.5"/>
  <cols>
    <col min="1" max="1" width="4.375" style="0" customWidth="1"/>
    <col min="2" max="2" width="12.625" style="0" customWidth="1"/>
    <col min="3" max="3" width="12.875" style="0" customWidth="1"/>
    <col min="4" max="4" width="13.50390625" style="0" customWidth="1"/>
    <col min="5" max="32" width="3.625" style="0" customWidth="1"/>
    <col min="33" max="41" width="2.625" style="0" customWidth="1"/>
  </cols>
  <sheetData>
    <row r="1" spans="1:56" ht="21" customHeight="1">
      <c r="A1" s="1509" t="s">
        <v>1112</v>
      </c>
      <c r="B1" s="1509"/>
      <c r="C1" s="1509"/>
      <c r="D1" s="1509"/>
      <c r="E1" s="1509"/>
      <c r="F1" s="1509"/>
      <c r="G1" s="1509"/>
      <c r="H1" s="1509"/>
      <c r="I1" s="1509"/>
      <c r="J1" s="1509"/>
      <c r="K1" s="1509"/>
      <c r="L1" s="1509"/>
      <c r="M1" s="1509"/>
      <c r="N1" s="1509"/>
      <c r="O1" s="1509"/>
      <c r="P1" s="1509"/>
      <c r="Q1" s="1509"/>
      <c r="R1" s="1509"/>
      <c r="S1" s="1509"/>
      <c r="T1" s="1509"/>
      <c r="U1" s="1509"/>
      <c r="V1" s="1509"/>
      <c r="W1" s="1509"/>
      <c r="X1" s="1509"/>
      <c r="Y1" s="1509"/>
      <c r="Z1" s="1509"/>
      <c r="AA1" s="1509"/>
      <c r="AB1" s="1509"/>
      <c r="AC1" s="1509"/>
      <c r="AD1" s="1509"/>
      <c r="AE1" s="1509"/>
      <c r="AF1" s="1509"/>
      <c r="AG1" s="1509"/>
      <c r="AH1" s="1509"/>
      <c r="AI1" s="1509"/>
      <c r="AJ1" s="1509"/>
      <c r="AK1" s="1509"/>
      <c r="AL1" s="1509"/>
      <c r="AM1" s="1509"/>
      <c r="AN1" s="1509"/>
      <c r="AO1" s="1509"/>
      <c r="AP1" s="1509"/>
      <c r="AQ1" s="1509"/>
      <c r="AR1" s="1509"/>
      <c r="AS1" s="1509"/>
      <c r="AT1" s="1509"/>
      <c r="AU1" s="1509"/>
      <c r="AV1" s="1509"/>
      <c r="AW1" s="1509"/>
      <c r="AX1" s="884"/>
      <c r="AY1" s="884"/>
      <c r="AZ1" s="884"/>
      <c r="BA1" s="884"/>
      <c r="BB1" s="884"/>
      <c r="BC1" s="884"/>
      <c r="BD1" s="884"/>
    </row>
    <row r="2" spans="1:56" ht="24" customHeight="1" thickBot="1">
      <c r="A2" s="1510" t="s">
        <v>1113</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510"/>
      <c r="AI2" s="1510"/>
      <c r="AJ2" s="1510"/>
      <c r="AK2" s="1510"/>
      <c r="AL2" s="1510"/>
      <c r="AM2" s="1510"/>
      <c r="AN2" s="1510"/>
      <c r="AO2" s="1510"/>
      <c r="AP2" s="1510"/>
      <c r="AQ2" s="885"/>
      <c r="AR2" s="885"/>
      <c r="AS2" s="885"/>
      <c r="AT2" s="885"/>
      <c r="AU2" s="885"/>
      <c r="AV2" s="885"/>
      <c r="AW2" s="885"/>
      <c r="AX2" s="885"/>
      <c r="AY2" s="885"/>
      <c r="AZ2" s="885"/>
      <c r="BA2" s="885"/>
      <c r="BB2" s="885"/>
      <c r="BC2" s="885"/>
      <c r="BD2" s="885"/>
    </row>
    <row r="3" spans="1:56" ht="17.25" customHeight="1" thickBot="1">
      <c r="A3" s="884"/>
      <c r="B3" s="886"/>
      <c r="C3" s="886"/>
      <c r="D3" s="886"/>
      <c r="E3" s="886"/>
      <c r="F3" s="886"/>
      <c r="G3" s="884"/>
      <c r="H3" s="884"/>
      <c r="I3" s="884"/>
      <c r="J3" s="884"/>
      <c r="K3" s="884"/>
      <c r="L3" s="884"/>
      <c r="M3" s="884"/>
      <c r="N3" s="884"/>
      <c r="O3" s="884"/>
      <c r="P3" s="884"/>
      <c r="Q3" s="884"/>
      <c r="R3" s="884"/>
      <c r="S3" s="884"/>
      <c r="T3" s="884"/>
      <c r="U3" s="884"/>
      <c r="V3" s="884"/>
      <c r="W3" s="884"/>
      <c r="X3" s="884"/>
      <c r="Y3" s="884"/>
      <c r="Z3" s="884"/>
      <c r="AA3" s="884"/>
      <c r="AB3" s="884"/>
      <c r="AC3" s="1511" t="s">
        <v>1090</v>
      </c>
      <c r="AD3" s="1512"/>
      <c r="AE3" s="1512"/>
      <c r="AF3" s="1512"/>
      <c r="AG3" s="1512"/>
      <c r="AH3" s="1512"/>
      <c r="AI3" s="1513"/>
      <c r="AJ3" s="887" t="s">
        <v>1111</v>
      </c>
      <c r="AK3" s="888"/>
      <c r="AL3" s="888"/>
      <c r="AM3" s="888"/>
      <c r="AN3" s="888"/>
      <c r="AO3" s="888"/>
      <c r="AP3" s="889"/>
      <c r="AQ3" s="884"/>
      <c r="AR3" s="884"/>
      <c r="AS3" s="884"/>
      <c r="AT3" s="884"/>
      <c r="AU3" s="884"/>
      <c r="AV3" s="884"/>
      <c r="AW3" s="884"/>
      <c r="AX3" s="884"/>
      <c r="AY3" s="884"/>
      <c r="AZ3" s="884"/>
      <c r="BA3" s="884"/>
      <c r="BB3" s="884"/>
      <c r="BC3" s="884"/>
      <c r="BD3" s="884"/>
    </row>
    <row r="4" spans="1:56" ht="17.25" customHeight="1" thickBot="1">
      <c r="A4" s="1435" t="s">
        <v>981</v>
      </c>
      <c r="B4" s="1436"/>
      <c r="C4" s="1436"/>
      <c r="D4" s="1436"/>
      <c r="E4" s="1505" t="s">
        <v>1114</v>
      </c>
      <c r="F4" s="1436"/>
      <c r="G4" s="1436"/>
      <c r="H4" s="1436"/>
      <c r="I4" s="1436"/>
      <c r="J4" s="1436"/>
      <c r="K4" s="1436"/>
      <c r="L4" s="1436"/>
      <c r="M4" s="1436"/>
      <c r="N4" s="1436"/>
      <c r="O4" s="1437"/>
      <c r="P4" s="1435" t="s">
        <v>983</v>
      </c>
      <c r="Q4" s="1436"/>
      <c r="R4" s="1436"/>
      <c r="S4" s="1436"/>
      <c r="T4" s="1436"/>
      <c r="U4" s="1436"/>
      <c r="V4" s="1436"/>
      <c r="W4" s="1436"/>
      <c r="X4" s="1436"/>
      <c r="Y4" s="1492"/>
      <c r="Z4" s="1505" t="s">
        <v>1115</v>
      </c>
      <c r="AA4" s="1436"/>
      <c r="AB4" s="1436"/>
      <c r="AC4" s="1436"/>
      <c r="AD4" s="1436"/>
      <c r="AE4" s="1436"/>
      <c r="AF4" s="1436"/>
      <c r="AG4" s="1436"/>
      <c r="AH4" s="1436"/>
      <c r="AI4" s="1436"/>
      <c r="AJ4" s="1436"/>
      <c r="AK4" s="1436"/>
      <c r="AL4" s="1436"/>
      <c r="AM4" s="1436"/>
      <c r="AN4" s="1436"/>
      <c r="AO4" s="1436"/>
      <c r="AP4" s="1437"/>
      <c r="AQ4" s="884"/>
      <c r="AR4" s="884"/>
      <c r="AS4" s="884"/>
      <c r="AT4" s="884"/>
      <c r="AU4" s="884"/>
      <c r="AV4" s="884"/>
      <c r="AW4" s="884"/>
      <c r="AX4" s="884"/>
      <c r="AY4" s="884"/>
      <c r="AZ4" s="884"/>
      <c r="BA4" s="884"/>
      <c r="BB4" s="884"/>
      <c r="BC4" s="884"/>
      <c r="BD4" s="884"/>
    </row>
    <row r="5" spans="1:56" ht="17.25" customHeight="1" thickBot="1">
      <c r="A5" s="1428"/>
      <c r="B5" s="1429"/>
      <c r="C5" s="1429"/>
      <c r="D5" s="1429"/>
      <c r="E5" s="1425" t="s">
        <v>1091</v>
      </c>
      <c r="F5" s="1426"/>
      <c r="G5" s="1426"/>
      <c r="H5" s="1426"/>
      <c r="I5" s="1426"/>
      <c r="J5" s="1426"/>
      <c r="K5" s="1426"/>
      <c r="L5" s="1426"/>
      <c r="M5" s="1426"/>
      <c r="N5" s="1426"/>
      <c r="O5" s="1426"/>
      <c r="P5" s="1426"/>
      <c r="Q5" s="1426"/>
      <c r="R5" s="1426"/>
      <c r="S5" s="1426"/>
      <c r="T5" s="1426"/>
      <c r="U5" s="1426"/>
      <c r="V5" s="1426"/>
      <c r="W5" s="1426"/>
      <c r="X5" s="1426"/>
      <c r="Y5" s="1426"/>
      <c r="Z5" s="1426"/>
      <c r="AA5" s="1494"/>
      <c r="AB5" s="1505" t="s">
        <v>982</v>
      </c>
      <c r="AC5" s="1436"/>
      <c r="AD5" s="1436"/>
      <c r="AE5" s="1436"/>
      <c r="AF5" s="1436"/>
      <c r="AG5" s="1436"/>
      <c r="AH5" s="1436"/>
      <c r="AI5" s="1436"/>
      <c r="AJ5" s="1436"/>
      <c r="AK5" s="1436"/>
      <c r="AL5" s="1436"/>
      <c r="AM5" s="1436"/>
      <c r="AN5" s="1436"/>
      <c r="AO5" s="1436"/>
      <c r="AP5" s="1437"/>
      <c r="AQ5" s="884"/>
      <c r="AR5" s="884"/>
      <c r="AS5" s="884"/>
      <c r="AT5" s="884"/>
      <c r="AU5" s="884"/>
      <c r="AV5" s="884"/>
      <c r="AW5" s="884"/>
      <c r="AX5" s="884"/>
      <c r="AY5" s="884"/>
      <c r="AZ5" s="884"/>
      <c r="BA5" s="884"/>
      <c r="BB5" s="884"/>
      <c r="BC5" s="884"/>
      <c r="BD5" s="884"/>
    </row>
    <row r="6" spans="1:56" ht="17.25" customHeight="1" thickBot="1">
      <c r="A6" s="1435" t="s">
        <v>70</v>
      </c>
      <c r="B6" s="1436"/>
      <c r="C6" s="1436"/>
      <c r="D6" s="892">
        <v>20</v>
      </c>
      <c r="E6" s="1493" t="s">
        <v>1092</v>
      </c>
      <c r="F6" s="1426"/>
      <c r="G6" s="1426"/>
      <c r="H6" s="1426"/>
      <c r="I6" s="1426"/>
      <c r="J6" s="1426"/>
      <c r="K6" s="1426"/>
      <c r="L6" s="1494"/>
      <c r="M6" s="1493">
        <v>18</v>
      </c>
      <c r="N6" s="1426"/>
      <c r="O6" s="1426"/>
      <c r="P6" s="1426"/>
      <c r="Q6" s="1426"/>
      <c r="R6" s="1426"/>
      <c r="S6" s="1426"/>
      <c r="T6" s="1426"/>
      <c r="U6" s="1426"/>
      <c r="V6" s="1494"/>
      <c r="W6" s="1493" t="s">
        <v>1093</v>
      </c>
      <c r="X6" s="1426"/>
      <c r="Y6" s="1426"/>
      <c r="Z6" s="1426"/>
      <c r="AA6" s="1426"/>
      <c r="AB6" s="1426"/>
      <c r="AC6" s="1426"/>
      <c r="AD6" s="1426"/>
      <c r="AE6" s="1494"/>
      <c r="AF6" s="1506">
        <v>3.6</v>
      </c>
      <c r="AG6" s="1507"/>
      <c r="AH6" s="1507"/>
      <c r="AI6" s="1507"/>
      <c r="AJ6" s="1507"/>
      <c r="AK6" s="1507"/>
      <c r="AL6" s="1507"/>
      <c r="AM6" s="1507"/>
      <c r="AN6" s="1507"/>
      <c r="AO6" s="1507"/>
      <c r="AP6" s="1508"/>
      <c r="AQ6" s="884"/>
      <c r="AR6" s="884"/>
      <c r="AS6" s="884"/>
      <c r="AT6" s="884"/>
      <c r="AU6" s="884"/>
      <c r="AV6" s="884"/>
      <c r="AW6" s="884"/>
      <c r="AX6" s="884"/>
      <c r="AY6" s="884"/>
      <c r="AZ6" s="884"/>
      <c r="BA6" s="884"/>
      <c r="BB6" s="884"/>
      <c r="BC6" s="884"/>
      <c r="BD6" s="884"/>
    </row>
    <row r="7" spans="1:56" ht="17.25" customHeight="1" thickBot="1">
      <c r="A7" s="1435" t="s">
        <v>1094</v>
      </c>
      <c r="B7" s="1436"/>
      <c r="C7" s="1436"/>
      <c r="D7" s="1436"/>
      <c r="E7" s="1436"/>
      <c r="F7" s="1436"/>
      <c r="G7" s="1436"/>
      <c r="H7" s="1436"/>
      <c r="I7" s="1436"/>
      <c r="J7" s="1436"/>
      <c r="K7" s="1436"/>
      <c r="L7" s="1492"/>
      <c r="M7" s="1493" t="s">
        <v>1116</v>
      </c>
      <c r="N7" s="1426"/>
      <c r="O7" s="1426"/>
      <c r="P7" s="1426"/>
      <c r="Q7" s="1426"/>
      <c r="R7" s="1426"/>
      <c r="S7" s="1426"/>
      <c r="T7" s="1426"/>
      <c r="U7" s="1426"/>
      <c r="V7" s="1494"/>
      <c r="W7" s="1493" t="s">
        <v>1095</v>
      </c>
      <c r="X7" s="1426"/>
      <c r="Y7" s="1426"/>
      <c r="Z7" s="1426"/>
      <c r="AA7" s="1426"/>
      <c r="AB7" s="1426"/>
      <c r="AC7" s="1426"/>
      <c r="AD7" s="1426"/>
      <c r="AE7" s="1494"/>
      <c r="AF7" s="1433" t="s">
        <v>1117</v>
      </c>
      <c r="AG7" s="1434"/>
      <c r="AH7" s="1434"/>
      <c r="AI7" s="1434"/>
      <c r="AJ7" s="1434"/>
      <c r="AK7" s="1434"/>
      <c r="AL7" s="1434"/>
      <c r="AM7" s="1434"/>
      <c r="AN7" s="1434"/>
      <c r="AO7" s="1434"/>
      <c r="AP7" s="938"/>
      <c r="AQ7" s="884"/>
      <c r="AR7" s="884"/>
      <c r="AS7" s="884"/>
      <c r="AT7" s="884"/>
      <c r="AU7" s="884"/>
      <c r="AV7" s="884"/>
      <c r="AW7" s="884"/>
      <c r="AX7" s="884"/>
      <c r="AY7" s="884"/>
      <c r="AZ7" s="884"/>
      <c r="BA7" s="884"/>
      <c r="BB7" s="884"/>
      <c r="BC7" s="884"/>
      <c r="BD7" s="884"/>
    </row>
    <row r="8" spans="1:56" ht="17.25" customHeight="1">
      <c r="A8" s="1421" t="s">
        <v>1096</v>
      </c>
      <c r="B8" s="1495" t="s">
        <v>249</v>
      </c>
      <c r="C8" s="1498" t="s">
        <v>1097</v>
      </c>
      <c r="D8" s="1501" t="s">
        <v>105</v>
      </c>
      <c r="E8" s="1450" t="s">
        <v>250</v>
      </c>
      <c r="F8" s="1451"/>
      <c r="G8" s="1451"/>
      <c r="H8" s="1451"/>
      <c r="I8" s="1451"/>
      <c r="J8" s="1451"/>
      <c r="K8" s="1504"/>
      <c r="L8" s="1450" t="s">
        <v>251</v>
      </c>
      <c r="M8" s="1451"/>
      <c r="N8" s="1451"/>
      <c r="O8" s="1451"/>
      <c r="P8" s="1451"/>
      <c r="Q8" s="1451"/>
      <c r="R8" s="1504"/>
      <c r="S8" s="1450" t="s">
        <v>252</v>
      </c>
      <c r="T8" s="1451"/>
      <c r="U8" s="1451"/>
      <c r="V8" s="1451"/>
      <c r="W8" s="1451"/>
      <c r="X8" s="1451"/>
      <c r="Y8" s="1504"/>
      <c r="Z8" s="1450" t="s">
        <v>253</v>
      </c>
      <c r="AA8" s="1451"/>
      <c r="AB8" s="1451"/>
      <c r="AC8" s="1451"/>
      <c r="AD8" s="1451"/>
      <c r="AE8" s="1451"/>
      <c r="AF8" s="1504"/>
      <c r="AG8" s="1474" t="s">
        <v>1118</v>
      </c>
      <c r="AH8" s="1475"/>
      <c r="AI8" s="1476"/>
      <c r="AJ8" s="1483" t="s">
        <v>1099</v>
      </c>
      <c r="AK8" s="1475"/>
      <c r="AL8" s="1476"/>
      <c r="AM8" s="1483" t="s">
        <v>1100</v>
      </c>
      <c r="AN8" s="1475"/>
      <c r="AO8" s="1486"/>
      <c r="AP8" s="1489" t="s">
        <v>1101</v>
      </c>
      <c r="AQ8" s="884"/>
      <c r="AR8" s="884"/>
      <c r="AS8" s="884"/>
      <c r="AT8" s="884"/>
      <c r="AU8" s="884"/>
      <c r="AV8" s="884"/>
      <c r="AW8" s="884"/>
      <c r="AX8" s="884"/>
      <c r="AY8" s="884"/>
      <c r="AZ8" s="884"/>
      <c r="BA8" s="884"/>
      <c r="BB8" s="884"/>
      <c r="BC8" s="884"/>
      <c r="BD8" s="884"/>
    </row>
    <row r="9" spans="1:56" ht="17.25" customHeight="1">
      <c r="A9" s="1422"/>
      <c r="B9" s="1496"/>
      <c r="C9" s="1499"/>
      <c r="D9" s="1502"/>
      <c r="E9" s="896">
        <v>1</v>
      </c>
      <c r="F9" s="897">
        <v>2</v>
      </c>
      <c r="G9" s="897">
        <v>3</v>
      </c>
      <c r="H9" s="897">
        <v>4</v>
      </c>
      <c r="I9" s="897">
        <v>5</v>
      </c>
      <c r="J9" s="897">
        <v>6</v>
      </c>
      <c r="K9" s="899">
        <v>7</v>
      </c>
      <c r="L9" s="896">
        <v>8</v>
      </c>
      <c r="M9" s="897">
        <v>9</v>
      </c>
      <c r="N9" s="897">
        <v>10</v>
      </c>
      <c r="O9" s="897">
        <v>11</v>
      </c>
      <c r="P9" s="897">
        <v>12</v>
      </c>
      <c r="Q9" s="897">
        <v>13</v>
      </c>
      <c r="R9" s="899">
        <v>14</v>
      </c>
      <c r="S9" s="898">
        <v>15</v>
      </c>
      <c r="T9" s="897">
        <v>16</v>
      </c>
      <c r="U9" s="897">
        <v>17</v>
      </c>
      <c r="V9" s="897">
        <v>18</v>
      </c>
      <c r="W9" s="897">
        <v>19</v>
      </c>
      <c r="X9" s="897">
        <v>20</v>
      </c>
      <c r="Y9" s="899">
        <v>21</v>
      </c>
      <c r="Z9" s="898">
        <v>22</v>
      </c>
      <c r="AA9" s="897">
        <v>23</v>
      </c>
      <c r="AB9" s="897">
        <v>24</v>
      </c>
      <c r="AC9" s="897">
        <v>25</v>
      </c>
      <c r="AD9" s="897">
        <v>26</v>
      </c>
      <c r="AE9" s="897">
        <v>27</v>
      </c>
      <c r="AF9" s="899">
        <v>28</v>
      </c>
      <c r="AG9" s="1477"/>
      <c r="AH9" s="1478"/>
      <c r="AI9" s="1479"/>
      <c r="AJ9" s="1484"/>
      <c r="AK9" s="1478"/>
      <c r="AL9" s="1479"/>
      <c r="AM9" s="1484"/>
      <c r="AN9" s="1478"/>
      <c r="AO9" s="1487"/>
      <c r="AP9" s="1490"/>
      <c r="AQ9" s="884"/>
      <c r="AR9" s="884"/>
      <c r="AS9" s="884"/>
      <c r="AT9" s="884"/>
      <c r="AU9" s="884"/>
      <c r="AV9" s="884"/>
      <c r="AW9" s="884"/>
      <c r="AX9" s="884"/>
      <c r="AY9" s="884"/>
      <c r="AZ9" s="884"/>
      <c r="BA9" s="884"/>
      <c r="BB9" s="884"/>
      <c r="BC9" s="884"/>
      <c r="BD9" s="884"/>
    </row>
    <row r="10" spans="1:56" ht="17.25" customHeight="1">
      <c r="A10" s="1422"/>
      <c r="B10" s="1497"/>
      <c r="C10" s="1500"/>
      <c r="D10" s="1503"/>
      <c r="E10" s="940" t="s">
        <v>999</v>
      </c>
      <c r="F10" s="941" t="s">
        <v>1000</v>
      </c>
      <c r="G10" s="941" t="s">
        <v>1001</v>
      </c>
      <c r="H10" s="941" t="s">
        <v>1002</v>
      </c>
      <c r="I10" s="941" t="s">
        <v>1119</v>
      </c>
      <c r="J10" s="941" t="s">
        <v>1120</v>
      </c>
      <c r="K10" s="942" t="s">
        <v>998</v>
      </c>
      <c r="L10" s="943" t="s">
        <v>999</v>
      </c>
      <c r="M10" s="941" t="s">
        <v>1000</v>
      </c>
      <c r="N10" s="941" t="s">
        <v>1001</v>
      </c>
      <c r="O10" s="941" t="s">
        <v>1002</v>
      </c>
      <c r="P10" s="941" t="s">
        <v>1119</v>
      </c>
      <c r="Q10" s="941" t="s">
        <v>1120</v>
      </c>
      <c r="R10" s="942" t="s">
        <v>998</v>
      </c>
      <c r="S10" s="943" t="s">
        <v>999</v>
      </c>
      <c r="T10" s="941" t="s">
        <v>1000</v>
      </c>
      <c r="U10" s="941" t="s">
        <v>1001</v>
      </c>
      <c r="V10" s="941" t="s">
        <v>1002</v>
      </c>
      <c r="W10" s="941" t="s">
        <v>1119</v>
      </c>
      <c r="X10" s="941" t="s">
        <v>1120</v>
      </c>
      <c r="Y10" s="942" t="s">
        <v>998</v>
      </c>
      <c r="Z10" s="943" t="s">
        <v>999</v>
      </c>
      <c r="AA10" s="941" t="s">
        <v>1000</v>
      </c>
      <c r="AB10" s="941" t="s">
        <v>1001</v>
      </c>
      <c r="AC10" s="941" t="s">
        <v>1002</v>
      </c>
      <c r="AD10" s="941" t="s">
        <v>1119</v>
      </c>
      <c r="AE10" s="941" t="s">
        <v>1120</v>
      </c>
      <c r="AF10" s="942" t="s">
        <v>998</v>
      </c>
      <c r="AG10" s="1480"/>
      <c r="AH10" s="1481"/>
      <c r="AI10" s="1482"/>
      <c r="AJ10" s="1485"/>
      <c r="AK10" s="1481"/>
      <c r="AL10" s="1482"/>
      <c r="AM10" s="1485"/>
      <c r="AN10" s="1481"/>
      <c r="AO10" s="1488"/>
      <c r="AP10" s="1491"/>
      <c r="AQ10" s="884"/>
      <c r="AR10" s="884"/>
      <c r="AS10" s="884"/>
      <c r="AT10" s="884"/>
      <c r="AU10" s="884"/>
      <c r="AV10" s="884"/>
      <c r="AW10" s="884"/>
      <c r="AX10" s="884"/>
      <c r="AY10" s="884"/>
      <c r="AZ10" s="884"/>
      <c r="BA10" s="884"/>
      <c r="BB10" s="884"/>
      <c r="BC10" s="884"/>
      <c r="BD10" s="884"/>
    </row>
    <row r="11" spans="1:56" ht="17.25" customHeight="1">
      <c r="A11" s="1422"/>
      <c r="B11" s="900" t="s">
        <v>1121</v>
      </c>
      <c r="C11" s="901" t="s">
        <v>1122</v>
      </c>
      <c r="D11" s="904" t="s">
        <v>1123</v>
      </c>
      <c r="E11" s="944"/>
      <c r="F11" s="901">
        <v>4</v>
      </c>
      <c r="G11" s="903"/>
      <c r="H11" s="902"/>
      <c r="I11" s="902">
        <v>4</v>
      </c>
      <c r="J11" s="902"/>
      <c r="K11" s="923">
        <v>4</v>
      </c>
      <c r="L11" s="944"/>
      <c r="M11" s="901">
        <v>4</v>
      </c>
      <c r="N11" s="903"/>
      <c r="O11" s="902"/>
      <c r="P11" s="902">
        <v>4</v>
      </c>
      <c r="Q11" s="902"/>
      <c r="R11" s="923">
        <v>4</v>
      </c>
      <c r="S11" s="944"/>
      <c r="T11" s="901">
        <v>4</v>
      </c>
      <c r="U11" s="903"/>
      <c r="V11" s="902"/>
      <c r="W11" s="902">
        <v>4</v>
      </c>
      <c r="X11" s="902"/>
      <c r="Y11" s="923">
        <v>4</v>
      </c>
      <c r="Z11" s="944"/>
      <c r="AA11" s="901">
        <v>4</v>
      </c>
      <c r="AB11" s="903"/>
      <c r="AC11" s="902"/>
      <c r="AD11" s="902">
        <v>4</v>
      </c>
      <c r="AE11" s="902"/>
      <c r="AF11" s="923">
        <v>4</v>
      </c>
      <c r="AG11" s="1457">
        <f aca="true" t="shared" si="0" ref="AG11:AG18">SUM(E11:AF11)</f>
        <v>48</v>
      </c>
      <c r="AH11" s="1458"/>
      <c r="AI11" s="1459"/>
      <c r="AJ11" s="1460">
        <f aca="true" t="shared" si="1" ref="AJ11:AJ18">AG11/4</f>
        <v>12</v>
      </c>
      <c r="AK11" s="1461"/>
      <c r="AL11" s="1462"/>
      <c r="AM11" s="1460">
        <f aca="true" t="shared" si="2" ref="AM11:AM18">AJ11/40</f>
        <v>0.3</v>
      </c>
      <c r="AN11" s="1461"/>
      <c r="AO11" s="1463"/>
      <c r="AP11" s="946" t="s">
        <v>1124</v>
      </c>
      <c r="AQ11" s="884"/>
      <c r="AR11" s="884"/>
      <c r="AS11" s="884"/>
      <c r="AT11" s="884"/>
      <c r="AU11" s="884"/>
      <c r="AV11" s="884"/>
      <c r="AW11" s="884"/>
      <c r="AX11" s="884"/>
      <c r="AY11" s="884"/>
      <c r="AZ11" s="884"/>
      <c r="BA11" s="884"/>
      <c r="BB11" s="884"/>
      <c r="BC11" s="884"/>
      <c r="BD11" s="884"/>
    </row>
    <row r="12" spans="1:56" ht="17.25" customHeight="1">
      <c r="A12" s="1422"/>
      <c r="B12" s="900" t="s">
        <v>1125</v>
      </c>
      <c r="C12" s="901" t="s">
        <v>1122</v>
      </c>
      <c r="D12" s="904" t="s">
        <v>1126</v>
      </c>
      <c r="E12" s="944">
        <v>8</v>
      </c>
      <c r="F12" s="901"/>
      <c r="G12" s="903"/>
      <c r="H12" s="902"/>
      <c r="I12" s="902"/>
      <c r="J12" s="902">
        <v>8</v>
      </c>
      <c r="K12" s="923"/>
      <c r="L12" s="944">
        <v>8</v>
      </c>
      <c r="M12" s="901"/>
      <c r="N12" s="903"/>
      <c r="O12" s="902"/>
      <c r="P12" s="902"/>
      <c r="Q12" s="902">
        <v>8</v>
      </c>
      <c r="R12" s="923"/>
      <c r="S12" s="944">
        <v>8</v>
      </c>
      <c r="T12" s="901"/>
      <c r="U12" s="903"/>
      <c r="V12" s="902"/>
      <c r="W12" s="902"/>
      <c r="X12" s="902">
        <v>8</v>
      </c>
      <c r="Y12" s="923"/>
      <c r="Z12" s="944">
        <v>8</v>
      </c>
      <c r="AA12" s="901"/>
      <c r="AB12" s="903"/>
      <c r="AC12" s="902"/>
      <c r="AD12" s="902"/>
      <c r="AE12" s="902">
        <v>8</v>
      </c>
      <c r="AF12" s="923"/>
      <c r="AG12" s="1457">
        <f t="shared" si="0"/>
        <v>64</v>
      </c>
      <c r="AH12" s="1458"/>
      <c r="AI12" s="1459"/>
      <c r="AJ12" s="1460">
        <f t="shared" si="1"/>
        <v>16</v>
      </c>
      <c r="AK12" s="1461"/>
      <c r="AL12" s="1462"/>
      <c r="AM12" s="1460">
        <f t="shared" si="2"/>
        <v>0.4</v>
      </c>
      <c r="AN12" s="1461"/>
      <c r="AO12" s="1463"/>
      <c r="AP12" s="946" t="s">
        <v>1127</v>
      </c>
      <c r="AQ12" s="884"/>
      <c r="AR12" s="884"/>
      <c r="AS12" s="884"/>
      <c r="AT12" s="884"/>
      <c r="AU12" s="884"/>
      <c r="AV12" s="884"/>
      <c r="AW12" s="884"/>
      <c r="AX12" s="884"/>
      <c r="AY12" s="884"/>
      <c r="AZ12" s="884"/>
      <c r="BA12" s="884"/>
      <c r="BB12" s="884"/>
      <c r="BC12" s="884"/>
      <c r="BD12" s="884"/>
    </row>
    <row r="13" spans="1:56" ht="17.25" customHeight="1">
      <c r="A13" s="1422"/>
      <c r="B13" s="900" t="s">
        <v>1128</v>
      </c>
      <c r="C13" s="901" t="s">
        <v>1129</v>
      </c>
      <c r="D13" s="904" t="s">
        <v>1130</v>
      </c>
      <c r="E13" s="944">
        <v>8</v>
      </c>
      <c r="F13" s="901">
        <v>8</v>
      </c>
      <c r="G13" s="903"/>
      <c r="H13" s="902"/>
      <c r="I13" s="902">
        <v>8</v>
      </c>
      <c r="J13" s="902">
        <v>8</v>
      </c>
      <c r="K13" s="923">
        <v>8</v>
      </c>
      <c r="L13" s="944">
        <v>8</v>
      </c>
      <c r="M13" s="901">
        <v>8</v>
      </c>
      <c r="N13" s="903"/>
      <c r="O13" s="902"/>
      <c r="P13" s="902">
        <v>8</v>
      </c>
      <c r="Q13" s="902">
        <v>8</v>
      </c>
      <c r="R13" s="923">
        <v>8</v>
      </c>
      <c r="S13" s="944">
        <v>8</v>
      </c>
      <c r="T13" s="901">
        <v>8</v>
      </c>
      <c r="U13" s="903"/>
      <c r="V13" s="902"/>
      <c r="W13" s="902">
        <v>8</v>
      </c>
      <c r="X13" s="902">
        <v>8</v>
      </c>
      <c r="Y13" s="923">
        <v>8</v>
      </c>
      <c r="Z13" s="944">
        <v>8</v>
      </c>
      <c r="AA13" s="901">
        <v>8</v>
      </c>
      <c r="AB13" s="903"/>
      <c r="AC13" s="902"/>
      <c r="AD13" s="902">
        <v>8</v>
      </c>
      <c r="AE13" s="902">
        <v>8</v>
      </c>
      <c r="AF13" s="923">
        <v>8</v>
      </c>
      <c r="AG13" s="1457">
        <f t="shared" si="0"/>
        <v>160</v>
      </c>
      <c r="AH13" s="1458"/>
      <c r="AI13" s="1459"/>
      <c r="AJ13" s="1460">
        <f t="shared" si="1"/>
        <v>40</v>
      </c>
      <c r="AK13" s="1461"/>
      <c r="AL13" s="1462"/>
      <c r="AM13" s="1460">
        <f t="shared" si="2"/>
        <v>1</v>
      </c>
      <c r="AN13" s="1461"/>
      <c r="AO13" s="1463"/>
      <c r="AP13" s="946" t="s">
        <v>1131</v>
      </c>
      <c r="AQ13" s="884"/>
      <c r="AR13" s="884"/>
      <c r="AS13" s="884"/>
      <c r="AT13" s="884"/>
      <c r="AU13" s="884"/>
      <c r="AV13" s="884"/>
      <c r="AW13" s="884"/>
      <c r="AX13" s="884"/>
      <c r="AY13" s="884"/>
      <c r="AZ13" s="884"/>
      <c r="BA13" s="884"/>
      <c r="BB13" s="884"/>
      <c r="BC13" s="884"/>
      <c r="BD13" s="884"/>
    </row>
    <row r="14" spans="1:56" ht="17.25" customHeight="1">
      <c r="A14" s="1422"/>
      <c r="B14" s="900" t="s">
        <v>1132</v>
      </c>
      <c r="C14" s="901" t="s">
        <v>1133</v>
      </c>
      <c r="D14" s="904" t="s">
        <v>1134</v>
      </c>
      <c r="E14" s="944">
        <v>8</v>
      </c>
      <c r="F14" s="901">
        <v>8</v>
      </c>
      <c r="G14" s="903"/>
      <c r="H14" s="902"/>
      <c r="I14" s="902">
        <v>8</v>
      </c>
      <c r="J14" s="902">
        <v>8</v>
      </c>
      <c r="K14" s="923">
        <v>8</v>
      </c>
      <c r="L14" s="944">
        <v>8</v>
      </c>
      <c r="M14" s="901">
        <v>8</v>
      </c>
      <c r="N14" s="903"/>
      <c r="O14" s="902"/>
      <c r="P14" s="902">
        <v>8</v>
      </c>
      <c r="Q14" s="902">
        <v>8</v>
      </c>
      <c r="R14" s="923">
        <v>8</v>
      </c>
      <c r="S14" s="944">
        <v>8</v>
      </c>
      <c r="T14" s="901">
        <v>8</v>
      </c>
      <c r="U14" s="903"/>
      <c r="V14" s="902"/>
      <c r="W14" s="902">
        <v>8</v>
      </c>
      <c r="X14" s="902">
        <v>8</v>
      </c>
      <c r="Y14" s="923">
        <v>8</v>
      </c>
      <c r="Z14" s="944">
        <v>8</v>
      </c>
      <c r="AA14" s="901">
        <v>8</v>
      </c>
      <c r="AB14" s="903"/>
      <c r="AC14" s="902"/>
      <c r="AD14" s="902">
        <v>8</v>
      </c>
      <c r="AE14" s="902">
        <v>8</v>
      </c>
      <c r="AF14" s="923">
        <v>8</v>
      </c>
      <c r="AG14" s="1457">
        <f t="shared" si="0"/>
        <v>160</v>
      </c>
      <c r="AH14" s="1458"/>
      <c r="AI14" s="1459"/>
      <c r="AJ14" s="1460">
        <f t="shared" si="1"/>
        <v>40</v>
      </c>
      <c r="AK14" s="1461"/>
      <c r="AL14" s="1462"/>
      <c r="AM14" s="1460">
        <f t="shared" si="2"/>
        <v>1</v>
      </c>
      <c r="AN14" s="1461"/>
      <c r="AO14" s="1463"/>
      <c r="AP14" s="946" t="s">
        <v>1135</v>
      </c>
      <c r="AQ14" s="884"/>
      <c r="AR14" s="884"/>
      <c r="AS14" s="884"/>
      <c r="AT14" s="884"/>
      <c r="AU14" s="884"/>
      <c r="AV14" s="884"/>
      <c r="AW14" s="884"/>
      <c r="AX14" s="884"/>
      <c r="AY14" s="884"/>
      <c r="AZ14" s="884"/>
      <c r="BA14" s="884"/>
      <c r="BB14" s="884"/>
      <c r="BC14" s="884"/>
      <c r="BD14" s="884"/>
    </row>
    <row r="15" spans="1:56" ht="17.25" customHeight="1">
      <c r="A15" s="1422"/>
      <c r="B15" s="947" t="s">
        <v>1132</v>
      </c>
      <c r="C15" s="948" t="s">
        <v>1136</v>
      </c>
      <c r="D15" s="904" t="s">
        <v>1137</v>
      </c>
      <c r="E15" s="944">
        <v>4.2</v>
      </c>
      <c r="F15" s="901">
        <v>4.2</v>
      </c>
      <c r="G15" s="903"/>
      <c r="H15" s="902"/>
      <c r="I15" s="902">
        <v>4.2</v>
      </c>
      <c r="J15" s="902">
        <v>4.2</v>
      </c>
      <c r="K15" s="923">
        <v>4.2</v>
      </c>
      <c r="L15" s="944">
        <v>4.2</v>
      </c>
      <c r="M15" s="901">
        <v>4.2</v>
      </c>
      <c r="N15" s="903"/>
      <c r="O15" s="902"/>
      <c r="P15" s="902">
        <v>4.2</v>
      </c>
      <c r="Q15" s="902">
        <v>4.2</v>
      </c>
      <c r="R15" s="923">
        <v>4.2</v>
      </c>
      <c r="S15" s="944">
        <v>4.2</v>
      </c>
      <c r="T15" s="901">
        <v>4.2</v>
      </c>
      <c r="U15" s="903"/>
      <c r="V15" s="902"/>
      <c r="W15" s="902">
        <v>4.2</v>
      </c>
      <c r="X15" s="902">
        <v>4.2</v>
      </c>
      <c r="Y15" s="923">
        <v>4.2</v>
      </c>
      <c r="Z15" s="944">
        <v>4.2</v>
      </c>
      <c r="AA15" s="901">
        <v>4.2</v>
      </c>
      <c r="AB15" s="903"/>
      <c r="AC15" s="902"/>
      <c r="AD15" s="902">
        <v>4.2</v>
      </c>
      <c r="AE15" s="902">
        <v>4.2</v>
      </c>
      <c r="AF15" s="923">
        <v>4.2</v>
      </c>
      <c r="AG15" s="1457">
        <f t="shared" si="0"/>
        <v>84.00000000000003</v>
      </c>
      <c r="AH15" s="1458"/>
      <c r="AI15" s="1459"/>
      <c r="AJ15" s="1460">
        <f t="shared" si="1"/>
        <v>21.000000000000007</v>
      </c>
      <c r="AK15" s="1461"/>
      <c r="AL15" s="1462"/>
      <c r="AM15" s="1460">
        <f t="shared" si="2"/>
        <v>0.5250000000000001</v>
      </c>
      <c r="AN15" s="1461"/>
      <c r="AO15" s="1463"/>
      <c r="AP15" s="946" t="s">
        <v>1131</v>
      </c>
      <c r="AQ15" s="884"/>
      <c r="AR15" s="884"/>
      <c r="AS15" s="884"/>
      <c r="AT15" s="884"/>
      <c r="AU15" s="884"/>
      <c r="AV15" s="884"/>
      <c r="AW15" s="884"/>
      <c r="AX15" s="884"/>
      <c r="AY15" s="884"/>
      <c r="AZ15" s="884"/>
      <c r="BA15" s="884"/>
      <c r="BB15" s="884"/>
      <c r="BC15" s="884"/>
      <c r="BD15" s="884"/>
    </row>
    <row r="16" spans="1:56" ht="17.25" customHeight="1">
      <c r="A16" s="1422"/>
      <c r="B16" s="947" t="s">
        <v>1132</v>
      </c>
      <c r="C16" s="948" t="s">
        <v>1138</v>
      </c>
      <c r="D16" s="904" t="s">
        <v>1139</v>
      </c>
      <c r="E16" s="944">
        <v>6</v>
      </c>
      <c r="F16" s="901" t="s">
        <v>982</v>
      </c>
      <c r="G16" s="903"/>
      <c r="H16" s="902"/>
      <c r="I16" s="902">
        <v>6</v>
      </c>
      <c r="J16" s="902">
        <v>6</v>
      </c>
      <c r="K16" s="923">
        <v>6</v>
      </c>
      <c r="L16" s="944">
        <v>6</v>
      </c>
      <c r="M16" s="901" t="s">
        <v>982</v>
      </c>
      <c r="N16" s="903"/>
      <c r="O16" s="902"/>
      <c r="P16" s="902">
        <v>6</v>
      </c>
      <c r="Q16" s="902">
        <v>6</v>
      </c>
      <c r="R16" s="923">
        <v>6</v>
      </c>
      <c r="S16" s="944">
        <v>6</v>
      </c>
      <c r="T16" s="901" t="s">
        <v>982</v>
      </c>
      <c r="U16" s="903"/>
      <c r="V16" s="902"/>
      <c r="W16" s="902">
        <v>6</v>
      </c>
      <c r="X16" s="902">
        <v>6</v>
      </c>
      <c r="Y16" s="923">
        <v>6</v>
      </c>
      <c r="Z16" s="944">
        <v>6</v>
      </c>
      <c r="AA16" s="901" t="s">
        <v>982</v>
      </c>
      <c r="AB16" s="903"/>
      <c r="AC16" s="902"/>
      <c r="AD16" s="902">
        <v>6</v>
      </c>
      <c r="AE16" s="902">
        <v>6</v>
      </c>
      <c r="AF16" s="923">
        <v>6</v>
      </c>
      <c r="AG16" s="1457">
        <f t="shared" si="0"/>
        <v>96</v>
      </c>
      <c r="AH16" s="1458"/>
      <c r="AI16" s="1459"/>
      <c r="AJ16" s="1460">
        <f t="shared" si="1"/>
        <v>24</v>
      </c>
      <c r="AK16" s="1461"/>
      <c r="AL16" s="1462"/>
      <c r="AM16" s="1460">
        <f t="shared" si="2"/>
        <v>0.6</v>
      </c>
      <c r="AN16" s="1461"/>
      <c r="AO16" s="1463"/>
      <c r="AP16" s="946" t="s">
        <v>1135</v>
      </c>
      <c r="AQ16" s="884"/>
      <c r="AR16" s="884"/>
      <c r="AS16" s="884"/>
      <c r="AT16" s="884"/>
      <c r="AU16" s="884"/>
      <c r="AV16" s="884"/>
      <c r="AW16" s="884"/>
      <c r="AX16" s="884"/>
      <c r="AY16" s="884"/>
      <c r="AZ16" s="884"/>
      <c r="BA16" s="884"/>
      <c r="BB16" s="884"/>
      <c r="BC16" s="884"/>
      <c r="BD16" s="884"/>
    </row>
    <row r="17" spans="1:56" ht="17.25" customHeight="1">
      <c r="A17" s="1422"/>
      <c r="B17" s="900" t="s">
        <v>1132</v>
      </c>
      <c r="C17" s="901" t="s">
        <v>1138</v>
      </c>
      <c r="D17" s="904" t="s">
        <v>1140</v>
      </c>
      <c r="E17" s="944" t="s">
        <v>982</v>
      </c>
      <c r="F17" s="901">
        <v>6</v>
      </c>
      <c r="G17" s="903"/>
      <c r="H17" s="902"/>
      <c r="I17" s="902">
        <v>6</v>
      </c>
      <c r="J17" s="902">
        <v>6</v>
      </c>
      <c r="K17" s="923">
        <v>6</v>
      </c>
      <c r="L17" s="944" t="s">
        <v>982</v>
      </c>
      <c r="M17" s="901">
        <v>6</v>
      </c>
      <c r="N17" s="903"/>
      <c r="O17" s="902"/>
      <c r="P17" s="902">
        <v>6</v>
      </c>
      <c r="Q17" s="902">
        <v>6</v>
      </c>
      <c r="R17" s="923">
        <v>6</v>
      </c>
      <c r="S17" s="944" t="s">
        <v>982</v>
      </c>
      <c r="T17" s="901">
        <v>6</v>
      </c>
      <c r="U17" s="903"/>
      <c r="V17" s="902"/>
      <c r="W17" s="902">
        <v>6</v>
      </c>
      <c r="X17" s="902">
        <v>6</v>
      </c>
      <c r="Y17" s="923">
        <v>6</v>
      </c>
      <c r="Z17" s="944" t="s">
        <v>982</v>
      </c>
      <c r="AA17" s="901">
        <v>6</v>
      </c>
      <c r="AB17" s="903"/>
      <c r="AC17" s="902"/>
      <c r="AD17" s="902">
        <v>6</v>
      </c>
      <c r="AE17" s="902">
        <v>6</v>
      </c>
      <c r="AF17" s="902">
        <v>6</v>
      </c>
      <c r="AG17" s="1457">
        <f t="shared" si="0"/>
        <v>96</v>
      </c>
      <c r="AH17" s="1458"/>
      <c r="AI17" s="1459"/>
      <c r="AJ17" s="1460">
        <f t="shared" si="1"/>
        <v>24</v>
      </c>
      <c r="AK17" s="1461"/>
      <c r="AL17" s="1462"/>
      <c r="AM17" s="1460">
        <f t="shared" si="2"/>
        <v>0.6</v>
      </c>
      <c r="AN17" s="1461"/>
      <c r="AO17" s="1463"/>
      <c r="AP17" s="946"/>
      <c r="AQ17" s="884"/>
      <c r="AR17" s="884"/>
      <c r="AS17" s="884"/>
      <c r="AT17" s="884"/>
      <c r="AU17" s="884"/>
      <c r="AV17" s="884"/>
      <c r="AW17" s="884"/>
      <c r="AX17" s="884"/>
      <c r="AY17" s="884"/>
      <c r="AZ17" s="884"/>
      <c r="BA17" s="884"/>
      <c r="BB17" s="884"/>
      <c r="BC17" s="884"/>
      <c r="BD17" s="884"/>
    </row>
    <row r="18" spans="1:56" ht="17.25" customHeight="1" thickBot="1">
      <c r="A18" s="1422"/>
      <c r="B18" s="900" t="s">
        <v>1128</v>
      </c>
      <c r="C18" s="901" t="s">
        <v>1138</v>
      </c>
      <c r="D18" s="933" t="s">
        <v>1141</v>
      </c>
      <c r="E18" s="944">
        <v>6</v>
      </c>
      <c r="F18" s="901">
        <v>6</v>
      </c>
      <c r="G18" s="903"/>
      <c r="H18" s="902"/>
      <c r="I18" s="902">
        <v>6</v>
      </c>
      <c r="J18" s="902" t="s">
        <v>982</v>
      </c>
      <c r="K18" s="923">
        <v>6</v>
      </c>
      <c r="L18" s="944">
        <v>6</v>
      </c>
      <c r="M18" s="901">
        <v>6</v>
      </c>
      <c r="N18" s="903"/>
      <c r="O18" s="902"/>
      <c r="P18" s="902">
        <v>6</v>
      </c>
      <c r="Q18" s="902" t="s">
        <v>982</v>
      </c>
      <c r="R18" s="923">
        <v>6</v>
      </c>
      <c r="S18" s="944">
        <v>6</v>
      </c>
      <c r="T18" s="901">
        <v>6</v>
      </c>
      <c r="U18" s="903"/>
      <c r="V18" s="902"/>
      <c r="W18" s="902">
        <v>6</v>
      </c>
      <c r="X18" s="902" t="s">
        <v>982</v>
      </c>
      <c r="Y18" s="923">
        <v>6</v>
      </c>
      <c r="Z18" s="944">
        <v>6</v>
      </c>
      <c r="AA18" s="901">
        <v>6</v>
      </c>
      <c r="AB18" s="903"/>
      <c r="AC18" s="902"/>
      <c r="AD18" s="902">
        <v>6</v>
      </c>
      <c r="AE18" s="902" t="s">
        <v>982</v>
      </c>
      <c r="AF18" s="902">
        <v>6</v>
      </c>
      <c r="AG18" s="1470">
        <f t="shared" si="0"/>
        <v>96</v>
      </c>
      <c r="AH18" s="1471"/>
      <c r="AI18" s="1472"/>
      <c r="AJ18" s="1447">
        <f t="shared" si="1"/>
        <v>24</v>
      </c>
      <c r="AK18" s="1448"/>
      <c r="AL18" s="1473"/>
      <c r="AM18" s="1447">
        <f t="shared" si="2"/>
        <v>0.6</v>
      </c>
      <c r="AN18" s="1448"/>
      <c r="AO18" s="1449"/>
      <c r="AP18" s="946"/>
      <c r="AQ18" s="884"/>
      <c r="AR18" s="884"/>
      <c r="AS18" s="884"/>
      <c r="AT18" s="884"/>
      <c r="AU18" s="884"/>
      <c r="AV18" s="884"/>
      <c r="AW18" s="884"/>
      <c r="AX18" s="884"/>
      <c r="AY18" s="884"/>
      <c r="AZ18" s="884"/>
      <c r="BA18" s="884"/>
      <c r="BB18" s="884"/>
      <c r="BC18" s="884"/>
      <c r="BD18" s="884"/>
    </row>
    <row r="19" spans="1:56" ht="17.25" customHeight="1" thickBot="1">
      <c r="A19" s="1422"/>
      <c r="B19" s="1435" t="s">
        <v>165</v>
      </c>
      <c r="C19" s="1436"/>
      <c r="D19" s="1437"/>
      <c r="E19" s="891">
        <f>SUM(E11:E18)</f>
        <v>40.2</v>
      </c>
      <c r="F19" s="892">
        <f>SUM(F11:F18)</f>
        <v>36.2</v>
      </c>
      <c r="G19" s="891"/>
      <c r="H19" s="892"/>
      <c r="I19" s="892">
        <f>SUM(I11:I18)</f>
        <v>42.2</v>
      </c>
      <c r="J19" s="892">
        <f>SUM(J11:J18)</f>
        <v>40.2</v>
      </c>
      <c r="K19" s="907">
        <f>SUM(K11:K18)</f>
        <v>42.2</v>
      </c>
      <c r="L19" s="891">
        <f>SUM(L11:L18)</f>
        <v>40.2</v>
      </c>
      <c r="M19" s="892">
        <f>SUM(M11:M18)</f>
        <v>36.2</v>
      </c>
      <c r="N19" s="891"/>
      <c r="O19" s="892"/>
      <c r="P19" s="892">
        <f>SUM(P11:P18)</f>
        <v>42.2</v>
      </c>
      <c r="Q19" s="892">
        <f>SUM(Q11:Q18)</f>
        <v>40.2</v>
      </c>
      <c r="R19" s="907">
        <f>SUM(R11:R18)</f>
        <v>42.2</v>
      </c>
      <c r="S19" s="891">
        <f>SUM(S11:S18)</f>
        <v>40.2</v>
      </c>
      <c r="T19" s="892">
        <f>SUM(T11:T18)</f>
        <v>36.2</v>
      </c>
      <c r="U19" s="891"/>
      <c r="V19" s="892"/>
      <c r="W19" s="892">
        <f>SUM(W11:W18)</f>
        <v>42.2</v>
      </c>
      <c r="X19" s="892">
        <f>SUM(X11:X18)</f>
        <v>40.2</v>
      </c>
      <c r="Y19" s="907">
        <f>SUM(Y11:Y18)</f>
        <v>42.2</v>
      </c>
      <c r="Z19" s="891">
        <f>SUM(Z11:Z18)</f>
        <v>40.2</v>
      </c>
      <c r="AA19" s="892">
        <f>SUM(AA11:AA18)</f>
        <v>36.2</v>
      </c>
      <c r="AB19" s="891"/>
      <c r="AC19" s="892"/>
      <c r="AD19" s="892">
        <f>SUM(AD11:AD18)</f>
        <v>42.2</v>
      </c>
      <c r="AE19" s="892">
        <f>SUM(AE11:AE18)</f>
        <v>40.2</v>
      </c>
      <c r="AF19" s="907">
        <f>SUM(AF11:AF18)</f>
        <v>42.2</v>
      </c>
      <c r="AG19" s="1438">
        <f>SUM(AG11:AI18)</f>
        <v>804</v>
      </c>
      <c r="AH19" s="1439"/>
      <c r="AI19" s="1440"/>
      <c r="AJ19" s="1441">
        <f>SUM(AJ11:AL18)</f>
        <v>201</v>
      </c>
      <c r="AK19" s="1439"/>
      <c r="AL19" s="1440"/>
      <c r="AM19" s="1441">
        <f>SUM(AM11:AO18)</f>
        <v>5.025</v>
      </c>
      <c r="AN19" s="1439"/>
      <c r="AO19" s="1442"/>
      <c r="AP19" s="949"/>
      <c r="AQ19" s="884"/>
      <c r="AR19" s="884"/>
      <c r="AS19" s="884"/>
      <c r="AT19" s="884"/>
      <c r="AU19" s="884"/>
      <c r="AV19" s="884"/>
      <c r="AW19" s="884"/>
      <c r="AX19" s="884"/>
      <c r="AY19" s="884"/>
      <c r="AZ19" s="884"/>
      <c r="BA19" s="884"/>
      <c r="BB19" s="884"/>
      <c r="BC19" s="884"/>
      <c r="BD19" s="884"/>
    </row>
    <row r="20" spans="1:56" ht="17.25" customHeight="1" thickBot="1" thickTop="1">
      <c r="A20" s="1422"/>
      <c r="B20" s="1435" t="s">
        <v>1006</v>
      </c>
      <c r="C20" s="1436"/>
      <c r="D20" s="1436"/>
      <c r="E20" s="1436"/>
      <c r="F20" s="1436"/>
      <c r="G20" s="1436"/>
      <c r="H20" s="1436"/>
      <c r="I20" s="1436"/>
      <c r="J20" s="1436"/>
      <c r="K20" s="1436"/>
      <c r="L20" s="1436"/>
      <c r="M20" s="1436"/>
      <c r="N20" s="1436"/>
      <c r="O20" s="1436"/>
      <c r="P20" s="1436"/>
      <c r="Q20" s="1436"/>
      <c r="R20" s="1436"/>
      <c r="S20" s="1436"/>
      <c r="T20" s="1436"/>
      <c r="U20" s="1436"/>
      <c r="V20" s="1436"/>
      <c r="W20" s="1436"/>
      <c r="X20" s="1436"/>
      <c r="Y20" s="1436"/>
      <c r="Z20" s="1436"/>
      <c r="AA20" s="1436"/>
      <c r="AB20" s="1436"/>
      <c r="AC20" s="1443"/>
      <c r="AD20" s="1464">
        <v>40</v>
      </c>
      <c r="AE20" s="1465"/>
      <c r="AF20" s="1466"/>
      <c r="AG20" s="1467" t="s">
        <v>1007</v>
      </c>
      <c r="AH20" s="1468"/>
      <c r="AI20" s="1468"/>
      <c r="AJ20" s="1468"/>
      <c r="AK20" s="1468"/>
      <c r="AL20" s="1468"/>
      <c r="AM20" s="1468"/>
      <c r="AN20" s="1468"/>
      <c r="AO20" s="1469"/>
      <c r="AP20" s="949"/>
      <c r="AQ20" s="884"/>
      <c r="AR20" s="884"/>
      <c r="AS20" s="884"/>
      <c r="AT20" s="884"/>
      <c r="AU20" s="884"/>
      <c r="AV20" s="884"/>
      <c r="AW20" s="884"/>
      <c r="AX20" s="884"/>
      <c r="AY20" s="884"/>
      <c r="AZ20" s="884"/>
      <c r="BA20" s="884"/>
      <c r="BB20" s="884"/>
      <c r="BC20" s="884"/>
      <c r="BD20" s="884"/>
    </row>
    <row r="21" spans="1:56" ht="17.25" customHeight="1" thickBot="1">
      <c r="A21" s="1423"/>
      <c r="B21" s="1425" t="s">
        <v>1003</v>
      </c>
      <c r="C21" s="1426"/>
      <c r="D21" s="1427"/>
      <c r="E21" s="950">
        <v>8</v>
      </c>
      <c r="F21" s="912">
        <v>8</v>
      </c>
      <c r="G21" s="912" t="s">
        <v>982</v>
      </c>
      <c r="H21" s="912" t="s">
        <v>982</v>
      </c>
      <c r="I21" s="912">
        <v>8</v>
      </c>
      <c r="J21" s="912">
        <v>8</v>
      </c>
      <c r="K21" s="951">
        <v>8</v>
      </c>
      <c r="L21" s="950">
        <v>8</v>
      </c>
      <c r="M21" s="912">
        <v>8</v>
      </c>
      <c r="N21" s="912" t="s">
        <v>982</v>
      </c>
      <c r="O21" s="912" t="s">
        <v>982</v>
      </c>
      <c r="P21" s="912">
        <v>8</v>
      </c>
      <c r="Q21" s="912">
        <v>8</v>
      </c>
      <c r="R21" s="951">
        <v>8</v>
      </c>
      <c r="S21" s="950">
        <v>8</v>
      </c>
      <c r="T21" s="912">
        <v>8</v>
      </c>
      <c r="U21" s="912" t="s">
        <v>982</v>
      </c>
      <c r="V21" s="912" t="s">
        <v>982</v>
      </c>
      <c r="W21" s="912">
        <v>8</v>
      </c>
      <c r="X21" s="912">
        <v>8</v>
      </c>
      <c r="Y21" s="951">
        <v>8</v>
      </c>
      <c r="Z21" s="950">
        <v>8</v>
      </c>
      <c r="AA21" s="912">
        <v>8</v>
      </c>
      <c r="AB21" s="912" t="s">
        <v>982</v>
      </c>
      <c r="AC21" s="912" t="s">
        <v>982</v>
      </c>
      <c r="AD21" s="912">
        <v>8</v>
      </c>
      <c r="AE21" s="912">
        <v>8</v>
      </c>
      <c r="AF21" s="913">
        <v>8</v>
      </c>
      <c r="AG21" s="1428"/>
      <c r="AH21" s="1429"/>
      <c r="AI21" s="1430"/>
      <c r="AJ21" s="1431"/>
      <c r="AK21" s="1429"/>
      <c r="AL21" s="1430"/>
      <c r="AM21" s="1431"/>
      <c r="AN21" s="1429"/>
      <c r="AO21" s="1432"/>
      <c r="AP21" s="952"/>
      <c r="AQ21" s="884"/>
      <c r="AR21" s="884"/>
      <c r="AS21" s="884"/>
      <c r="AT21" s="884"/>
      <c r="AU21" s="884"/>
      <c r="AV21" s="884"/>
      <c r="AW21" s="884"/>
      <c r="AX21" s="884"/>
      <c r="AY21" s="884"/>
      <c r="AZ21" s="884"/>
      <c r="BA21" s="884"/>
      <c r="BB21" s="884"/>
      <c r="BC21" s="884"/>
      <c r="BD21" s="884"/>
    </row>
    <row r="22" spans="1:56" ht="17.25" customHeight="1" thickBot="1">
      <c r="A22" s="884"/>
      <c r="B22" s="914"/>
      <c r="C22" s="914"/>
      <c r="D22" s="914"/>
      <c r="E22" s="915"/>
      <c r="F22" s="915"/>
      <c r="G22" s="957"/>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17"/>
      <c r="AH22" s="918"/>
      <c r="AI22" s="918"/>
      <c r="AJ22" s="918"/>
      <c r="AK22" s="918"/>
      <c r="AL22" s="918"/>
      <c r="AM22" s="918"/>
      <c r="AN22" s="918"/>
      <c r="AO22" s="918"/>
      <c r="AP22" s="919"/>
      <c r="AQ22" s="884"/>
      <c r="AR22" s="884"/>
      <c r="AS22" s="884"/>
      <c r="AT22" s="884"/>
      <c r="AU22" s="884"/>
      <c r="AV22" s="884"/>
      <c r="AW22" s="884"/>
      <c r="AX22" s="884"/>
      <c r="AY22" s="884"/>
      <c r="AZ22" s="884"/>
      <c r="BA22" s="884"/>
      <c r="BB22" s="884"/>
      <c r="BC22" s="884"/>
      <c r="BD22" s="884"/>
    </row>
    <row r="23" spans="1:56" ht="17.25" customHeight="1">
      <c r="A23" s="1418" t="s">
        <v>1102</v>
      </c>
      <c r="B23" s="920" t="s">
        <v>849</v>
      </c>
      <c r="C23" s="921" t="s">
        <v>1133</v>
      </c>
      <c r="D23" s="939" t="s">
        <v>1142</v>
      </c>
      <c r="E23" s="920">
        <v>8</v>
      </c>
      <c r="F23" s="958">
        <v>8</v>
      </c>
      <c r="G23" s="958"/>
      <c r="H23" s="958"/>
      <c r="I23" s="958">
        <v>8</v>
      </c>
      <c r="J23" s="958">
        <v>8</v>
      </c>
      <c r="K23" s="959">
        <v>8</v>
      </c>
      <c r="L23" s="960">
        <v>8</v>
      </c>
      <c r="M23" s="958">
        <v>8</v>
      </c>
      <c r="N23" s="958"/>
      <c r="O23" s="958"/>
      <c r="P23" s="958">
        <v>8</v>
      </c>
      <c r="Q23" s="958">
        <v>8</v>
      </c>
      <c r="R23" s="959">
        <v>8</v>
      </c>
      <c r="S23" s="960">
        <v>8</v>
      </c>
      <c r="T23" s="958">
        <v>8</v>
      </c>
      <c r="U23" s="958"/>
      <c r="V23" s="958"/>
      <c r="W23" s="958">
        <v>8</v>
      </c>
      <c r="X23" s="958">
        <v>8</v>
      </c>
      <c r="Y23" s="959">
        <v>8</v>
      </c>
      <c r="Z23" s="960">
        <v>8</v>
      </c>
      <c r="AA23" s="958">
        <v>8</v>
      </c>
      <c r="AB23" s="958"/>
      <c r="AC23" s="958"/>
      <c r="AD23" s="958">
        <v>8</v>
      </c>
      <c r="AE23" s="958">
        <v>8</v>
      </c>
      <c r="AF23" s="959">
        <v>8</v>
      </c>
      <c r="AG23" s="1450">
        <f aca="true" t="shared" si="3" ref="AG23:AG28">SUM(E23:AF23)</f>
        <v>160</v>
      </c>
      <c r="AH23" s="1451"/>
      <c r="AI23" s="1452"/>
      <c r="AJ23" s="1453">
        <f aca="true" t="shared" si="4" ref="AJ23:AJ28">AG23/4</f>
        <v>40</v>
      </c>
      <c r="AK23" s="1454"/>
      <c r="AL23" s="1455"/>
      <c r="AM23" s="1453">
        <f aca="true" t="shared" si="5" ref="AM23:AM28">AJ23/40</f>
        <v>1</v>
      </c>
      <c r="AN23" s="1454"/>
      <c r="AO23" s="1456"/>
      <c r="AP23" s="926"/>
      <c r="AQ23" s="884"/>
      <c r="AR23" s="884"/>
      <c r="AS23" s="884"/>
      <c r="AT23" s="884"/>
      <c r="AU23" s="884"/>
      <c r="AV23" s="884"/>
      <c r="AW23" s="884"/>
      <c r="AX23" s="884"/>
      <c r="AY23" s="884"/>
      <c r="AZ23" s="884"/>
      <c r="BA23" s="884"/>
      <c r="BB23" s="884"/>
      <c r="BC23" s="884"/>
      <c r="BD23" s="884"/>
    </row>
    <row r="24" spans="1:56" ht="17.25" customHeight="1">
      <c r="A24" s="1419"/>
      <c r="B24" s="900" t="s">
        <v>1143</v>
      </c>
      <c r="C24" s="901" t="s">
        <v>1133</v>
      </c>
      <c r="D24" s="928" t="s">
        <v>1144</v>
      </c>
      <c r="E24" s="924">
        <v>8</v>
      </c>
      <c r="F24" s="925">
        <v>8</v>
      </c>
      <c r="G24" s="925"/>
      <c r="H24" s="925"/>
      <c r="I24" s="925">
        <v>8</v>
      </c>
      <c r="J24" s="927">
        <v>8</v>
      </c>
      <c r="K24" s="928">
        <v>8</v>
      </c>
      <c r="L24" s="953">
        <v>8</v>
      </c>
      <c r="M24" s="925">
        <v>8</v>
      </c>
      <c r="N24" s="925"/>
      <c r="O24" s="925"/>
      <c r="P24" s="925">
        <v>8</v>
      </c>
      <c r="Q24" s="927">
        <v>8</v>
      </c>
      <c r="R24" s="928">
        <v>8</v>
      </c>
      <c r="S24" s="953">
        <v>8</v>
      </c>
      <c r="T24" s="925">
        <v>8</v>
      </c>
      <c r="U24" s="925"/>
      <c r="V24" s="925"/>
      <c r="W24" s="925">
        <v>8</v>
      </c>
      <c r="X24" s="927">
        <v>8</v>
      </c>
      <c r="Y24" s="928">
        <v>8</v>
      </c>
      <c r="Z24" s="953">
        <v>8</v>
      </c>
      <c r="AA24" s="925">
        <v>8</v>
      </c>
      <c r="AB24" s="925"/>
      <c r="AC24" s="925"/>
      <c r="AD24" s="925">
        <v>8</v>
      </c>
      <c r="AE24" s="927">
        <v>8</v>
      </c>
      <c r="AF24" s="928">
        <v>8</v>
      </c>
      <c r="AG24" s="1410">
        <f t="shared" si="3"/>
        <v>160</v>
      </c>
      <c r="AH24" s="1411"/>
      <c r="AI24" s="1412"/>
      <c r="AJ24" s="1413">
        <f t="shared" si="4"/>
        <v>40</v>
      </c>
      <c r="AK24" s="1414"/>
      <c r="AL24" s="1415"/>
      <c r="AM24" s="1413">
        <f t="shared" si="5"/>
        <v>1</v>
      </c>
      <c r="AN24" s="1414"/>
      <c r="AO24" s="1416"/>
      <c r="AP24" s="905"/>
      <c r="AQ24" s="884"/>
      <c r="AR24" s="884"/>
      <c r="AS24" s="884"/>
      <c r="AT24" s="884"/>
      <c r="AU24" s="884"/>
      <c r="AV24" s="884"/>
      <c r="AW24" s="884"/>
      <c r="AX24" s="884"/>
      <c r="AY24" s="884"/>
      <c r="AZ24" s="884"/>
      <c r="BA24" s="884"/>
      <c r="BB24" s="884"/>
      <c r="BC24" s="884"/>
      <c r="BD24" s="884"/>
    </row>
    <row r="25" spans="1:56" ht="17.25" customHeight="1">
      <c r="A25" s="1419"/>
      <c r="B25" s="900" t="s">
        <v>469</v>
      </c>
      <c r="C25" s="901" t="s">
        <v>1145</v>
      </c>
      <c r="D25" s="928" t="s">
        <v>1146</v>
      </c>
      <c r="E25" s="924"/>
      <c r="F25" s="925"/>
      <c r="G25" s="925"/>
      <c r="H25" s="925"/>
      <c r="I25" s="925">
        <v>2</v>
      </c>
      <c r="J25" s="927"/>
      <c r="K25" s="928"/>
      <c r="L25" s="953"/>
      <c r="M25" s="925"/>
      <c r="N25" s="925"/>
      <c r="O25" s="925"/>
      <c r="P25" s="925">
        <v>2</v>
      </c>
      <c r="Q25" s="927"/>
      <c r="R25" s="928"/>
      <c r="S25" s="953"/>
      <c r="T25" s="925"/>
      <c r="U25" s="925"/>
      <c r="V25" s="925"/>
      <c r="W25" s="925">
        <v>2</v>
      </c>
      <c r="X25" s="927"/>
      <c r="Y25" s="928"/>
      <c r="Z25" s="953"/>
      <c r="AA25" s="925"/>
      <c r="AB25" s="925"/>
      <c r="AC25" s="925"/>
      <c r="AD25" s="925">
        <v>2</v>
      </c>
      <c r="AE25" s="927"/>
      <c r="AF25" s="928"/>
      <c r="AG25" s="1410">
        <f t="shared" si="3"/>
        <v>8</v>
      </c>
      <c r="AH25" s="1411"/>
      <c r="AI25" s="1412"/>
      <c r="AJ25" s="1413">
        <f t="shared" si="4"/>
        <v>2</v>
      </c>
      <c r="AK25" s="1414"/>
      <c r="AL25" s="1415"/>
      <c r="AM25" s="1413">
        <f t="shared" si="5"/>
        <v>0.05</v>
      </c>
      <c r="AN25" s="1414"/>
      <c r="AO25" s="1416"/>
      <c r="AP25" s="905"/>
      <c r="AQ25" s="884"/>
      <c r="AR25" s="884"/>
      <c r="AS25" s="884"/>
      <c r="AT25" s="884"/>
      <c r="AU25" s="884"/>
      <c r="AV25" s="884"/>
      <c r="AW25" s="884"/>
      <c r="AX25" s="884"/>
      <c r="AY25" s="884"/>
      <c r="AZ25" s="884"/>
      <c r="BA25" s="884"/>
      <c r="BB25" s="884"/>
      <c r="BC25" s="884"/>
      <c r="BD25" s="884"/>
    </row>
    <row r="26" spans="1:56" ht="17.25" customHeight="1">
      <c r="A26" s="1419"/>
      <c r="B26" s="900" t="s">
        <v>1147</v>
      </c>
      <c r="C26" s="901" t="s">
        <v>1133</v>
      </c>
      <c r="D26" s="928" t="s">
        <v>1148</v>
      </c>
      <c r="E26" s="924">
        <v>8</v>
      </c>
      <c r="F26" s="925">
        <v>8</v>
      </c>
      <c r="G26" s="925"/>
      <c r="H26" s="925"/>
      <c r="I26" s="925">
        <v>8</v>
      </c>
      <c r="J26" s="927">
        <v>8</v>
      </c>
      <c r="K26" s="928">
        <v>8</v>
      </c>
      <c r="L26" s="953">
        <v>8</v>
      </c>
      <c r="M26" s="925">
        <v>8</v>
      </c>
      <c r="N26" s="925"/>
      <c r="O26" s="925"/>
      <c r="P26" s="925">
        <v>8</v>
      </c>
      <c r="Q26" s="927">
        <v>8</v>
      </c>
      <c r="R26" s="928">
        <v>8</v>
      </c>
      <c r="S26" s="953">
        <v>8</v>
      </c>
      <c r="T26" s="925">
        <v>8</v>
      </c>
      <c r="U26" s="925"/>
      <c r="V26" s="925"/>
      <c r="W26" s="925">
        <v>8</v>
      </c>
      <c r="X26" s="927">
        <v>8</v>
      </c>
      <c r="Y26" s="928">
        <v>8</v>
      </c>
      <c r="Z26" s="953">
        <v>8</v>
      </c>
      <c r="AA26" s="925">
        <v>8</v>
      </c>
      <c r="AB26" s="925"/>
      <c r="AC26" s="925"/>
      <c r="AD26" s="925">
        <v>8</v>
      </c>
      <c r="AE26" s="927">
        <v>8</v>
      </c>
      <c r="AF26" s="928">
        <v>8</v>
      </c>
      <c r="AG26" s="1410">
        <f t="shared" si="3"/>
        <v>160</v>
      </c>
      <c r="AH26" s="1411"/>
      <c r="AI26" s="1412"/>
      <c r="AJ26" s="1413">
        <f t="shared" si="4"/>
        <v>40</v>
      </c>
      <c r="AK26" s="1414"/>
      <c r="AL26" s="1415"/>
      <c r="AM26" s="1413">
        <f t="shared" si="5"/>
        <v>1</v>
      </c>
      <c r="AN26" s="1414"/>
      <c r="AO26" s="1416"/>
      <c r="AP26" s="905"/>
      <c r="AQ26" s="884"/>
      <c r="AR26" s="884"/>
      <c r="AS26" s="884"/>
      <c r="AT26" s="884"/>
      <c r="AU26" s="884"/>
      <c r="AV26" s="884"/>
      <c r="AW26" s="884"/>
      <c r="AX26" s="884"/>
      <c r="AY26" s="884"/>
      <c r="AZ26" s="884"/>
      <c r="BA26" s="884"/>
      <c r="BB26" s="884"/>
      <c r="BC26" s="884"/>
      <c r="BD26" s="884"/>
    </row>
    <row r="27" spans="1:56" ht="17.25" customHeight="1">
      <c r="A27" s="1419"/>
      <c r="B27" s="954" t="s">
        <v>470</v>
      </c>
      <c r="C27" s="901" t="s">
        <v>1133</v>
      </c>
      <c r="D27" s="928" t="s">
        <v>1149</v>
      </c>
      <c r="E27" s="895">
        <v>8</v>
      </c>
      <c r="F27" s="927">
        <v>8</v>
      </c>
      <c r="G27" s="927"/>
      <c r="H27" s="927"/>
      <c r="I27" s="927">
        <v>8</v>
      </c>
      <c r="J27" s="927">
        <v>8</v>
      </c>
      <c r="K27" s="928">
        <v>8</v>
      </c>
      <c r="L27" s="945">
        <v>8</v>
      </c>
      <c r="M27" s="927">
        <v>8</v>
      </c>
      <c r="N27" s="927"/>
      <c r="O27" s="927"/>
      <c r="P27" s="927">
        <v>8</v>
      </c>
      <c r="Q27" s="927">
        <v>8</v>
      </c>
      <c r="R27" s="928">
        <v>8</v>
      </c>
      <c r="S27" s="945">
        <v>8</v>
      </c>
      <c r="T27" s="927">
        <v>8</v>
      </c>
      <c r="U27" s="927"/>
      <c r="V27" s="927"/>
      <c r="W27" s="927">
        <v>8</v>
      </c>
      <c r="X27" s="927">
        <v>8</v>
      </c>
      <c r="Y27" s="928">
        <v>8</v>
      </c>
      <c r="Z27" s="945">
        <v>8</v>
      </c>
      <c r="AA27" s="927">
        <v>8</v>
      </c>
      <c r="AB27" s="927"/>
      <c r="AC27" s="927"/>
      <c r="AD27" s="927">
        <v>8</v>
      </c>
      <c r="AE27" s="927">
        <v>8</v>
      </c>
      <c r="AF27" s="928">
        <v>8</v>
      </c>
      <c r="AG27" s="1410">
        <f t="shared" si="3"/>
        <v>160</v>
      </c>
      <c r="AH27" s="1411"/>
      <c r="AI27" s="1412"/>
      <c r="AJ27" s="1413">
        <f t="shared" si="4"/>
        <v>40</v>
      </c>
      <c r="AK27" s="1414"/>
      <c r="AL27" s="1415"/>
      <c r="AM27" s="1413">
        <f t="shared" si="5"/>
        <v>1</v>
      </c>
      <c r="AN27" s="1414"/>
      <c r="AO27" s="1416"/>
      <c r="AP27" s="905"/>
      <c r="AQ27" s="884"/>
      <c r="AR27" s="884"/>
      <c r="AS27" s="884"/>
      <c r="AT27" s="884"/>
      <c r="AU27" s="884"/>
      <c r="AV27" s="884"/>
      <c r="AW27" s="884"/>
      <c r="AX27" s="884"/>
      <c r="AY27" s="884"/>
      <c r="AZ27" s="884"/>
      <c r="BA27" s="884"/>
      <c r="BB27" s="884"/>
      <c r="BC27" s="884"/>
      <c r="BD27" s="884"/>
    </row>
    <row r="28" spans="1:56" ht="17.25" customHeight="1" thickBot="1">
      <c r="A28" s="1420"/>
      <c r="B28" s="929" t="s">
        <v>1150</v>
      </c>
      <c r="C28" s="930" t="s">
        <v>1138</v>
      </c>
      <c r="D28" s="955" t="s">
        <v>1151</v>
      </c>
      <c r="E28" s="934">
        <v>6</v>
      </c>
      <c r="F28" s="930">
        <v>6</v>
      </c>
      <c r="G28" s="930"/>
      <c r="H28" s="930"/>
      <c r="I28" s="930">
        <v>6</v>
      </c>
      <c r="J28" s="930">
        <v>6</v>
      </c>
      <c r="K28" s="933" t="s">
        <v>982</v>
      </c>
      <c r="L28" s="956">
        <v>6</v>
      </c>
      <c r="M28" s="930">
        <v>6</v>
      </c>
      <c r="N28" s="930"/>
      <c r="O28" s="930"/>
      <c r="P28" s="930">
        <v>6</v>
      </c>
      <c r="Q28" s="930">
        <v>6</v>
      </c>
      <c r="R28" s="933" t="s">
        <v>982</v>
      </c>
      <c r="S28" s="956">
        <v>6</v>
      </c>
      <c r="T28" s="930">
        <v>6</v>
      </c>
      <c r="U28" s="930"/>
      <c r="V28" s="930"/>
      <c r="W28" s="930">
        <v>6</v>
      </c>
      <c r="X28" s="930">
        <v>6</v>
      </c>
      <c r="Y28" s="933" t="s">
        <v>982</v>
      </c>
      <c r="Z28" s="956">
        <v>6</v>
      </c>
      <c r="AA28" s="930">
        <v>6</v>
      </c>
      <c r="AB28" s="930"/>
      <c r="AC28" s="930"/>
      <c r="AD28" s="930">
        <v>6</v>
      </c>
      <c r="AE28" s="930">
        <v>6</v>
      </c>
      <c r="AF28" s="933" t="s">
        <v>982</v>
      </c>
      <c r="AG28" s="1444">
        <f t="shared" si="3"/>
        <v>96</v>
      </c>
      <c r="AH28" s="1445"/>
      <c r="AI28" s="1446"/>
      <c r="AJ28" s="1406">
        <f t="shared" si="4"/>
        <v>24</v>
      </c>
      <c r="AK28" s="1407"/>
      <c r="AL28" s="1417"/>
      <c r="AM28" s="1406">
        <f t="shared" si="5"/>
        <v>0.6</v>
      </c>
      <c r="AN28" s="1407"/>
      <c r="AO28" s="1408"/>
      <c r="AP28" s="906"/>
      <c r="AQ28" s="884"/>
      <c r="AR28" s="884"/>
      <c r="AS28" s="884"/>
      <c r="AT28" s="884"/>
      <c r="AU28" s="884"/>
      <c r="AV28" s="884"/>
      <c r="AW28" s="884"/>
      <c r="AX28" s="884"/>
      <c r="AY28" s="884"/>
      <c r="AZ28" s="884"/>
      <c r="BA28" s="884"/>
      <c r="BB28" s="884"/>
      <c r="BC28" s="884"/>
      <c r="BD28" s="884"/>
    </row>
    <row r="29" spans="1:56" ht="17.25" customHeight="1">
      <c r="A29" s="935"/>
      <c r="B29" s="914"/>
      <c r="C29" s="914"/>
      <c r="D29" s="914"/>
      <c r="E29" s="914"/>
      <c r="F29" s="914"/>
      <c r="G29" s="914"/>
      <c r="H29" s="914"/>
      <c r="I29" s="914"/>
      <c r="J29" s="914"/>
      <c r="K29" s="914"/>
      <c r="L29" s="914"/>
      <c r="M29" s="918"/>
      <c r="N29" s="918"/>
      <c r="O29" s="918"/>
      <c r="P29" s="918"/>
      <c r="Q29" s="918"/>
      <c r="R29" s="918"/>
      <c r="S29" s="918"/>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8"/>
      <c r="AW29" s="918"/>
      <c r="AX29" s="918"/>
      <c r="AY29" s="936"/>
      <c r="AZ29" s="936"/>
      <c r="BA29" s="936"/>
      <c r="BB29" s="936"/>
      <c r="BC29" s="936"/>
      <c r="BD29" s="936"/>
    </row>
    <row r="30" spans="1:56" ht="12" customHeight="1">
      <c r="A30" s="1405" t="s">
        <v>1103</v>
      </c>
      <c r="B30" s="1405"/>
      <c r="C30" s="1405"/>
      <c r="D30" s="1405"/>
      <c r="E30" s="1405"/>
      <c r="F30" s="1405"/>
      <c r="G30" s="1405"/>
      <c r="H30" s="1405"/>
      <c r="I30" s="1405"/>
      <c r="J30" s="1405"/>
      <c r="K30" s="1405"/>
      <c r="L30" s="1405"/>
      <c r="M30" s="1405"/>
      <c r="N30" s="1405"/>
      <c r="O30" s="1405"/>
      <c r="P30" s="1405"/>
      <c r="Q30" s="1405"/>
      <c r="R30" s="1405"/>
      <c r="S30" s="1405"/>
      <c r="T30" s="1405"/>
      <c r="U30" s="1405"/>
      <c r="V30" s="1405"/>
      <c r="W30" s="1405"/>
      <c r="X30" s="1405"/>
      <c r="Y30" s="1405"/>
      <c r="Z30" s="1405"/>
      <c r="AA30" s="1405"/>
      <c r="AB30" s="1405"/>
      <c r="AC30" s="1405"/>
      <c r="AD30" s="1405"/>
      <c r="AE30" s="1405"/>
      <c r="AF30" s="1405"/>
      <c r="AG30" s="1405"/>
      <c r="AH30" s="1405"/>
      <c r="AI30" s="1405"/>
      <c r="AJ30" s="1405"/>
      <c r="AK30" s="1405"/>
      <c r="AL30" s="1405"/>
      <c r="AM30" s="1405"/>
      <c r="AN30" s="1405"/>
      <c r="AO30" s="1405"/>
      <c r="AP30" s="1405"/>
      <c r="AQ30" s="1405"/>
      <c r="AR30" s="1405"/>
      <c r="AS30" s="1405"/>
      <c r="AT30" s="1405"/>
      <c r="AU30" s="1405"/>
      <c r="AV30" s="1405"/>
      <c r="AW30" s="1405"/>
      <c r="AX30" s="1405"/>
      <c r="AY30" s="1405"/>
      <c r="AZ30" s="1405"/>
      <c r="BA30" s="1405"/>
      <c r="BB30" s="1405"/>
      <c r="BC30" s="1405"/>
      <c r="BD30" s="1405"/>
    </row>
    <row r="31" spans="1:56" ht="12" customHeight="1">
      <c r="A31" s="1405" t="s">
        <v>1104</v>
      </c>
      <c r="B31" s="1405"/>
      <c r="C31" s="1405"/>
      <c r="D31" s="1405"/>
      <c r="E31" s="1405"/>
      <c r="F31" s="1405"/>
      <c r="G31" s="1405"/>
      <c r="H31" s="1405"/>
      <c r="I31" s="1405"/>
      <c r="J31" s="1405"/>
      <c r="K31" s="1405"/>
      <c r="L31" s="1405"/>
      <c r="M31" s="1405"/>
      <c r="N31" s="1405"/>
      <c r="O31" s="1405"/>
      <c r="P31" s="1405"/>
      <c r="Q31" s="1405"/>
      <c r="R31" s="1405"/>
      <c r="S31" s="1405"/>
      <c r="T31" s="1405"/>
      <c r="U31" s="1405"/>
      <c r="V31" s="1405"/>
      <c r="W31" s="1405"/>
      <c r="X31" s="1405"/>
      <c r="Y31" s="1405"/>
      <c r="Z31" s="1405"/>
      <c r="AA31" s="1405"/>
      <c r="AB31" s="1405"/>
      <c r="AC31" s="1405"/>
      <c r="AD31" s="1405"/>
      <c r="AE31" s="1405"/>
      <c r="AF31" s="1405"/>
      <c r="AG31" s="1405"/>
      <c r="AH31" s="1405"/>
      <c r="AI31" s="1405"/>
      <c r="AJ31" s="1405"/>
      <c r="AK31" s="1405"/>
      <c r="AL31" s="1405"/>
      <c r="AM31" s="1405"/>
      <c r="AN31" s="1405"/>
      <c r="AO31" s="1405"/>
      <c r="AP31" s="1405"/>
      <c r="AQ31" s="1405"/>
      <c r="AR31" s="1405"/>
      <c r="AS31" s="1405"/>
      <c r="AT31" s="1405"/>
      <c r="AU31" s="1405"/>
      <c r="AV31" s="1405"/>
      <c r="AW31" s="1405"/>
      <c r="AX31" s="1405"/>
      <c r="AY31" s="1405"/>
      <c r="AZ31" s="1405"/>
      <c r="BA31" s="1405"/>
      <c r="BB31" s="1405"/>
      <c r="BC31" s="1405"/>
      <c r="BD31" s="1405"/>
    </row>
    <row r="32" spans="1:56" ht="12" customHeight="1">
      <c r="A32" s="1409" t="s">
        <v>1105</v>
      </c>
      <c r="B32" s="1409"/>
      <c r="C32" s="1409"/>
      <c r="D32" s="1409"/>
      <c r="E32" s="1409"/>
      <c r="F32" s="1409"/>
      <c r="G32" s="1409"/>
      <c r="H32" s="1409"/>
      <c r="I32" s="1409"/>
      <c r="J32" s="1409"/>
      <c r="K32" s="1409"/>
      <c r="L32" s="1409"/>
      <c r="M32" s="1409"/>
      <c r="N32" s="1409"/>
      <c r="O32" s="1409"/>
      <c r="P32" s="1409"/>
      <c r="Q32" s="1409"/>
      <c r="R32" s="1409"/>
      <c r="S32" s="1409"/>
      <c r="T32" s="1409"/>
      <c r="U32" s="1409"/>
      <c r="V32" s="1409"/>
      <c r="W32" s="1409"/>
      <c r="X32" s="1409"/>
      <c r="Y32" s="1409"/>
      <c r="Z32" s="1409"/>
      <c r="AA32" s="1409"/>
      <c r="AB32" s="1409"/>
      <c r="AC32" s="1409"/>
      <c r="AD32" s="1409"/>
      <c r="AE32" s="1409"/>
      <c r="AF32" s="1409"/>
      <c r="AG32" s="1409"/>
      <c r="AH32" s="1409"/>
      <c r="AI32" s="1409"/>
      <c r="AJ32" s="1409"/>
      <c r="AK32" s="1409"/>
      <c r="AL32" s="1409"/>
      <c r="AM32" s="1409"/>
      <c r="AN32" s="1409"/>
      <c r="AO32" s="1409"/>
      <c r="AP32" s="1409"/>
      <c r="AQ32" s="937"/>
      <c r="AR32" s="937"/>
      <c r="AS32" s="937"/>
      <c r="AT32" s="937"/>
      <c r="AU32" s="937"/>
      <c r="AV32" s="937"/>
      <c r="AW32" s="937"/>
      <c r="AX32" s="937"/>
      <c r="AY32" s="937"/>
      <c r="AZ32" s="937"/>
      <c r="BA32" s="937"/>
      <c r="BB32" s="937"/>
      <c r="BC32" s="937"/>
      <c r="BD32" s="937"/>
    </row>
    <row r="33" spans="1:56" ht="12" customHeight="1">
      <c r="A33" s="1424" t="s">
        <v>1106</v>
      </c>
      <c r="B33" s="1424"/>
      <c r="C33" s="1424"/>
      <c r="D33" s="1424"/>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4"/>
      <c r="AD33" s="1424"/>
      <c r="AE33" s="1424"/>
      <c r="AF33" s="1424"/>
      <c r="AG33" s="1424"/>
      <c r="AH33" s="1424"/>
      <c r="AI33" s="1424"/>
      <c r="AJ33" s="1424"/>
      <c r="AK33" s="1424"/>
      <c r="AL33" s="1424"/>
      <c r="AM33" s="1424"/>
      <c r="AN33" s="1424"/>
      <c r="AO33" s="1424"/>
      <c r="AP33" s="1424"/>
      <c r="AQ33" s="1424"/>
      <c r="AR33" s="1424"/>
      <c r="AS33" s="1424"/>
      <c r="AT33" s="1424"/>
      <c r="AU33" s="1424"/>
      <c r="AV33" s="1424"/>
      <c r="AW33" s="1424"/>
      <c r="AX33" s="1424"/>
      <c r="AY33" s="1424"/>
      <c r="AZ33" s="1424"/>
      <c r="BA33" s="1424"/>
      <c r="BB33" s="1424"/>
      <c r="BC33" s="1424"/>
      <c r="BD33" s="1424"/>
    </row>
    <row r="34" spans="1:56" ht="12" customHeight="1">
      <c r="A34" s="1424"/>
      <c r="B34" s="1424"/>
      <c r="C34" s="1424"/>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c r="AA34" s="1424"/>
      <c r="AB34" s="1424"/>
      <c r="AC34" s="1424"/>
      <c r="AD34" s="1424"/>
      <c r="AE34" s="1424"/>
      <c r="AF34" s="1424"/>
      <c r="AG34" s="1424"/>
      <c r="AH34" s="1424"/>
      <c r="AI34" s="1424"/>
      <c r="AJ34" s="1424"/>
      <c r="AK34" s="1424"/>
      <c r="AL34" s="1424"/>
      <c r="AM34" s="1424"/>
      <c r="AN34" s="1424"/>
      <c r="AO34" s="1424"/>
      <c r="AP34" s="1424"/>
      <c r="AQ34" s="1424"/>
      <c r="AR34" s="1424"/>
      <c r="AS34" s="1424"/>
      <c r="AT34" s="1424"/>
      <c r="AU34" s="1424"/>
      <c r="AV34" s="1424"/>
      <c r="AW34" s="1424"/>
      <c r="AX34" s="1424"/>
      <c r="AY34" s="1424"/>
      <c r="AZ34" s="1424"/>
      <c r="BA34" s="1424"/>
      <c r="BB34" s="1424"/>
      <c r="BC34" s="1424"/>
      <c r="BD34" s="1424"/>
    </row>
    <row r="35" spans="1:56" ht="12" customHeight="1">
      <c r="A35" s="1405" t="s">
        <v>1107</v>
      </c>
      <c r="B35" s="1405"/>
      <c r="C35" s="1405"/>
      <c r="D35" s="1405"/>
      <c r="E35" s="1405"/>
      <c r="F35" s="1405"/>
      <c r="G35" s="1405"/>
      <c r="H35" s="1405"/>
      <c r="I35" s="1405"/>
      <c r="J35" s="1405"/>
      <c r="K35" s="1405"/>
      <c r="L35" s="1405"/>
      <c r="M35" s="1405"/>
      <c r="N35" s="1405"/>
      <c r="O35" s="1405"/>
      <c r="P35" s="1405"/>
      <c r="Q35" s="1405"/>
      <c r="R35" s="1405"/>
      <c r="S35" s="1405"/>
      <c r="T35" s="1405"/>
      <c r="U35" s="1405"/>
      <c r="V35" s="1405"/>
      <c r="W35" s="1405"/>
      <c r="X35" s="1405"/>
      <c r="Y35" s="1405"/>
      <c r="Z35" s="1405"/>
      <c r="AA35" s="1405"/>
      <c r="AB35" s="1405"/>
      <c r="AC35" s="1405"/>
      <c r="AD35" s="1405"/>
      <c r="AE35" s="1405"/>
      <c r="AF35" s="1405"/>
      <c r="AG35" s="1405"/>
      <c r="AH35" s="1405"/>
      <c r="AI35" s="1405"/>
      <c r="AJ35" s="1405"/>
      <c r="AK35" s="1405"/>
      <c r="AL35" s="1405"/>
      <c r="AM35" s="1405"/>
      <c r="AN35" s="1405"/>
      <c r="AO35" s="1405"/>
      <c r="AP35" s="1405"/>
      <c r="AQ35" s="1405"/>
      <c r="AR35" s="1405"/>
      <c r="AS35" s="1405"/>
      <c r="AT35" s="1405"/>
      <c r="AU35" s="1405"/>
      <c r="AV35" s="1405"/>
      <c r="AW35" s="1405"/>
      <c r="AX35" s="1405"/>
      <c r="AY35" s="1405"/>
      <c r="AZ35" s="1405"/>
      <c r="BA35" s="1405"/>
      <c r="BB35" s="1405"/>
      <c r="BC35" s="1405"/>
      <c r="BD35" s="1405"/>
    </row>
    <row r="36" spans="1:56" ht="12" customHeight="1">
      <c r="A36" s="1405" t="s">
        <v>1108</v>
      </c>
      <c r="B36" s="1405"/>
      <c r="C36" s="1405"/>
      <c r="D36" s="1405"/>
      <c r="E36" s="1405"/>
      <c r="F36" s="1405"/>
      <c r="G36" s="1405"/>
      <c r="H36" s="1405"/>
      <c r="I36" s="1405"/>
      <c r="J36" s="1405"/>
      <c r="K36" s="1405"/>
      <c r="L36" s="1405"/>
      <c r="M36" s="1405"/>
      <c r="N36" s="1405"/>
      <c r="O36" s="1405"/>
      <c r="P36" s="1405"/>
      <c r="Q36" s="1405"/>
      <c r="R36" s="1405"/>
      <c r="S36" s="1405"/>
      <c r="T36" s="1405"/>
      <c r="U36" s="1405"/>
      <c r="V36" s="1405"/>
      <c r="W36" s="1405"/>
      <c r="X36" s="1405"/>
      <c r="Y36" s="1405"/>
      <c r="Z36" s="1405"/>
      <c r="AA36" s="1405"/>
      <c r="AB36" s="1405"/>
      <c r="AC36" s="1405"/>
      <c r="AD36" s="1405"/>
      <c r="AE36" s="1405"/>
      <c r="AF36" s="1405"/>
      <c r="AG36" s="1405"/>
      <c r="AH36" s="1405"/>
      <c r="AI36" s="1405"/>
      <c r="AJ36" s="1405"/>
      <c r="AK36" s="1405"/>
      <c r="AL36" s="1405"/>
      <c r="AM36" s="1405"/>
      <c r="AN36" s="1405"/>
      <c r="AO36" s="1405"/>
      <c r="AP36" s="1405"/>
      <c r="AQ36" s="1405"/>
      <c r="AR36" s="1405"/>
      <c r="AS36" s="1405"/>
      <c r="AT36" s="1405"/>
      <c r="AU36" s="1405"/>
      <c r="AV36" s="1405"/>
      <c r="AW36" s="1405"/>
      <c r="AX36" s="1405"/>
      <c r="AY36" s="1405"/>
      <c r="AZ36" s="1405"/>
      <c r="BA36" s="1405"/>
      <c r="BB36" s="1405"/>
      <c r="BC36" s="1405"/>
      <c r="BD36" s="1405"/>
    </row>
    <row r="37" spans="1:56" ht="12" customHeight="1">
      <c r="A37" s="1424" t="s">
        <v>1109</v>
      </c>
      <c r="B37" s="1424"/>
      <c r="C37" s="1424"/>
      <c r="D37" s="1424"/>
      <c r="E37" s="1424"/>
      <c r="F37" s="1424"/>
      <c r="G37" s="1424"/>
      <c r="H37" s="1424"/>
      <c r="I37" s="1424"/>
      <c r="J37" s="1424"/>
      <c r="K37" s="1424"/>
      <c r="L37" s="1424"/>
      <c r="M37" s="1424"/>
      <c r="N37" s="1424"/>
      <c r="O37" s="1424"/>
      <c r="P37" s="1424"/>
      <c r="Q37" s="1424"/>
      <c r="R37" s="1424"/>
      <c r="S37" s="1424"/>
      <c r="T37" s="1424"/>
      <c r="U37" s="1424"/>
      <c r="V37" s="1424"/>
      <c r="W37" s="1424"/>
      <c r="X37" s="1424"/>
      <c r="Y37" s="1424"/>
      <c r="Z37" s="1424"/>
      <c r="AA37" s="1424"/>
      <c r="AB37" s="1424"/>
      <c r="AC37" s="1424"/>
      <c r="AD37" s="1424"/>
      <c r="AE37" s="1424"/>
      <c r="AF37" s="1424"/>
      <c r="AG37" s="1424"/>
      <c r="AH37" s="1424"/>
      <c r="AI37" s="1424"/>
      <c r="AJ37" s="1424"/>
      <c r="AK37" s="1424"/>
      <c r="AL37" s="1424"/>
      <c r="AM37" s="1424"/>
      <c r="AN37" s="1424"/>
      <c r="AO37" s="1424"/>
      <c r="AP37" s="1424"/>
      <c r="AQ37" s="1424"/>
      <c r="AR37" s="1424"/>
      <c r="AS37" s="1424"/>
      <c r="AT37" s="1424"/>
      <c r="AU37" s="1424"/>
      <c r="AV37" s="1424"/>
      <c r="AW37" s="1424"/>
      <c r="AX37" s="1424"/>
      <c r="AY37" s="1424"/>
      <c r="AZ37" s="1424"/>
      <c r="BA37" s="1424"/>
      <c r="BB37" s="1424"/>
      <c r="BC37" s="1424"/>
      <c r="BD37" s="1424"/>
    </row>
    <row r="38" spans="1:56" ht="12" customHeight="1">
      <c r="A38" s="1424"/>
      <c r="B38" s="1424"/>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c r="AA38" s="1424"/>
      <c r="AB38" s="1424"/>
      <c r="AC38" s="1424"/>
      <c r="AD38" s="1424"/>
      <c r="AE38" s="1424"/>
      <c r="AF38" s="1424"/>
      <c r="AG38" s="1424"/>
      <c r="AH38" s="1424"/>
      <c r="AI38" s="1424"/>
      <c r="AJ38" s="1424"/>
      <c r="AK38" s="1424"/>
      <c r="AL38" s="1424"/>
      <c r="AM38" s="1424"/>
      <c r="AN38" s="1424"/>
      <c r="AO38" s="1424"/>
      <c r="AP38" s="1424"/>
      <c r="AQ38" s="1424"/>
      <c r="AR38" s="1424"/>
      <c r="AS38" s="1424"/>
      <c r="AT38" s="1424"/>
      <c r="AU38" s="1424"/>
      <c r="AV38" s="1424"/>
      <c r="AW38" s="1424"/>
      <c r="AX38" s="1424"/>
      <c r="AY38" s="1424"/>
      <c r="AZ38" s="1424"/>
      <c r="BA38" s="1424"/>
      <c r="BB38" s="1424"/>
      <c r="BC38" s="1424"/>
      <c r="BD38" s="1424"/>
    </row>
  </sheetData>
  <sheetProtection/>
  <mergeCells count="92">
    <mergeCell ref="A1:AW1"/>
    <mergeCell ref="A2:AP2"/>
    <mergeCell ref="AC3:AI3"/>
    <mergeCell ref="A4:D4"/>
    <mergeCell ref="E4:O4"/>
    <mergeCell ref="P4:Y4"/>
    <mergeCell ref="Z4:AP4"/>
    <mergeCell ref="A5:D5"/>
    <mergeCell ref="E5:AA5"/>
    <mergeCell ref="AB5:AP5"/>
    <mergeCell ref="A6:C6"/>
    <mergeCell ref="E6:L6"/>
    <mergeCell ref="M6:V6"/>
    <mergeCell ref="W6:AE6"/>
    <mergeCell ref="AF6:AP6"/>
    <mergeCell ref="A7:L7"/>
    <mergeCell ref="M7:V7"/>
    <mergeCell ref="W7:AE7"/>
    <mergeCell ref="B8:B10"/>
    <mergeCell ref="C8:C10"/>
    <mergeCell ref="D8:D10"/>
    <mergeCell ref="E8:K8"/>
    <mergeCell ref="L8:R8"/>
    <mergeCell ref="S8:Y8"/>
    <mergeCell ref="Z8:AF8"/>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8:AI18"/>
    <mergeCell ref="AJ18:AL18"/>
    <mergeCell ref="AG14:AI14"/>
    <mergeCell ref="AJ14:AL14"/>
    <mergeCell ref="AM14:AO14"/>
    <mergeCell ref="AG15:AI15"/>
    <mergeCell ref="AJ15:AL15"/>
    <mergeCell ref="AM15:AO15"/>
    <mergeCell ref="AG27:AI27"/>
    <mergeCell ref="AJ27:AL27"/>
    <mergeCell ref="AG16:AI16"/>
    <mergeCell ref="AJ16:AL16"/>
    <mergeCell ref="AM16:AO16"/>
    <mergeCell ref="AD20:AF20"/>
    <mergeCell ref="AG20:AO20"/>
    <mergeCell ref="AG17:AI17"/>
    <mergeCell ref="AJ17:AL17"/>
    <mergeCell ref="AM17:AO17"/>
    <mergeCell ref="AG23:AI23"/>
    <mergeCell ref="AJ23:AL23"/>
    <mergeCell ref="AM23:AO23"/>
    <mergeCell ref="AG24:AI24"/>
    <mergeCell ref="AJ24:AL24"/>
    <mergeCell ref="AM24:AO24"/>
    <mergeCell ref="A36:BD36"/>
    <mergeCell ref="A37:BD38"/>
    <mergeCell ref="AF7:AO7"/>
    <mergeCell ref="B19:D19"/>
    <mergeCell ref="AG19:AI19"/>
    <mergeCell ref="AJ19:AL19"/>
    <mergeCell ref="AM19:AO19"/>
    <mergeCell ref="B20:AC20"/>
    <mergeCell ref="AG28:AI28"/>
    <mergeCell ref="AM18:AO18"/>
    <mergeCell ref="A8:A21"/>
    <mergeCell ref="AG25:AI25"/>
    <mergeCell ref="AJ25:AL25"/>
    <mergeCell ref="AM25:AO25"/>
    <mergeCell ref="A33:BD34"/>
    <mergeCell ref="B21:D21"/>
    <mergeCell ref="AG21:AI21"/>
    <mergeCell ref="AJ21:AL21"/>
    <mergeCell ref="AM21:AO21"/>
    <mergeCell ref="AM27:AO27"/>
    <mergeCell ref="A35:BD35"/>
    <mergeCell ref="AM28:AO28"/>
    <mergeCell ref="A30:BD30"/>
    <mergeCell ref="A31:BD31"/>
    <mergeCell ref="A32:AP32"/>
    <mergeCell ref="AG26:AI26"/>
    <mergeCell ref="AJ26:AL26"/>
    <mergeCell ref="AM26:AO26"/>
    <mergeCell ref="AJ28:AL28"/>
    <mergeCell ref="A23:A28"/>
  </mergeCells>
  <dataValidations count="1">
    <dataValidation type="list" allowBlank="1" showInputMessage="1" showErrorMessage="1" sqref="E10:AF10">
      <formula1>"月,火,水,木,金,土,日,祝"</formula1>
    </dataValidation>
  </dataValidations>
  <printOptions/>
  <pageMargins left="0.5905511811023623" right="0.3937007874015748" top="0.984251968503937" bottom="0.984251968503937" header="0.5118110236220472" footer="0.5118110236220472"/>
  <pageSetup horizontalDpi="600" verticalDpi="600" orientation="landscape" paperSize="9" scale="75" r:id="rId3"/>
  <colBreaks count="1" manualBreakCount="1">
    <brk id="42" max="65535" man="1"/>
  </colBreaks>
  <legacyDrawing r:id="rId2"/>
</worksheet>
</file>

<file path=xl/worksheets/sheet19.xml><?xml version="1.0" encoding="utf-8"?>
<worksheet xmlns="http://schemas.openxmlformats.org/spreadsheetml/2006/main" xmlns:r="http://schemas.openxmlformats.org/officeDocument/2006/relationships">
  <dimension ref="A1:BD35"/>
  <sheetViews>
    <sheetView zoomScalePageLayoutView="0" workbookViewId="0" topLeftCell="A1">
      <selection activeCell="A30" sqref="A30:BD31"/>
    </sheetView>
  </sheetViews>
  <sheetFormatPr defaultColWidth="9.00390625" defaultRowHeight="13.5"/>
  <cols>
    <col min="1" max="1" width="4.375" style="0" customWidth="1"/>
    <col min="2" max="2" width="12.625" style="0" customWidth="1"/>
    <col min="3" max="3" width="12.875" style="0" customWidth="1"/>
    <col min="4" max="4" width="13.50390625" style="0" customWidth="1"/>
    <col min="5" max="32" width="3.625" style="0" customWidth="1"/>
    <col min="33" max="41" width="2.625" style="0" customWidth="1"/>
  </cols>
  <sheetData>
    <row r="1" spans="1:56" ht="21" customHeight="1">
      <c r="A1" s="1509" t="s">
        <v>1110</v>
      </c>
      <c r="B1" s="1509"/>
      <c r="C1" s="1509"/>
      <c r="D1" s="1509"/>
      <c r="E1" s="1509"/>
      <c r="F1" s="1509"/>
      <c r="G1" s="1509"/>
      <c r="H1" s="1509"/>
      <c r="I1" s="1509"/>
      <c r="J1" s="1509"/>
      <c r="K1" s="1509"/>
      <c r="L1" s="1509"/>
      <c r="M1" s="1509"/>
      <c r="N1" s="1509"/>
      <c r="O1" s="1509"/>
      <c r="P1" s="1509"/>
      <c r="Q1" s="1509"/>
      <c r="R1" s="1509"/>
      <c r="S1" s="1509"/>
      <c r="T1" s="1509"/>
      <c r="U1" s="1509"/>
      <c r="V1" s="1509"/>
      <c r="W1" s="1509"/>
      <c r="X1" s="1509"/>
      <c r="Y1" s="1509"/>
      <c r="Z1" s="1509"/>
      <c r="AA1" s="1509"/>
      <c r="AB1" s="1509"/>
      <c r="AC1" s="1509"/>
      <c r="AD1" s="1509"/>
      <c r="AE1" s="1509"/>
      <c r="AF1" s="1509"/>
      <c r="AG1" s="1509"/>
      <c r="AH1" s="1509"/>
      <c r="AI1" s="1509"/>
      <c r="AJ1" s="1509"/>
      <c r="AK1" s="1509"/>
      <c r="AL1" s="1509"/>
      <c r="AM1" s="1509"/>
      <c r="AN1" s="1509"/>
      <c r="AO1" s="1509"/>
      <c r="AP1" s="1509"/>
      <c r="AQ1" s="1509"/>
      <c r="AR1" s="1509"/>
      <c r="AS1" s="1509"/>
      <c r="AT1" s="1509"/>
      <c r="AU1" s="1509"/>
      <c r="AV1" s="1509"/>
      <c r="AW1" s="1509"/>
      <c r="AX1" s="884"/>
      <c r="AY1" s="884"/>
      <c r="AZ1" s="884"/>
      <c r="BA1" s="884"/>
      <c r="BB1" s="884"/>
      <c r="BC1" s="884"/>
      <c r="BD1" s="884"/>
    </row>
    <row r="2" spans="1:56" ht="24" customHeight="1" thickBot="1">
      <c r="A2" s="1510" t="s">
        <v>1089</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510"/>
      <c r="AI2" s="1510"/>
      <c r="AJ2" s="1510"/>
      <c r="AK2" s="1510"/>
      <c r="AL2" s="1510"/>
      <c r="AM2" s="1510"/>
      <c r="AN2" s="1510"/>
      <c r="AO2" s="1510"/>
      <c r="AP2" s="1510"/>
      <c r="AQ2" s="885"/>
      <c r="AR2" s="885"/>
      <c r="AS2" s="885"/>
      <c r="AT2" s="885"/>
      <c r="AU2" s="885"/>
      <c r="AV2" s="885"/>
      <c r="AW2" s="885"/>
      <c r="AX2" s="885"/>
      <c r="AY2" s="885"/>
      <c r="AZ2" s="885"/>
      <c r="BA2" s="885"/>
      <c r="BB2" s="885"/>
      <c r="BC2" s="885"/>
      <c r="BD2" s="885"/>
    </row>
    <row r="3" spans="1:56" ht="17.25" customHeight="1" thickBot="1">
      <c r="A3" s="884"/>
      <c r="B3" s="886"/>
      <c r="C3" s="886"/>
      <c r="D3" s="886"/>
      <c r="E3" s="886"/>
      <c r="F3" s="886"/>
      <c r="G3" s="884"/>
      <c r="H3" s="884"/>
      <c r="I3" s="884"/>
      <c r="J3" s="884"/>
      <c r="K3" s="884"/>
      <c r="L3" s="884"/>
      <c r="M3" s="884"/>
      <c r="N3" s="884"/>
      <c r="O3" s="884"/>
      <c r="P3" s="884"/>
      <c r="Q3" s="884"/>
      <c r="R3" s="884"/>
      <c r="S3" s="884"/>
      <c r="T3" s="884"/>
      <c r="U3" s="884"/>
      <c r="V3" s="884"/>
      <c r="W3" s="884"/>
      <c r="X3" s="884"/>
      <c r="Y3" s="884"/>
      <c r="Z3" s="884"/>
      <c r="AA3" s="884"/>
      <c r="AB3" s="884"/>
      <c r="AC3" s="1511" t="s">
        <v>1090</v>
      </c>
      <c r="AD3" s="1512"/>
      <c r="AE3" s="1512"/>
      <c r="AF3" s="1512"/>
      <c r="AG3" s="1512"/>
      <c r="AH3" s="1512"/>
      <c r="AI3" s="1513"/>
      <c r="AJ3" s="887" t="s">
        <v>1111</v>
      </c>
      <c r="AK3" s="888"/>
      <c r="AL3" s="888"/>
      <c r="AM3" s="888"/>
      <c r="AN3" s="888"/>
      <c r="AO3" s="888"/>
      <c r="AP3" s="889"/>
      <c r="AQ3" s="884"/>
      <c r="AR3" s="884"/>
      <c r="AS3" s="884"/>
      <c r="AT3" s="884"/>
      <c r="AU3" s="884"/>
      <c r="AV3" s="884"/>
      <c r="AW3" s="884"/>
      <c r="AX3" s="884"/>
      <c r="AY3" s="884"/>
      <c r="AZ3" s="884"/>
      <c r="BA3" s="884"/>
      <c r="BB3" s="884"/>
      <c r="BC3" s="884"/>
      <c r="BD3" s="884"/>
    </row>
    <row r="4" spans="1:56" ht="17.25" customHeight="1" thickBot="1">
      <c r="A4" s="1435" t="s">
        <v>981</v>
      </c>
      <c r="B4" s="1436"/>
      <c r="C4" s="1436"/>
      <c r="D4" s="1436"/>
      <c r="E4" s="1505" t="s">
        <v>982</v>
      </c>
      <c r="F4" s="1436"/>
      <c r="G4" s="1436"/>
      <c r="H4" s="1436"/>
      <c r="I4" s="1436"/>
      <c r="J4" s="1436"/>
      <c r="K4" s="1436"/>
      <c r="L4" s="1436"/>
      <c r="M4" s="1436"/>
      <c r="N4" s="1436"/>
      <c r="O4" s="1436"/>
      <c r="P4" s="1435" t="s">
        <v>983</v>
      </c>
      <c r="Q4" s="1436"/>
      <c r="R4" s="1436"/>
      <c r="S4" s="1436"/>
      <c r="T4" s="1436"/>
      <c r="U4" s="1436"/>
      <c r="V4" s="1436"/>
      <c r="W4" s="1436"/>
      <c r="X4" s="1436"/>
      <c r="Y4" s="1492"/>
      <c r="Z4" s="1505"/>
      <c r="AA4" s="1436"/>
      <c r="AB4" s="1436"/>
      <c r="AC4" s="1436"/>
      <c r="AD4" s="1436"/>
      <c r="AE4" s="1436"/>
      <c r="AF4" s="1436"/>
      <c r="AG4" s="1436"/>
      <c r="AH4" s="1436"/>
      <c r="AI4" s="1436"/>
      <c r="AJ4" s="1436"/>
      <c r="AK4" s="1436"/>
      <c r="AL4" s="1436"/>
      <c r="AM4" s="1436"/>
      <c r="AN4" s="1436"/>
      <c r="AO4" s="1436"/>
      <c r="AP4" s="1437"/>
      <c r="AQ4" s="884"/>
      <c r="AR4" s="884"/>
      <c r="AS4" s="884"/>
      <c r="AT4" s="884"/>
      <c r="AU4" s="884"/>
      <c r="AV4" s="884"/>
      <c r="AW4" s="884"/>
      <c r="AX4" s="884"/>
      <c r="AY4" s="884"/>
      <c r="AZ4" s="884"/>
      <c r="BA4" s="884"/>
      <c r="BB4" s="884"/>
      <c r="BC4" s="884"/>
      <c r="BD4" s="884"/>
    </row>
    <row r="5" spans="1:56" ht="17.25" customHeight="1" thickBot="1">
      <c r="A5" s="1428"/>
      <c r="B5" s="1429"/>
      <c r="C5" s="1429"/>
      <c r="D5" s="1429"/>
      <c r="E5" s="1425" t="s">
        <v>1091</v>
      </c>
      <c r="F5" s="1426"/>
      <c r="G5" s="1426"/>
      <c r="H5" s="1426"/>
      <c r="I5" s="1426"/>
      <c r="J5" s="1426"/>
      <c r="K5" s="1426"/>
      <c r="L5" s="1426"/>
      <c r="M5" s="1426"/>
      <c r="N5" s="1426"/>
      <c r="O5" s="1426"/>
      <c r="P5" s="1426"/>
      <c r="Q5" s="1426"/>
      <c r="R5" s="1426"/>
      <c r="S5" s="1426"/>
      <c r="T5" s="1426"/>
      <c r="U5" s="1426"/>
      <c r="V5" s="1426"/>
      <c r="W5" s="1426"/>
      <c r="X5" s="1426"/>
      <c r="Y5" s="1426"/>
      <c r="Z5" s="1426"/>
      <c r="AA5" s="1494"/>
      <c r="AB5" s="1505" t="s">
        <v>982</v>
      </c>
      <c r="AC5" s="1436"/>
      <c r="AD5" s="1436"/>
      <c r="AE5" s="1436"/>
      <c r="AF5" s="1436"/>
      <c r="AG5" s="1436"/>
      <c r="AH5" s="1436"/>
      <c r="AI5" s="1436"/>
      <c r="AJ5" s="1436"/>
      <c r="AK5" s="1436"/>
      <c r="AL5" s="1436"/>
      <c r="AM5" s="1436"/>
      <c r="AN5" s="1436"/>
      <c r="AO5" s="1436"/>
      <c r="AP5" s="1437"/>
      <c r="AQ5" s="884"/>
      <c r="AR5" s="884"/>
      <c r="AS5" s="884"/>
      <c r="AT5" s="884"/>
      <c r="AU5" s="884"/>
      <c r="AV5" s="884"/>
      <c r="AW5" s="884"/>
      <c r="AX5" s="884"/>
      <c r="AY5" s="884"/>
      <c r="AZ5" s="884"/>
      <c r="BA5" s="884"/>
      <c r="BB5" s="884"/>
      <c r="BC5" s="884"/>
      <c r="BD5" s="884"/>
    </row>
    <row r="6" spans="1:56" ht="17.25" customHeight="1" thickBot="1">
      <c r="A6" s="1435" t="s">
        <v>70</v>
      </c>
      <c r="B6" s="1436"/>
      <c r="C6" s="1436"/>
      <c r="D6" s="892" t="s">
        <v>982</v>
      </c>
      <c r="E6" s="1493" t="s">
        <v>1092</v>
      </c>
      <c r="F6" s="1426"/>
      <c r="G6" s="1426"/>
      <c r="H6" s="1426"/>
      <c r="I6" s="1426"/>
      <c r="J6" s="1426"/>
      <c r="K6" s="1426"/>
      <c r="L6" s="1494"/>
      <c r="M6" s="1493" t="s">
        <v>982</v>
      </c>
      <c r="N6" s="1426"/>
      <c r="O6" s="1426"/>
      <c r="P6" s="1426"/>
      <c r="Q6" s="1426"/>
      <c r="R6" s="1426"/>
      <c r="S6" s="1426"/>
      <c r="T6" s="1426"/>
      <c r="U6" s="1426"/>
      <c r="V6" s="1494"/>
      <c r="W6" s="1493" t="s">
        <v>1093</v>
      </c>
      <c r="X6" s="1426"/>
      <c r="Y6" s="1426"/>
      <c r="Z6" s="1426"/>
      <c r="AA6" s="1426"/>
      <c r="AB6" s="1426"/>
      <c r="AC6" s="1426"/>
      <c r="AD6" s="1426"/>
      <c r="AE6" s="1494"/>
      <c r="AF6" s="1506" t="s">
        <v>982</v>
      </c>
      <c r="AG6" s="1507"/>
      <c r="AH6" s="1507"/>
      <c r="AI6" s="1507"/>
      <c r="AJ6" s="1507"/>
      <c r="AK6" s="1507"/>
      <c r="AL6" s="1507"/>
      <c r="AM6" s="1507"/>
      <c r="AN6" s="1507"/>
      <c r="AO6" s="1507"/>
      <c r="AP6" s="1508"/>
      <c r="AQ6" s="884"/>
      <c r="AR6" s="884"/>
      <c r="AS6" s="884"/>
      <c r="AT6" s="884"/>
      <c r="AU6" s="884"/>
      <c r="AV6" s="884"/>
      <c r="AW6" s="884"/>
      <c r="AX6" s="884"/>
      <c r="AY6" s="884"/>
      <c r="AZ6" s="884"/>
      <c r="BA6" s="884"/>
      <c r="BB6" s="884"/>
      <c r="BC6" s="884"/>
      <c r="BD6" s="884"/>
    </row>
    <row r="7" spans="1:56" ht="17.25" customHeight="1" thickBot="1">
      <c r="A7" s="1435" t="s">
        <v>1094</v>
      </c>
      <c r="B7" s="1436"/>
      <c r="C7" s="1436"/>
      <c r="D7" s="1436"/>
      <c r="E7" s="1436"/>
      <c r="F7" s="1436"/>
      <c r="G7" s="1436"/>
      <c r="H7" s="1436"/>
      <c r="I7" s="1436"/>
      <c r="J7" s="1436"/>
      <c r="K7" s="1436"/>
      <c r="L7" s="1492"/>
      <c r="M7" s="1493" t="s">
        <v>982</v>
      </c>
      <c r="N7" s="1426"/>
      <c r="O7" s="1426"/>
      <c r="P7" s="1426"/>
      <c r="Q7" s="1426"/>
      <c r="R7" s="1426"/>
      <c r="S7" s="1426"/>
      <c r="T7" s="1426"/>
      <c r="U7" s="1426"/>
      <c r="V7" s="1494"/>
      <c r="W7" s="1493" t="s">
        <v>1095</v>
      </c>
      <c r="X7" s="1426"/>
      <c r="Y7" s="1426"/>
      <c r="Z7" s="1426"/>
      <c r="AA7" s="1426"/>
      <c r="AB7" s="1426"/>
      <c r="AC7" s="1426"/>
      <c r="AD7" s="1426"/>
      <c r="AE7" s="1494"/>
      <c r="AF7" s="1532" t="s">
        <v>982</v>
      </c>
      <c r="AG7" s="1533"/>
      <c r="AH7" s="1533"/>
      <c r="AI7" s="1533"/>
      <c r="AJ7" s="1533"/>
      <c r="AK7" s="1533"/>
      <c r="AL7" s="1533"/>
      <c r="AM7" s="1533"/>
      <c r="AN7" s="1533"/>
      <c r="AO7" s="1533"/>
      <c r="AP7" s="1534"/>
      <c r="AQ7" s="884"/>
      <c r="AR7" s="884"/>
      <c r="AS7" s="884"/>
      <c r="AT7" s="884"/>
      <c r="AU7" s="884"/>
      <c r="AV7" s="884"/>
      <c r="AW7" s="884"/>
      <c r="AX7" s="884"/>
      <c r="AY7" s="884"/>
      <c r="AZ7" s="884"/>
      <c r="BA7" s="884"/>
      <c r="BB7" s="884"/>
      <c r="BC7" s="884"/>
      <c r="BD7" s="884"/>
    </row>
    <row r="8" spans="1:56" ht="17.25" customHeight="1">
      <c r="A8" s="1535" t="s">
        <v>1096</v>
      </c>
      <c r="B8" s="1523" t="s">
        <v>249</v>
      </c>
      <c r="C8" s="1527" t="s">
        <v>1097</v>
      </c>
      <c r="D8" s="1524" t="s">
        <v>105</v>
      </c>
      <c r="E8" s="1523" t="s">
        <v>250</v>
      </c>
      <c r="F8" s="1524"/>
      <c r="G8" s="1524"/>
      <c r="H8" s="1524"/>
      <c r="I8" s="1524"/>
      <c r="J8" s="1524"/>
      <c r="K8" s="1525"/>
      <c r="L8" s="1523" t="s">
        <v>251</v>
      </c>
      <c r="M8" s="1524"/>
      <c r="N8" s="1524"/>
      <c r="O8" s="1524"/>
      <c r="P8" s="1524"/>
      <c r="Q8" s="1524"/>
      <c r="R8" s="1525"/>
      <c r="S8" s="1523" t="s">
        <v>252</v>
      </c>
      <c r="T8" s="1524"/>
      <c r="U8" s="1524"/>
      <c r="V8" s="1524"/>
      <c r="W8" s="1524"/>
      <c r="X8" s="1524"/>
      <c r="Y8" s="1525"/>
      <c r="Z8" s="1452" t="s">
        <v>253</v>
      </c>
      <c r="AA8" s="1524"/>
      <c r="AB8" s="1524"/>
      <c r="AC8" s="1524"/>
      <c r="AD8" s="1524"/>
      <c r="AE8" s="1524"/>
      <c r="AF8" s="1525"/>
      <c r="AG8" s="1526" t="s">
        <v>1098</v>
      </c>
      <c r="AH8" s="1527"/>
      <c r="AI8" s="1527"/>
      <c r="AJ8" s="1527" t="s">
        <v>1099</v>
      </c>
      <c r="AK8" s="1527"/>
      <c r="AL8" s="1527"/>
      <c r="AM8" s="1527" t="s">
        <v>1100</v>
      </c>
      <c r="AN8" s="1527"/>
      <c r="AO8" s="1527"/>
      <c r="AP8" s="1530" t="s">
        <v>1101</v>
      </c>
      <c r="AQ8" s="884"/>
      <c r="AR8" s="884"/>
      <c r="AS8" s="884"/>
      <c r="AT8" s="884"/>
      <c r="AU8" s="884"/>
      <c r="AV8" s="884"/>
      <c r="AW8" s="884"/>
      <c r="AX8" s="884"/>
      <c r="AY8" s="884"/>
      <c r="AZ8" s="884"/>
      <c r="BA8" s="884"/>
      <c r="BB8" s="884"/>
      <c r="BC8" s="884"/>
      <c r="BD8" s="884"/>
    </row>
    <row r="9" spans="1:56" ht="17.25" customHeight="1">
      <c r="A9" s="1536"/>
      <c r="B9" s="1538"/>
      <c r="C9" s="1529"/>
      <c r="D9" s="1539"/>
      <c r="E9" s="896">
        <v>1</v>
      </c>
      <c r="F9" s="897">
        <v>2</v>
      </c>
      <c r="G9" s="897">
        <v>3</v>
      </c>
      <c r="H9" s="898">
        <v>4</v>
      </c>
      <c r="I9" s="897">
        <v>5</v>
      </c>
      <c r="J9" s="897">
        <v>6</v>
      </c>
      <c r="K9" s="899">
        <v>7</v>
      </c>
      <c r="L9" s="896">
        <v>8</v>
      </c>
      <c r="M9" s="897">
        <v>9</v>
      </c>
      <c r="N9" s="897">
        <v>10</v>
      </c>
      <c r="O9" s="897">
        <v>11</v>
      </c>
      <c r="P9" s="897">
        <v>12</v>
      </c>
      <c r="Q9" s="897">
        <v>13</v>
      </c>
      <c r="R9" s="899">
        <v>14</v>
      </c>
      <c r="S9" s="896">
        <v>15</v>
      </c>
      <c r="T9" s="897">
        <v>16</v>
      </c>
      <c r="U9" s="897">
        <v>17</v>
      </c>
      <c r="V9" s="897">
        <v>18</v>
      </c>
      <c r="W9" s="897">
        <v>19</v>
      </c>
      <c r="X9" s="897">
        <v>20</v>
      </c>
      <c r="Y9" s="899">
        <v>21</v>
      </c>
      <c r="Z9" s="898">
        <v>22</v>
      </c>
      <c r="AA9" s="897">
        <v>23</v>
      </c>
      <c r="AB9" s="897">
        <v>24</v>
      </c>
      <c r="AC9" s="897">
        <v>25</v>
      </c>
      <c r="AD9" s="897">
        <v>26</v>
      </c>
      <c r="AE9" s="897">
        <v>27</v>
      </c>
      <c r="AF9" s="899">
        <v>28</v>
      </c>
      <c r="AG9" s="1528"/>
      <c r="AH9" s="1529"/>
      <c r="AI9" s="1529"/>
      <c r="AJ9" s="1529"/>
      <c r="AK9" s="1529"/>
      <c r="AL9" s="1529"/>
      <c r="AM9" s="1529"/>
      <c r="AN9" s="1529"/>
      <c r="AO9" s="1529"/>
      <c r="AP9" s="1531"/>
      <c r="AQ9" s="884"/>
      <c r="AR9" s="884"/>
      <c r="AS9" s="884"/>
      <c r="AT9" s="884"/>
      <c r="AU9" s="884"/>
      <c r="AV9" s="884"/>
      <c r="AW9" s="884"/>
      <c r="AX9" s="884"/>
      <c r="AY9" s="884"/>
      <c r="AZ9" s="884"/>
      <c r="BA9" s="884"/>
      <c r="BB9" s="884"/>
      <c r="BC9" s="884"/>
      <c r="BD9" s="884"/>
    </row>
    <row r="10" spans="1:56" ht="17.25" customHeight="1">
      <c r="A10" s="1536"/>
      <c r="B10" s="1538"/>
      <c r="C10" s="1529"/>
      <c r="D10" s="1539"/>
      <c r="E10" s="900"/>
      <c r="F10" s="897"/>
      <c r="G10" s="897"/>
      <c r="H10" s="897"/>
      <c r="I10" s="897"/>
      <c r="J10" s="897"/>
      <c r="K10" s="899"/>
      <c r="L10" s="896"/>
      <c r="M10" s="897"/>
      <c r="N10" s="897"/>
      <c r="O10" s="897"/>
      <c r="P10" s="897"/>
      <c r="Q10" s="897"/>
      <c r="R10" s="899"/>
      <c r="S10" s="896"/>
      <c r="T10" s="897"/>
      <c r="U10" s="897"/>
      <c r="V10" s="897"/>
      <c r="W10" s="897"/>
      <c r="X10" s="897"/>
      <c r="Y10" s="899"/>
      <c r="Z10" s="898"/>
      <c r="AA10" s="897"/>
      <c r="AB10" s="897"/>
      <c r="AC10" s="897"/>
      <c r="AD10" s="897"/>
      <c r="AE10" s="897"/>
      <c r="AF10" s="899"/>
      <c r="AG10" s="1528"/>
      <c r="AH10" s="1529"/>
      <c r="AI10" s="1529"/>
      <c r="AJ10" s="1529"/>
      <c r="AK10" s="1529"/>
      <c r="AL10" s="1529"/>
      <c r="AM10" s="1529"/>
      <c r="AN10" s="1529"/>
      <c r="AO10" s="1529"/>
      <c r="AP10" s="1531"/>
      <c r="AQ10" s="884"/>
      <c r="AR10" s="884"/>
      <c r="AS10" s="884"/>
      <c r="AT10" s="884"/>
      <c r="AU10" s="884"/>
      <c r="AV10" s="884"/>
      <c r="AW10" s="884"/>
      <c r="AX10" s="884"/>
      <c r="AY10" s="884"/>
      <c r="AZ10" s="884"/>
      <c r="BA10" s="884"/>
      <c r="BB10" s="884"/>
      <c r="BC10" s="884"/>
      <c r="BD10" s="884"/>
    </row>
    <row r="11" spans="1:56" ht="17.25" customHeight="1">
      <c r="A11" s="1536"/>
      <c r="B11" s="900"/>
      <c r="C11" s="901"/>
      <c r="D11" s="901"/>
      <c r="E11" s="900"/>
      <c r="F11" s="902"/>
      <c r="G11" s="902"/>
      <c r="H11" s="903"/>
      <c r="I11" s="902"/>
      <c r="J11" s="901"/>
      <c r="K11" s="904"/>
      <c r="L11" s="900"/>
      <c r="M11" s="902"/>
      <c r="N11" s="902"/>
      <c r="O11" s="902"/>
      <c r="P11" s="902"/>
      <c r="Q11" s="901"/>
      <c r="R11" s="904"/>
      <c r="S11" s="900"/>
      <c r="T11" s="902"/>
      <c r="U11" s="902"/>
      <c r="V11" s="902"/>
      <c r="W11" s="902"/>
      <c r="X11" s="901"/>
      <c r="Y11" s="904"/>
      <c r="Z11" s="900"/>
      <c r="AA11" s="902"/>
      <c r="AB11" s="902"/>
      <c r="AC11" s="902"/>
      <c r="AD11" s="902"/>
      <c r="AE11" s="901"/>
      <c r="AF11" s="904"/>
      <c r="AG11" s="1458">
        <f aca="true" t="shared" si="0" ref="AG11:AG17">SUM(E11:AF11)</f>
        <v>0</v>
      </c>
      <c r="AH11" s="1458"/>
      <c r="AI11" s="1459"/>
      <c r="AJ11" s="1460">
        <f aca="true" t="shared" si="1" ref="AJ11:AJ17">AG11/4</f>
        <v>0</v>
      </c>
      <c r="AK11" s="1461"/>
      <c r="AL11" s="1462"/>
      <c r="AM11" s="1460">
        <f aca="true" t="shared" si="2" ref="AM11:AM17">ROUNDDOWN(AJ11/$AD$19,1)</f>
        <v>0</v>
      </c>
      <c r="AN11" s="1461"/>
      <c r="AO11" s="1462"/>
      <c r="AP11" s="905"/>
      <c r="AQ11" s="884"/>
      <c r="AR11" s="884"/>
      <c r="AS11" s="884"/>
      <c r="AT11" s="884"/>
      <c r="AU11" s="884"/>
      <c r="AV11" s="884"/>
      <c r="AW11" s="884"/>
      <c r="AX11" s="884"/>
      <c r="AY11" s="884"/>
      <c r="AZ11" s="884"/>
      <c r="BA11" s="884"/>
      <c r="BB11" s="884"/>
      <c r="BC11" s="884"/>
      <c r="BD11" s="884"/>
    </row>
    <row r="12" spans="1:56" ht="17.25" customHeight="1">
      <c r="A12" s="1536"/>
      <c r="B12" s="900"/>
      <c r="C12" s="901"/>
      <c r="D12" s="901"/>
      <c r="E12" s="900"/>
      <c r="F12" s="902"/>
      <c r="G12" s="902"/>
      <c r="H12" s="902"/>
      <c r="I12" s="902"/>
      <c r="J12" s="901"/>
      <c r="K12" s="904"/>
      <c r="L12" s="900"/>
      <c r="M12" s="902"/>
      <c r="N12" s="902"/>
      <c r="O12" s="902"/>
      <c r="P12" s="902"/>
      <c r="Q12" s="901"/>
      <c r="R12" s="904"/>
      <c r="S12" s="900"/>
      <c r="T12" s="902"/>
      <c r="U12" s="902"/>
      <c r="V12" s="902"/>
      <c r="W12" s="902"/>
      <c r="X12" s="901"/>
      <c r="Y12" s="904"/>
      <c r="Z12" s="900"/>
      <c r="AA12" s="902"/>
      <c r="AB12" s="902"/>
      <c r="AC12" s="902"/>
      <c r="AD12" s="902"/>
      <c r="AE12" s="901"/>
      <c r="AF12" s="904"/>
      <c r="AG12" s="1457">
        <f t="shared" si="0"/>
        <v>0</v>
      </c>
      <c r="AH12" s="1458"/>
      <c r="AI12" s="1459"/>
      <c r="AJ12" s="1460">
        <f t="shared" si="1"/>
        <v>0</v>
      </c>
      <c r="AK12" s="1461"/>
      <c r="AL12" s="1462"/>
      <c r="AM12" s="1460">
        <f t="shared" si="2"/>
        <v>0</v>
      </c>
      <c r="AN12" s="1461"/>
      <c r="AO12" s="1462"/>
      <c r="AP12" s="905"/>
      <c r="AQ12" s="884"/>
      <c r="AR12" s="884"/>
      <c r="AS12" s="884"/>
      <c r="AT12" s="884"/>
      <c r="AU12" s="884"/>
      <c r="AV12" s="884"/>
      <c r="AW12" s="884"/>
      <c r="AX12" s="884"/>
      <c r="AY12" s="884"/>
      <c r="AZ12" s="884"/>
      <c r="BA12" s="884"/>
      <c r="BB12" s="884"/>
      <c r="BC12" s="884"/>
      <c r="BD12" s="884"/>
    </row>
    <row r="13" spans="1:56" ht="17.25" customHeight="1">
      <c r="A13" s="1536"/>
      <c r="B13" s="900"/>
      <c r="C13" s="901"/>
      <c r="D13" s="901"/>
      <c r="E13" s="900"/>
      <c r="F13" s="902"/>
      <c r="G13" s="902"/>
      <c r="H13" s="902"/>
      <c r="I13" s="902"/>
      <c r="J13" s="901"/>
      <c r="K13" s="904"/>
      <c r="L13" s="900"/>
      <c r="M13" s="902"/>
      <c r="N13" s="902"/>
      <c r="O13" s="902"/>
      <c r="P13" s="902"/>
      <c r="Q13" s="901"/>
      <c r="R13" s="904"/>
      <c r="S13" s="900"/>
      <c r="T13" s="902"/>
      <c r="U13" s="902"/>
      <c r="V13" s="902"/>
      <c r="W13" s="902"/>
      <c r="X13" s="901"/>
      <c r="Y13" s="904"/>
      <c r="Z13" s="900"/>
      <c r="AA13" s="902"/>
      <c r="AB13" s="902"/>
      <c r="AC13" s="902"/>
      <c r="AD13" s="902"/>
      <c r="AE13" s="901"/>
      <c r="AF13" s="904"/>
      <c r="AG13" s="1457">
        <f t="shared" si="0"/>
        <v>0</v>
      </c>
      <c r="AH13" s="1458"/>
      <c r="AI13" s="1459"/>
      <c r="AJ13" s="1460">
        <f t="shared" si="1"/>
        <v>0</v>
      </c>
      <c r="AK13" s="1461"/>
      <c r="AL13" s="1462"/>
      <c r="AM13" s="1460">
        <f t="shared" si="2"/>
        <v>0</v>
      </c>
      <c r="AN13" s="1461"/>
      <c r="AO13" s="1462"/>
      <c r="AP13" s="905"/>
      <c r="AQ13" s="884"/>
      <c r="AR13" s="884"/>
      <c r="AS13" s="884"/>
      <c r="AT13" s="884"/>
      <c r="AU13" s="884"/>
      <c r="AV13" s="884"/>
      <c r="AW13" s="884"/>
      <c r="AX13" s="884"/>
      <c r="AY13" s="884"/>
      <c r="AZ13" s="884"/>
      <c r="BA13" s="884"/>
      <c r="BB13" s="884"/>
      <c r="BC13" s="884"/>
      <c r="BD13" s="884"/>
    </row>
    <row r="14" spans="1:56" ht="17.25" customHeight="1">
      <c r="A14" s="1536"/>
      <c r="B14" s="900"/>
      <c r="C14" s="901"/>
      <c r="D14" s="901"/>
      <c r="E14" s="900"/>
      <c r="F14" s="902"/>
      <c r="G14" s="902"/>
      <c r="H14" s="902"/>
      <c r="I14" s="902"/>
      <c r="J14" s="901"/>
      <c r="K14" s="904"/>
      <c r="L14" s="900"/>
      <c r="M14" s="902"/>
      <c r="N14" s="902"/>
      <c r="O14" s="902"/>
      <c r="P14" s="902"/>
      <c r="Q14" s="901"/>
      <c r="R14" s="904"/>
      <c r="S14" s="900"/>
      <c r="T14" s="902"/>
      <c r="U14" s="902"/>
      <c r="V14" s="902"/>
      <c r="W14" s="902"/>
      <c r="X14" s="901"/>
      <c r="Y14" s="904"/>
      <c r="Z14" s="900"/>
      <c r="AA14" s="902"/>
      <c r="AB14" s="902"/>
      <c r="AC14" s="902"/>
      <c r="AD14" s="902"/>
      <c r="AE14" s="901"/>
      <c r="AF14" s="904"/>
      <c r="AG14" s="1457">
        <f t="shared" si="0"/>
        <v>0</v>
      </c>
      <c r="AH14" s="1458"/>
      <c r="AI14" s="1459"/>
      <c r="AJ14" s="1460">
        <f t="shared" si="1"/>
        <v>0</v>
      </c>
      <c r="AK14" s="1461"/>
      <c r="AL14" s="1462"/>
      <c r="AM14" s="1460">
        <f t="shared" si="2"/>
        <v>0</v>
      </c>
      <c r="AN14" s="1461"/>
      <c r="AO14" s="1462"/>
      <c r="AP14" s="905"/>
      <c r="AQ14" s="884"/>
      <c r="AR14" s="884"/>
      <c r="AS14" s="884"/>
      <c r="AT14" s="884"/>
      <c r="AU14" s="884"/>
      <c r="AV14" s="884"/>
      <c r="AW14" s="884"/>
      <c r="AX14" s="884"/>
      <c r="AY14" s="884"/>
      <c r="AZ14" s="884"/>
      <c r="BA14" s="884"/>
      <c r="BB14" s="884"/>
      <c r="BC14" s="884"/>
      <c r="BD14" s="884"/>
    </row>
    <row r="15" spans="1:56" ht="17.25" customHeight="1">
      <c r="A15" s="1536"/>
      <c r="B15" s="900"/>
      <c r="C15" s="901"/>
      <c r="D15" s="901"/>
      <c r="E15" s="900"/>
      <c r="F15" s="902"/>
      <c r="G15" s="902"/>
      <c r="H15" s="902"/>
      <c r="I15" s="902"/>
      <c r="J15" s="901"/>
      <c r="K15" s="904"/>
      <c r="L15" s="900"/>
      <c r="M15" s="902"/>
      <c r="N15" s="902"/>
      <c r="O15" s="902"/>
      <c r="P15" s="902"/>
      <c r="Q15" s="901"/>
      <c r="R15" s="904"/>
      <c r="S15" s="900"/>
      <c r="T15" s="902"/>
      <c r="U15" s="902"/>
      <c r="V15" s="902"/>
      <c r="W15" s="902"/>
      <c r="X15" s="901"/>
      <c r="Y15" s="904"/>
      <c r="Z15" s="900"/>
      <c r="AA15" s="902"/>
      <c r="AB15" s="902"/>
      <c r="AC15" s="902"/>
      <c r="AD15" s="902"/>
      <c r="AE15" s="901"/>
      <c r="AF15" s="904"/>
      <c r="AG15" s="1457">
        <f t="shared" si="0"/>
        <v>0</v>
      </c>
      <c r="AH15" s="1458"/>
      <c r="AI15" s="1459"/>
      <c r="AJ15" s="1460">
        <f t="shared" si="1"/>
        <v>0</v>
      </c>
      <c r="AK15" s="1461"/>
      <c r="AL15" s="1462"/>
      <c r="AM15" s="1460">
        <f t="shared" si="2"/>
        <v>0</v>
      </c>
      <c r="AN15" s="1461"/>
      <c r="AO15" s="1462"/>
      <c r="AP15" s="905"/>
      <c r="AQ15" s="884"/>
      <c r="AR15" s="884"/>
      <c r="AS15" s="884"/>
      <c r="AT15" s="884"/>
      <c r="AU15" s="884"/>
      <c r="AV15" s="884"/>
      <c r="AW15" s="884"/>
      <c r="AX15" s="884"/>
      <c r="AY15" s="884"/>
      <c r="AZ15" s="884"/>
      <c r="BA15" s="884"/>
      <c r="BB15" s="884"/>
      <c r="BC15" s="884"/>
      <c r="BD15" s="884"/>
    </row>
    <row r="16" spans="1:56" ht="17.25" customHeight="1">
      <c r="A16" s="1536"/>
      <c r="B16" s="900"/>
      <c r="C16" s="901"/>
      <c r="D16" s="901"/>
      <c r="E16" s="900"/>
      <c r="F16" s="902"/>
      <c r="G16" s="902"/>
      <c r="H16" s="902"/>
      <c r="I16" s="902"/>
      <c r="J16" s="901"/>
      <c r="K16" s="904"/>
      <c r="L16" s="900"/>
      <c r="M16" s="902"/>
      <c r="N16" s="902"/>
      <c r="O16" s="902"/>
      <c r="P16" s="902"/>
      <c r="Q16" s="901"/>
      <c r="R16" s="904"/>
      <c r="S16" s="900"/>
      <c r="T16" s="902"/>
      <c r="U16" s="902"/>
      <c r="V16" s="902"/>
      <c r="W16" s="902"/>
      <c r="X16" s="901"/>
      <c r="Y16" s="904"/>
      <c r="Z16" s="900"/>
      <c r="AA16" s="902"/>
      <c r="AB16" s="902"/>
      <c r="AC16" s="902"/>
      <c r="AD16" s="902"/>
      <c r="AE16" s="901"/>
      <c r="AF16" s="904"/>
      <c r="AG16" s="1457">
        <f t="shared" si="0"/>
        <v>0</v>
      </c>
      <c r="AH16" s="1458"/>
      <c r="AI16" s="1459"/>
      <c r="AJ16" s="1460">
        <f t="shared" si="1"/>
        <v>0</v>
      </c>
      <c r="AK16" s="1461"/>
      <c r="AL16" s="1462"/>
      <c r="AM16" s="1460">
        <f t="shared" si="2"/>
        <v>0</v>
      </c>
      <c r="AN16" s="1461"/>
      <c r="AO16" s="1462"/>
      <c r="AP16" s="905"/>
      <c r="AQ16" s="884"/>
      <c r="AR16" s="884"/>
      <c r="AS16" s="884"/>
      <c r="AT16" s="884"/>
      <c r="AU16" s="884"/>
      <c r="AV16" s="884"/>
      <c r="AW16" s="884"/>
      <c r="AX16" s="884"/>
      <c r="AY16" s="884"/>
      <c r="AZ16" s="884"/>
      <c r="BA16" s="884"/>
      <c r="BB16" s="884"/>
      <c r="BC16" s="884"/>
      <c r="BD16" s="884"/>
    </row>
    <row r="17" spans="1:56" ht="17.25" customHeight="1" thickBot="1">
      <c r="A17" s="1536"/>
      <c r="B17" s="900"/>
      <c r="C17" s="901"/>
      <c r="D17" s="901"/>
      <c r="E17" s="900"/>
      <c r="F17" s="901"/>
      <c r="G17" s="902"/>
      <c r="H17" s="902"/>
      <c r="I17" s="902"/>
      <c r="J17" s="901"/>
      <c r="K17" s="904"/>
      <c r="L17" s="900"/>
      <c r="M17" s="902"/>
      <c r="N17" s="902"/>
      <c r="O17" s="902"/>
      <c r="P17" s="902"/>
      <c r="Q17" s="901"/>
      <c r="R17" s="904"/>
      <c r="S17" s="900"/>
      <c r="T17" s="902"/>
      <c r="U17" s="902"/>
      <c r="V17" s="902"/>
      <c r="W17" s="902"/>
      <c r="X17" s="901"/>
      <c r="Y17" s="904"/>
      <c r="Z17" s="900"/>
      <c r="AA17" s="902"/>
      <c r="AB17" s="902"/>
      <c r="AC17" s="902"/>
      <c r="AD17" s="902"/>
      <c r="AE17" s="901"/>
      <c r="AF17" s="904"/>
      <c r="AG17" s="1470">
        <f t="shared" si="0"/>
        <v>0</v>
      </c>
      <c r="AH17" s="1471"/>
      <c r="AI17" s="1472"/>
      <c r="AJ17" s="1447">
        <f t="shared" si="1"/>
        <v>0</v>
      </c>
      <c r="AK17" s="1448"/>
      <c r="AL17" s="1473"/>
      <c r="AM17" s="1447">
        <f t="shared" si="2"/>
        <v>0</v>
      </c>
      <c r="AN17" s="1448"/>
      <c r="AO17" s="1473"/>
      <c r="AP17" s="906"/>
      <c r="AQ17" s="884"/>
      <c r="AR17" s="884"/>
      <c r="AS17" s="884"/>
      <c r="AT17" s="884"/>
      <c r="AU17" s="884"/>
      <c r="AV17" s="884"/>
      <c r="AW17" s="884"/>
      <c r="AX17" s="884"/>
      <c r="AY17" s="884"/>
      <c r="AZ17" s="884"/>
      <c r="BA17" s="884"/>
      <c r="BB17" s="884"/>
      <c r="BC17" s="884"/>
      <c r="BD17" s="884"/>
    </row>
    <row r="18" spans="1:56" ht="17.25" customHeight="1" thickBot="1">
      <c r="A18" s="1536"/>
      <c r="B18" s="1435" t="s">
        <v>165</v>
      </c>
      <c r="C18" s="1436"/>
      <c r="D18" s="1436"/>
      <c r="E18" s="890">
        <f aca="true" t="shared" si="3" ref="E18:AF18">SUM(E11:E17)</f>
        <v>0</v>
      </c>
      <c r="F18" s="892">
        <f t="shared" si="3"/>
        <v>0</v>
      </c>
      <c r="G18" s="892">
        <f t="shared" si="3"/>
        <v>0</v>
      </c>
      <c r="H18" s="892">
        <f t="shared" si="3"/>
        <v>0</v>
      </c>
      <c r="I18" s="892">
        <f t="shared" si="3"/>
        <v>0</v>
      </c>
      <c r="J18" s="892">
        <f t="shared" si="3"/>
        <v>0</v>
      </c>
      <c r="K18" s="907">
        <f t="shared" si="3"/>
        <v>0</v>
      </c>
      <c r="L18" s="908">
        <f t="shared" si="3"/>
        <v>0</v>
      </c>
      <c r="M18" s="892">
        <f t="shared" si="3"/>
        <v>0</v>
      </c>
      <c r="N18" s="892">
        <f t="shared" si="3"/>
        <v>0</v>
      </c>
      <c r="O18" s="892">
        <f t="shared" si="3"/>
        <v>0</v>
      </c>
      <c r="P18" s="892">
        <f t="shared" si="3"/>
        <v>0</v>
      </c>
      <c r="Q18" s="892">
        <f t="shared" si="3"/>
        <v>0</v>
      </c>
      <c r="R18" s="907">
        <f t="shared" si="3"/>
        <v>0</v>
      </c>
      <c r="S18" s="908">
        <f t="shared" si="3"/>
        <v>0</v>
      </c>
      <c r="T18" s="892">
        <f t="shared" si="3"/>
        <v>0</v>
      </c>
      <c r="U18" s="892">
        <f t="shared" si="3"/>
        <v>0</v>
      </c>
      <c r="V18" s="892">
        <f t="shared" si="3"/>
        <v>0</v>
      </c>
      <c r="W18" s="892">
        <f t="shared" si="3"/>
        <v>0</v>
      </c>
      <c r="X18" s="892">
        <f t="shared" si="3"/>
        <v>0</v>
      </c>
      <c r="Y18" s="907">
        <f t="shared" si="3"/>
        <v>0</v>
      </c>
      <c r="Z18" s="908">
        <f t="shared" si="3"/>
        <v>0</v>
      </c>
      <c r="AA18" s="892">
        <f t="shared" si="3"/>
        <v>0</v>
      </c>
      <c r="AB18" s="892">
        <f t="shared" si="3"/>
        <v>0</v>
      </c>
      <c r="AC18" s="892">
        <f t="shared" si="3"/>
        <v>0</v>
      </c>
      <c r="AD18" s="892">
        <f t="shared" si="3"/>
        <v>0</v>
      </c>
      <c r="AE18" s="892">
        <f t="shared" si="3"/>
        <v>0</v>
      </c>
      <c r="AF18" s="909">
        <f t="shared" si="3"/>
        <v>0</v>
      </c>
      <c r="AG18" s="1438">
        <f>SUM(AG11:AI17)</f>
        <v>0</v>
      </c>
      <c r="AH18" s="1439"/>
      <c r="AI18" s="1440"/>
      <c r="AJ18" s="1441">
        <f>SUM(AJ11:AL17)</f>
        <v>0</v>
      </c>
      <c r="AK18" s="1439"/>
      <c r="AL18" s="1440"/>
      <c r="AM18" s="1441">
        <f>SUM(AM11:AO17)</f>
        <v>0</v>
      </c>
      <c r="AN18" s="1439"/>
      <c r="AO18" s="1440"/>
      <c r="AP18" s="910"/>
      <c r="AQ18" s="884"/>
      <c r="AR18" s="884"/>
      <c r="AS18" s="884"/>
      <c r="AT18" s="884"/>
      <c r="AU18" s="884"/>
      <c r="AV18" s="884"/>
      <c r="AW18" s="884"/>
      <c r="AX18" s="884"/>
      <c r="AY18" s="884"/>
      <c r="AZ18" s="884"/>
      <c r="BA18" s="884"/>
      <c r="BB18" s="884"/>
      <c r="BC18" s="884"/>
      <c r="BD18" s="884"/>
    </row>
    <row r="19" spans="1:56" ht="17.25" customHeight="1" thickBot="1" thickTop="1">
      <c r="A19" s="1536"/>
      <c r="B19" s="1435" t="s">
        <v>1006</v>
      </c>
      <c r="C19" s="1436"/>
      <c r="D19" s="1436"/>
      <c r="E19" s="1436"/>
      <c r="F19" s="1436"/>
      <c r="G19" s="1436"/>
      <c r="H19" s="1436"/>
      <c r="I19" s="1436"/>
      <c r="J19" s="1436"/>
      <c r="K19" s="1436"/>
      <c r="L19" s="1436"/>
      <c r="M19" s="1436"/>
      <c r="N19" s="1436"/>
      <c r="O19" s="1436"/>
      <c r="P19" s="1436"/>
      <c r="Q19" s="1436"/>
      <c r="R19" s="1436"/>
      <c r="S19" s="1436"/>
      <c r="T19" s="1436"/>
      <c r="U19" s="1436"/>
      <c r="V19" s="1436"/>
      <c r="W19" s="1436"/>
      <c r="X19" s="1436"/>
      <c r="Y19" s="1436"/>
      <c r="Z19" s="1436"/>
      <c r="AA19" s="1436"/>
      <c r="AB19" s="1436"/>
      <c r="AC19" s="1443"/>
      <c r="AD19" s="1464">
        <v>40</v>
      </c>
      <c r="AE19" s="1465"/>
      <c r="AF19" s="1466"/>
      <c r="AG19" s="1467" t="s">
        <v>1007</v>
      </c>
      <c r="AH19" s="1468"/>
      <c r="AI19" s="1468"/>
      <c r="AJ19" s="1468"/>
      <c r="AK19" s="1468"/>
      <c r="AL19" s="1468"/>
      <c r="AM19" s="1468"/>
      <c r="AN19" s="1468"/>
      <c r="AO19" s="1520"/>
      <c r="AP19" s="910"/>
      <c r="AQ19" s="884"/>
      <c r="AR19" s="884"/>
      <c r="AS19" s="884"/>
      <c r="AT19" s="884"/>
      <c r="AU19" s="884"/>
      <c r="AV19" s="884"/>
      <c r="AW19" s="884"/>
      <c r="AX19" s="884"/>
      <c r="AY19" s="884"/>
      <c r="AZ19" s="884"/>
      <c r="BA19" s="884"/>
      <c r="BB19" s="884"/>
      <c r="BC19" s="884"/>
      <c r="BD19" s="884"/>
    </row>
    <row r="20" spans="1:56" ht="17.25" customHeight="1" thickBot="1">
      <c r="A20" s="1537"/>
      <c r="B20" s="1521" t="s">
        <v>1003</v>
      </c>
      <c r="C20" s="1522"/>
      <c r="D20" s="1522"/>
      <c r="E20" s="911"/>
      <c r="F20" s="912"/>
      <c r="G20" s="912"/>
      <c r="H20" s="912"/>
      <c r="I20" s="912"/>
      <c r="J20" s="912"/>
      <c r="K20" s="913"/>
      <c r="L20" s="911"/>
      <c r="M20" s="912"/>
      <c r="N20" s="912"/>
      <c r="O20" s="912"/>
      <c r="P20" s="912"/>
      <c r="Q20" s="912"/>
      <c r="R20" s="913"/>
      <c r="S20" s="911"/>
      <c r="T20" s="912"/>
      <c r="U20" s="912"/>
      <c r="V20" s="912"/>
      <c r="W20" s="912"/>
      <c r="X20" s="912"/>
      <c r="Y20" s="913"/>
      <c r="Z20" s="911"/>
      <c r="AA20" s="912"/>
      <c r="AB20" s="912"/>
      <c r="AC20" s="912"/>
      <c r="AD20" s="912"/>
      <c r="AE20" s="912"/>
      <c r="AF20" s="913"/>
      <c r="AG20" s="1428"/>
      <c r="AH20" s="1429"/>
      <c r="AI20" s="1430"/>
      <c r="AJ20" s="1431"/>
      <c r="AK20" s="1429"/>
      <c r="AL20" s="1430"/>
      <c r="AM20" s="1431"/>
      <c r="AN20" s="1429"/>
      <c r="AO20" s="1430"/>
      <c r="AP20" s="910"/>
      <c r="AQ20" s="884"/>
      <c r="AR20" s="884"/>
      <c r="AS20" s="884"/>
      <c r="AT20" s="884"/>
      <c r="AU20" s="884"/>
      <c r="AV20" s="884"/>
      <c r="AW20" s="884"/>
      <c r="AX20" s="884"/>
      <c r="AY20" s="884"/>
      <c r="AZ20" s="884"/>
      <c r="BA20" s="884"/>
      <c r="BB20" s="884"/>
      <c r="BC20" s="884"/>
      <c r="BD20" s="884"/>
    </row>
    <row r="21" spans="1:56" ht="17.25" customHeight="1" thickBot="1">
      <c r="A21" s="884"/>
      <c r="B21" s="914"/>
      <c r="C21" s="914"/>
      <c r="D21" s="914"/>
      <c r="E21" s="915"/>
      <c r="F21" s="915"/>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7"/>
      <c r="AH21" s="918"/>
      <c r="AI21" s="918"/>
      <c r="AJ21" s="918"/>
      <c r="AK21" s="918"/>
      <c r="AL21" s="918"/>
      <c r="AM21" s="918"/>
      <c r="AN21" s="918"/>
      <c r="AO21" s="918"/>
      <c r="AP21" s="919"/>
      <c r="AQ21" s="884"/>
      <c r="AR21" s="884"/>
      <c r="AS21" s="884"/>
      <c r="AT21" s="884"/>
      <c r="AU21" s="884"/>
      <c r="AV21" s="884"/>
      <c r="AW21" s="884"/>
      <c r="AX21" s="884"/>
      <c r="AY21" s="884"/>
      <c r="AZ21" s="884"/>
      <c r="BA21" s="884"/>
      <c r="BB21" s="884"/>
      <c r="BC21" s="884"/>
      <c r="BD21" s="884"/>
    </row>
    <row r="22" spans="1:56" ht="17.25" customHeight="1">
      <c r="A22" s="1418" t="s">
        <v>1102</v>
      </c>
      <c r="B22" s="920"/>
      <c r="C22" s="921"/>
      <c r="D22" s="922"/>
      <c r="E22" s="893"/>
      <c r="F22" s="894"/>
      <c r="G22" s="902"/>
      <c r="H22" s="902"/>
      <c r="I22" s="902"/>
      <c r="J22" s="902"/>
      <c r="K22" s="923"/>
      <c r="L22" s="924"/>
      <c r="M22" s="925"/>
      <c r="N22" s="902"/>
      <c r="O22" s="902"/>
      <c r="P22" s="902"/>
      <c r="Q22" s="902"/>
      <c r="R22" s="923"/>
      <c r="S22" s="924"/>
      <c r="T22" s="925"/>
      <c r="U22" s="902"/>
      <c r="V22" s="902"/>
      <c r="W22" s="902"/>
      <c r="X22" s="902"/>
      <c r="Y22" s="923"/>
      <c r="Z22" s="924"/>
      <c r="AA22" s="925"/>
      <c r="AB22" s="902"/>
      <c r="AC22" s="902"/>
      <c r="AD22" s="902"/>
      <c r="AE22" s="902"/>
      <c r="AF22" s="923"/>
      <c r="AG22" s="1514">
        <f>SUM(E22:AF22)</f>
        <v>0</v>
      </c>
      <c r="AH22" s="1515"/>
      <c r="AI22" s="1516"/>
      <c r="AJ22" s="1517">
        <f>AG22/4</f>
        <v>0</v>
      </c>
      <c r="AK22" s="1518"/>
      <c r="AL22" s="1519"/>
      <c r="AM22" s="1517">
        <f>ROUNDDOWN(AJ22/$AD$19,1)</f>
        <v>0</v>
      </c>
      <c r="AN22" s="1518"/>
      <c r="AO22" s="1519"/>
      <c r="AP22" s="926"/>
      <c r="AQ22" s="884"/>
      <c r="AR22" s="884"/>
      <c r="AS22" s="884"/>
      <c r="AT22" s="884"/>
      <c r="AU22" s="884"/>
      <c r="AV22" s="884"/>
      <c r="AW22" s="884"/>
      <c r="AX22" s="884"/>
      <c r="AY22" s="884"/>
      <c r="AZ22" s="884"/>
      <c r="BA22" s="884"/>
      <c r="BB22" s="884"/>
      <c r="BC22" s="884"/>
      <c r="BD22" s="884"/>
    </row>
    <row r="23" spans="1:56" ht="17.25" customHeight="1">
      <c r="A23" s="1419"/>
      <c r="B23" s="900"/>
      <c r="C23" s="901"/>
      <c r="D23" s="927"/>
      <c r="E23" s="895"/>
      <c r="F23" s="925"/>
      <c r="G23" s="925"/>
      <c r="H23" s="925"/>
      <c r="I23" s="925"/>
      <c r="J23" s="927"/>
      <c r="K23" s="928"/>
      <c r="L23" s="895"/>
      <c r="M23" s="925"/>
      <c r="N23" s="925"/>
      <c r="O23" s="925"/>
      <c r="P23" s="925"/>
      <c r="Q23" s="927"/>
      <c r="R23" s="928"/>
      <c r="S23" s="895"/>
      <c r="T23" s="925"/>
      <c r="U23" s="925"/>
      <c r="V23" s="925"/>
      <c r="W23" s="925"/>
      <c r="X23" s="927"/>
      <c r="Y23" s="928"/>
      <c r="Z23" s="895"/>
      <c r="AA23" s="925"/>
      <c r="AB23" s="925"/>
      <c r="AC23" s="925"/>
      <c r="AD23" s="925"/>
      <c r="AE23" s="927"/>
      <c r="AF23" s="928"/>
      <c r="AG23" s="1457">
        <f>SUM(E23:AF23)</f>
        <v>0</v>
      </c>
      <c r="AH23" s="1458"/>
      <c r="AI23" s="1459"/>
      <c r="AJ23" s="1460">
        <f>AG23/4</f>
        <v>0</v>
      </c>
      <c r="AK23" s="1461"/>
      <c r="AL23" s="1462"/>
      <c r="AM23" s="1460">
        <f>ROUNDDOWN(AJ23/$AD$19,1)</f>
        <v>0</v>
      </c>
      <c r="AN23" s="1461"/>
      <c r="AO23" s="1462"/>
      <c r="AP23" s="905"/>
      <c r="AQ23" s="884"/>
      <c r="AR23" s="884"/>
      <c r="AS23" s="884"/>
      <c r="AT23" s="884"/>
      <c r="AU23" s="884"/>
      <c r="AV23" s="884"/>
      <c r="AW23" s="884"/>
      <c r="AX23" s="884"/>
      <c r="AY23" s="884"/>
      <c r="AZ23" s="884"/>
      <c r="BA23" s="884"/>
      <c r="BB23" s="884"/>
      <c r="BC23" s="884"/>
      <c r="BD23" s="884"/>
    </row>
    <row r="24" spans="1:56" ht="17.25" customHeight="1">
      <c r="A24" s="1419"/>
      <c r="B24" s="900"/>
      <c r="C24" s="901"/>
      <c r="D24" s="927"/>
      <c r="E24" s="895"/>
      <c r="F24" s="925"/>
      <c r="G24" s="925"/>
      <c r="H24" s="925"/>
      <c r="I24" s="925"/>
      <c r="J24" s="927"/>
      <c r="K24" s="928"/>
      <c r="L24" s="895"/>
      <c r="M24" s="925"/>
      <c r="N24" s="925"/>
      <c r="O24" s="925"/>
      <c r="P24" s="925"/>
      <c r="Q24" s="927"/>
      <c r="R24" s="928"/>
      <c r="S24" s="895"/>
      <c r="T24" s="925"/>
      <c r="U24" s="925"/>
      <c r="V24" s="925"/>
      <c r="W24" s="925"/>
      <c r="X24" s="927"/>
      <c r="Y24" s="928"/>
      <c r="Z24" s="895"/>
      <c r="AA24" s="925"/>
      <c r="AB24" s="925"/>
      <c r="AC24" s="925"/>
      <c r="AD24" s="925"/>
      <c r="AE24" s="927"/>
      <c r="AF24" s="928"/>
      <c r="AG24" s="1457">
        <f>SUM(E24:AF24)</f>
        <v>0</v>
      </c>
      <c r="AH24" s="1458"/>
      <c r="AI24" s="1459"/>
      <c r="AJ24" s="1460">
        <f>AG24/4</f>
        <v>0</v>
      </c>
      <c r="AK24" s="1461"/>
      <c r="AL24" s="1462"/>
      <c r="AM24" s="1460">
        <f>ROUNDDOWN(AJ24/$AD$19,1)</f>
        <v>0</v>
      </c>
      <c r="AN24" s="1461"/>
      <c r="AO24" s="1462"/>
      <c r="AP24" s="905"/>
      <c r="AQ24" s="884"/>
      <c r="AR24" s="884"/>
      <c r="AS24" s="884"/>
      <c r="AT24" s="884"/>
      <c r="AU24" s="884"/>
      <c r="AV24" s="884"/>
      <c r="AW24" s="884"/>
      <c r="AX24" s="884"/>
      <c r="AY24" s="884"/>
      <c r="AZ24" s="884"/>
      <c r="BA24" s="884"/>
      <c r="BB24" s="884"/>
      <c r="BC24" s="884"/>
      <c r="BD24" s="884"/>
    </row>
    <row r="25" spans="1:56" ht="17.25" customHeight="1" thickBot="1">
      <c r="A25" s="1420"/>
      <c r="B25" s="929"/>
      <c r="C25" s="930"/>
      <c r="D25" s="931"/>
      <c r="E25" s="932"/>
      <c r="F25" s="931"/>
      <c r="G25" s="930"/>
      <c r="H25" s="930"/>
      <c r="I25" s="930"/>
      <c r="J25" s="930"/>
      <c r="K25" s="933"/>
      <c r="L25" s="934"/>
      <c r="M25" s="930"/>
      <c r="N25" s="930"/>
      <c r="O25" s="930"/>
      <c r="P25" s="930"/>
      <c r="Q25" s="930"/>
      <c r="R25" s="933"/>
      <c r="S25" s="934"/>
      <c r="T25" s="930"/>
      <c r="U25" s="930"/>
      <c r="V25" s="930"/>
      <c r="W25" s="930"/>
      <c r="X25" s="930"/>
      <c r="Y25" s="933"/>
      <c r="Z25" s="934"/>
      <c r="AA25" s="930"/>
      <c r="AB25" s="930"/>
      <c r="AC25" s="930"/>
      <c r="AD25" s="930"/>
      <c r="AE25" s="930"/>
      <c r="AF25" s="933"/>
      <c r="AG25" s="1470">
        <f>SUM(E25:AF25)</f>
        <v>0</v>
      </c>
      <c r="AH25" s="1471"/>
      <c r="AI25" s="1472"/>
      <c r="AJ25" s="1447">
        <f>AG25/4</f>
        <v>0</v>
      </c>
      <c r="AK25" s="1448"/>
      <c r="AL25" s="1473"/>
      <c r="AM25" s="1447">
        <f>ROUNDDOWN(AJ25/$AD$19,1)</f>
        <v>0</v>
      </c>
      <c r="AN25" s="1448"/>
      <c r="AO25" s="1473"/>
      <c r="AP25" s="906"/>
      <c r="AQ25" s="884"/>
      <c r="AR25" s="884"/>
      <c r="AS25" s="884"/>
      <c r="AT25" s="884"/>
      <c r="AU25" s="884"/>
      <c r="AV25" s="884"/>
      <c r="AW25" s="884"/>
      <c r="AX25" s="884"/>
      <c r="AY25" s="884"/>
      <c r="AZ25" s="884"/>
      <c r="BA25" s="884"/>
      <c r="BB25" s="884"/>
      <c r="BC25" s="884"/>
      <c r="BD25" s="884"/>
    </row>
    <row r="26" spans="1:56" ht="17.25" customHeight="1">
      <c r="A26" s="935"/>
      <c r="B26" s="914"/>
      <c r="C26" s="914"/>
      <c r="D26" s="914"/>
      <c r="E26" s="914"/>
      <c r="F26" s="914"/>
      <c r="G26" s="914"/>
      <c r="H26" s="914"/>
      <c r="I26" s="914"/>
      <c r="J26" s="914"/>
      <c r="K26" s="914"/>
      <c r="L26" s="914"/>
      <c r="M26" s="918"/>
      <c r="N26" s="918"/>
      <c r="O26" s="918"/>
      <c r="P26" s="918"/>
      <c r="Q26" s="918"/>
      <c r="R26" s="918"/>
      <c r="S26" s="918"/>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c r="AV26" s="918"/>
      <c r="AW26" s="918"/>
      <c r="AX26" s="918"/>
      <c r="AY26" s="936"/>
      <c r="AZ26" s="936"/>
      <c r="BA26" s="936"/>
      <c r="BB26" s="936"/>
      <c r="BC26" s="936"/>
      <c r="BD26" s="936"/>
    </row>
    <row r="27" spans="1:56" ht="12" customHeight="1">
      <c r="A27" s="1405" t="s">
        <v>1103</v>
      </c>
      <c r="B27" s="1405"/>
      <c r="C27" s="1405"/>
      <c r="D27" s="1405"/>
      <c r="E27" s="1405"/>
      <c r="F27" s="1405"/>
      <c r="G27" s="1405"/>
      <c r="H27" s="1405"/>
      <c r="I27" s="1405"/>
      <c r="J27" s="1405"/>
      <c r="K27" s="1405"/>
      <c r="L27" s="1405"/>
      <c r="M27" s="1405"/>
      <c r="N27" s="1405"/>
      <c r="O27" s="1405"/>
      <c r="P27" s="1405"/>
      <c r="Q27" s="1405"/>
      <c r="R27" s="1405"/>
      <c r="S27" s="1405"/>
      <c r="T27" s="1405"/>
      <c r="U27" s="1405"/>
      <c r="V27" s="1405"/>
      <c r="W27" s="1405"/>
      <c r="X27" s="1405"/>
      <c r="Y27" s="1405"/>
      <c r="Z27" s="1405"/>
      <c r="AA27" s="1405"/>
      <c r="AB27" s="1405"/>
      <c r="AC27" s="1405"/>
      <c r="AD27" s="1405"/>
      <c r="AE27" s="1405"/>
      <c r="AF27" s="1405"/>
      <c r="AG27" s="1405"/>
      <c r="AH27" s="1405"/>
      <c r="AI27" s="1405"/>
      <c r="AJ27" s="1405"/>
      <c r="AK27" s="1405"/>
      <c r="AL27" s="1405"/>
      <c r="AM27" s="1405"/>
      <c r="AN27" s="1405"/>
      <c r="AO27" s="1405"/>
      <c r="AP27" s="1405"/>
      <c r="AQ27" s="1405"/>
      <c r="AR27" s="1405"/>
      <c r="AS27" s="1405"/>
      <c r="AT27" s="1405"/>
      <c r="AU27" s="1405"/>
      <c r="AV27" s="1405"/>
      <c r="AW27" s="1405"/>
      <c r="AX27" s="1405"/>
      <c r="AY27" s="1405"/>
      <c r="AZ27" s="1405"/>
      <c r="BA27" s="1405"/>
      <c r="BB27" s="1405"/>
      <c r="BC27" s="1405"/>
      <c r="BD27" s="1405"/>
    </row>
    <row r="28" spans="1:56" ht="12" customHeight="1">
      <c r="A28" s="1405" t="s">
        <v>1104</v>
      </c>
      <c r="B28" s="1405"/>
      <c r="C28" s="1405"/>
      <c r="D28" s="1405"/>
      <c r="E28" s="1405"/>
      <c r="F28" s="1405"/>
      <c r="G28" s="1405"/>
      <c r="H28" s="1405"/>
      <c r="I28" s="1405"/>
      <c r="J28" s="1405"/>
      <c r="K28" s="1405"/>
      <c r="L28" s="1405"/>
      <c r="M28" s="1405"/>
      <c r="N28" s="1405"/>
      <c r="O28" s="1405"/>
      <c r="P28" s="1405"/>
      <c r="Q28" s="1405"/>
      <c r="R28" s="1405"/>
      <c r="S28" s="1405"/>
      <c r="T28" s="1405"/>
      <c r="U28" s="1405"/>
      <c r="V28" s="1405"/>
      <c r="W28" s="1405"/>
      <c r="X28" s="1405"/>
      <c r="Y28" s="1405"/>
      <c r="Z28" s="1405"/>
      <c r="AA28" s="1405"/>
      <c r="AB28" s="1405"/>
      <c r="AC28" s="1405"/>
      <c r="AD28" s="1405"/>
      <c r="AE28" s="1405"/>
      <c r="AF28" s="1405"/>
      <c r="AG28" s="1405"/>
      <c r="AH28" s="1405"/>
      <c r="AI28" s="1405"/>
      <c r="AJ28" s="1405"/>
      <c r="AK28" s="1405"/>
      <c r="AL28" s="1405"/>
      <c r="AM28" s="1405"/>
      <c r="AN28" s="1405"/>
      <c r="AO28" s="1405"/>
      <c r="AP28" s="1405"/>
      <c r="AQ28" s="1405"/>
      <c r="AR28" s="1405"/>
      <c r="AS28" s="1405"/>
      <c r="AT28" s="1405"/>
      <c r="AU28" s="1405"/>
      <c r="AV28" s="1405"/>
      <c r="AW28" s="1405"/>
      <c r="AX28" s="1405"/>
      <c r="AY28" s="1405"/>
      <c r="AZ28" s="1405"/>
      <c r="BA28" s="1405"/>
      <c r="BB28" s="1405"/>
      <c r="BC28" s="1405"/>
      <c r="BD28" s="1405"/>
    </row>
    <row r="29" spans="1:56" ht="12" customHeight="1">
      <c r="A29" s="1409" t="s">
        <v>1105</v>
      </c>
      <c r="B29" s="1409"/>
      <c r="C29" s="1409"/>
      <c r="D29" s="1409"/>
      <c r="E29" s="1409"/>
      <c r="F29" s="1409"/>
      <c r="G29" s="1409"/>
      <c r="H29" s="1409"/>
      <c r="I29" s="1409"/>
      <c r="J29" s="1409"/>
      <c r="K29" s="1409"/>
      <c r="L29" s="1409"/>
      <c r="M29" s="1409"/>
      <c r="N29" s="1409"/>
      <c r="O29" s="1409"/>
      <c r="P29" s="1409"/>
      <c r="Q29" s="1409"/>
      <c r="R29" s="1409"/>
      <c r="S29" s="1409"/>
      <c r="T29" s="1409"/>
      <c r="U29" s="1409"/>
      <c r="V29" s="1409"/>
      <c r="W29" s="1409"/>
      <c r="X29" s="1409"/>
      <c r="Y29" s="1409"/>
      <c r="Z29" s="1409"/>
      <c r="AA29" s="1409"/>
      <c r="AB29" s="1409"/>
      <c r="AC29" s="1409"/>
      <c r="AD29" s="1409"/>
      <c r="AE29" s="1409"/>
      <c r="AF29" s="1409"/>
      <c r="AG29" s="1409"/>
      <c r="AH29" s="1409"/>
      <c r="AI29" s="1409"/>
      <c r="AJ29" s="1409"/>
      <c r="AK29" s="1409"/>
      <c r="AL29" s="1409"/>
      <c r="AM29" s="1409"/>
      <c r="AN29" s="1409"/>
      <c r="AO29" s="1409"/>
      <c r="AP29" s="1409"/>
      <c r="AQ29" s="937"/>
      <c r="AR29" s="937"/>
      <c r="AS29" s="937"/>
      <c r="AT29" s="937"/>
      <c r="AU29" s="937"/>
      <c r="AV29" s="937"/>
      <c r="AW29" s="937"/>
      <c r="AX29" s="937"/>
      <c r="AY29" s="937"/>
      <c r="AZ29" s="937"/>
      <c r="BA29" s="937"/>
      <c r="BB29" s="937"/>
      <c r="BC29" s="937"/>
      <c r="BD29" s="937"/>
    </row>
    <row r="30" spans="1:56" ht="12" customHeight="1">
      <c r="A30" s="1424" t="s">
        <v>1106</v>
      </c>
      <c r="B30" s="1424"/>
      <c r="C30" s="1424"/>
      <c r="D30" s="1424"/>
      <c r="E30" s="1424"/>
      <c r="F30" s="1424"/>
      <c r="G30" s="1424"/>
      <c r="H30" s="1424"/>
      <c r="I30" s="1424"/>
      <c r="J30" s="1424"/>
      <c r="K30" s="1424"/>
      <c r="L30" s="1424"/>
      <c r="M30" s="1424"/>
      <c r="N30" s="1424"/>
      <c r="O30" s="1424"/>
      <c r="P30" s="1424"/>
      <c r="Q30" s="1424"/>
      <c r="R30" s="1424"/>
      <c r="S30" s="1424"/>
      <c r="T30" s="1424"/>
      <c r="U30" s="1424"/>
      <c r="V30" s="1424"/>
      <c r="W30" s="1424"/>
      <c r="X30" s="1424"/>
      <c r="Y30" s="1424"/>
      <c r="Z30" s="1424"/>
      <c r="AA30" s="1424"/>
      <c r="AB30" s="1424"/>
      <c r="AC30" s="1424"/>
      <c r="AD30" s="1424"/>
      <c r="AE30" s="1424"/>
      <c r="AF30" s="1424"/>
      <c r="AG30" s="1424"/>
      <c r="AH30" s="1424"/>
      <c r="AI30" s="1424"/>
      <c r="AJ30" s="1424"/>
      <c r="AK30" s="1424"/>
      <c r="AL30" s="1424"/>
      <c r="AM30" s="1424"/>
      <c r="AN30" s="1424"/>
      <c r="AO30" s="1424"/>
      <c r="AP30" s="1424"/>
      <c r="AQ30" s="1424"/>
      <c r="AR30" s="1424"/>
      <c r="AS30" s="1424"/>
      <c r="AT30" s="1424"/>
      <c r="AU30" s="1424"/>
      <c r="AV30" s="1424"/>
      <c r="AW30" s="1424"/>
      <c r="AX30" s="1424"/>
      <c r="AY30" s="1424"/>
      <c r="AZ30" s="1424"/>
      <c r="BA30" s="1424"/>
      <c r="BB30" s="1424"/>
      <c r="BC30" s="1424"/>
      <c r="BD30" s="1424"/>
    </row>
    <row r="31" spans="1:56" ht="12" customHeight="1">
      <c r="A31" s="1424"/>
      <c r="B31" s="1424"/>
      <c r="C31" s="1424"/>
      <c r="D31" s="1424"/>
      <c r="E31" s="1424"/>
      <c r="F31" s="1424"/>
      <c r="G31" s="1424"/>
      <c r="H31" s="1424"/>
      <c r="I31" s="1424"/>
      <c r="J31" s="1424"/>
      <c r="K31" s="1424"/>
      <c r="L31" s="1424"/>
      <c r="M31" s="1424"/>
      <c r="N31" s="1424"/>
      <c r="O31" s="1424"/>
      <c r="P31" s="1424"/>
      <c r="Q31" s="1424"/>
      <c r="R31" s="1424"/>
      <c r="S31" s="1424"/>
      <c r="T31" s="1424"/>
      <c r="U31" s="1424"/>
      <c r="V31" s="1424"/>
      <c r="W31" s="1424"/>
      <c r="X31" s="1424"/>
      <c r="Y31" s="1424"/>
      <c r="Z31" s="1424"/>
      <c r="AA31" s="1424"/>
      <c r="AB31" s="1424"/>
      <c r="AC31" s="1424"/>
      <c r="AD31" s="1424"/>
      <c r="AE31" s="1424"/>
      <c r="AF31" s="1424"/>
      <c r="AG31" s="1424"/>
      <c r="AH31" s="1424"/>
      <c r="AI31" s="1424"/>
      <c r="AJ31" s="1424"/>
      <c r="AK31" s="1424"/>
      <c r="AL31" s="1424"/>
      <c r="AM31" s="1424"/>
      <c r="AN31" s="1424"/>
      <c r="AO31" s="1424"/>
      <c r="AP31" s="1424"/>
      <c r="AQ31" s="1424"/>
      <c r="AR31" s="1424"/>
      <c r="AS31" s="1424"/>
      <c r="AT31" s="1424"/>
      <c r="AU31" s="1424"/>
      <c r="AV31" s="1424"/>
      <c r="AW31" s="1424"/>
      <c r="AX31" s="1424"/>
      <c r="AY31" s="1424"/>
      <c r="AZ31" s="1424"/>
      <c r="BA31" s="1424"/>
      <c r="BB31" s="1424"/>
      <c r="BC31" s="1424"/>
      <c r="BD31" s="1424"/>
    </row>
    <row r="32" spans="1:56" ht="12" customHeight="1">
      <c r="A32" s="1405" t="s">
        <v>1107</v>
      </c>
      <c r="B32" s="1405"/>
      <c r="C32" s="1405"/>
      <c r="D32" s="1405"/>
      <c r="E32" s="1405"/>
      <c r="F32" s="1405"/>
      <c r="G32" s="1405"/>
      <c r="H32" s="1405"/>
      <c r="I32" s="1405"/>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5"/>
      <c r="AJ32" s="1405"/>
      <c r="AK32" s="1405"/>
      <c r="AL32" s="1405"/>
      <c r="AM32" s="1405"/>
      <c r="AN32" s="1405"/>
      <c r="AO32" s="1405"/>
      <c r="AP32" s="1405"/>
      <c r="AQ32" s="1405"/>
      <c r="AR32" s="1405"/>
      <c r="AS32" s="1405"/>
      <c r="AT32" s="1405"/>
      <c r="AU32" s="1405"/>
      <c r="AV32" s="1405"/>
      <c r="AW32" s="1405"/>
      <c r="AX32" s="1405"/>
      <c r="AY32" s="1405"/>
      <c r="AZ32" s="1405"/>
      <c r="BA32" s="1405"/>
      <c r="BB32" s="1405"/>
      <c r="BC32" s="1405"/>
      <c r="BD32" s="1405"/>
    </row>
    <row r="33" spans="1:56" ht="12" customHeight="1">
      <c r="A33" s="1405" t="s">
        <v>1108</v>
      </c>
      <c r="B33" s="1405"/>
      <c r="C33" s="1405"/>
      <c r="D33" s="1405"/>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5"/>
      <c r="AJ33" s="1405"/>
      <c r="AK33" s="1405"/>
      <c r="AL33" s="1405"/>
      <c r="AM33" s="1405"/>
      <c r="AN33" s="1405"/>
      <c r="AO33" s="1405"/>
      <c r="AP33" s="1405"/>
      <c r="AQ33" s="1405"/>
      <c r="AR33" s="1405"/>
      <c r="AS33" s="1405"/>
      <c r="AT33" s="1405"/>
      <c r="AU33" s="1405"/>
      <c r="AV33" s="1405"/>
      <c r="AW33" s="1405"/>
      <c r="AX33" s="1405"/>
      <c r="AY33" s="1405"/>
      <c r="AZ33" s="1405"/>
      <c r="BA33" s="1405"/>
      <c r="BB33" s="1405"/>
      <c r="BC33" s="1405"/>
      <c r="BD33" s="1405"/>
    </row>
    <row r="34" spans="1:56" ht="12" customHeight="1">
      <c r="A34" s="1424" t="s">
        <v>1109</v>
      </c>
      <c r="B34" s="1424"/>
      <c r="C34" s="1424"/>
      <c r="D34" s="1424"/>
      <c r="E34" s="1424"/>
      <c r="F34" s="1424"/>
      <c r="G34" s="1424"/>
      <c r="H34" s="1424"/>
      <c r="I34" s="1424"/>
      <c r="J34" s="1424"/>
      <c r="K34" s="1424"/>
      <c r="L34" s="1424"/>
      <c r="M34" s="1424"/>
      <c r="N34" s="1424"/>
      <c r="O34" s="1424"/>
      <c r="P34" s="1424"/>
      <c r="Q34" s="1424"/>
      <c r="R34" s="1424"/>
      <c r="S34" s="1424"/>
      <c r="T34" s="1424"/>
      <c r="U34" s="1424"/>
      <c r="V34" s="1424"/>
      <c r="W34" s="1424"/>
      <c r="X34" s="1424"/>
      <c r="Y34" s="1424"/>
      <c r="Z34" s="1424"/>
      <c r="AA34" s="1424"/>
      <c r="AB34" s="1424"/>
      <c r="AC34" s="1424"/>
      <c r="AD34" s="1424"/>
      <c r="AE34" s="1424"/>
      <c r="AF34" s="1424"/>
      <c r="AG34" s="1424"/>
      <c r="AH34" s="1424"/>
      <c r="AI34" s="1424"/>
      <c r="AJ34" s="1424"/>
      <c r="AK34" s="1424"/>
      <c r="AL34" s="1424"/>
      <c r="AM34" s="1424"/>
      <c r="AN34" s="1424"/>
      <c r="AO34" s="1424"/>
      <c r="AP34" s="1424"/>
      <c r="AQ34" s="1424"/>
      <c r="AR34" s="1424"/>
      <c r="AS34" s="1424"/>
      <c r="AT34" s="1424"/>
      <c r="AU34" s="1424"/>
      <c r="AV34" s="1424"/>
      <c r="AW34" s="1424"/>
      <c r="AX34" s="1424"/>
      <c r="AY34" s="1424"/>
      <c r="AZ34" s="1424"/>
      <c r="BA34" s="1424"/>
      <c r="BB34" s="1424"/>
      <c r="BC34" s="1424"/>
      <c r="BD34" s="1424"/>
    </row>
    <row r="35" spans="1:56" ht="12" customHeight="1">
      <c r="A35" s="1424"/>
      <c r="B35" s="1424"/>
      <c r="C35" s="1424"/>
      <c r="D35" s="1424"/>
      <c r="E35" s="1424"/>
      <c r="F35" s="1424"/>
      <c r="G35" s="1424"/>
      <c r="H35" s="1424"/>
      <c r="I35" s="1424"/>
      <c r="J35" s="1424"/>
      <c r="K35" s="1424"/>
      <c r="L35" s="1424"/>
      <c r="M35" s="1424"/>
      <c r="N35" s="1424"/>
      <c r="O35" s="1424"/>
      <c r="P35" s="1424"/>
      <c r="Q35" s="1424"/>
      <c r="R35" s="1424"/>
      <c r="S35" s="1424"/>
      <c r="T35" s="1424"/>
      <c r="U35" s="1424"/>
      <c r="V35" s="1424"/>
      <c r="W35" s="1424"/>
      <c r="X35" s="1424"/>
      <c r="Y35" s="1424"/>
      <c r="Z35" s="1424"/>
      <c r="AA35" s="1424"/>
      <c r="AB35" s="1424"/>
      <c r="AC35" s="1424"/>
      <c r="AD35" s="1424"/>
      <c r="AE35" s="1424"/>
      <c r="AF35" s="1424"/>
      <c r="AG35" s="1424"/>
      <c r="AH35" s="1424"/>
      <c r="AI35" s="1424"/>
      <c r="AJ35" s="1424"/>
      <c r="AK35" s="1424"/>
      <c r="AL35" s="1424"/>
      <c r="AM35" s="1424"/>
      <c r="AN35" s="1424"/>
      <c r="AO35" s="1424"/>
      <c r="AP35" s="1424"/>
      <c r="AQ35" s="1424"/>
      <c r="AR35" s="1424"/>
      <c r="AS35" s="1424"/>
      <c r="AT35" s="1424"/>
      <c r="AU35" s="1424"/>
      <c r="AV35" s="1424"/>
      <c r="AW35" s="1424"/>
      <c r="AX35" s="1424"/>
      <c r="AY35" s="1424"/>
      <c r="AZ35" s="1424"/>
      <c r="BA35" s="1424"/>
      <c r="BB35" s="1424"/>
      <c r="BC35" s="1424"/>
      <c r="BD35" s="1424"/>
    </row>
  </sheetData>
  <sheetProtection/>
  <mergeCells count="83">
    <mergeCell ref="A1:AW1"/>
    <mergeCell ref="A2:AP2"/>
    <mergeCell ref="AC3:AI3"/>
    <mergeCell ref="A4:D4"/>
    <mergeCell ref="E4:O4"/>
    <mergeCell ref="P4:Y4"/>
    <mergeCell ref="Z4:AP4"/>
    <mergeCell ref="A5:D5"/>
    <mergeCell ref="E5:AA5"/>
    <mergeCell ref="AB5:AP5"/>
    <mergeCell ref="A6:C6"/>
    <mergeCell ref="E6:L6"/>
    <mergeCell ref="M6:V6"/>
    <mergeCell ref="W6:AE6"/>
    <mergeCell ref="AF6:AP6"/>
    <mergeCell ref="A7:L7"/>
    <mergeCell ref="M7:V7"/>
    <mergeCell ref="W7:AE7"/>
    <mergeCell ref="AF7:AP7"/>
    <mergeCell ref="A8:A20"/>
    <mergeCell ref="B8:B10"/>
    <mergeCell ref="C8:C10"/>
    <mergeCell ref="D8:D10"/>
    <mergeCell ref="E8:K8"/>
    <mergeCell ref="L8:R8"/>
    <mergeCell ref="S8:Y8"/>
    <mergeCell ref="Z8:AF8"/>
    <mergeCell ref="AG8:AI10"/>
    <mergeCell ref="AJ8:AL10"/>
    <mergeCell ref="AM8:AO10"/>
    <mergeCell ref="AP8:AP10"/>
    <mergeCell ref="AG11:AI11"/>
    <mergeCell ref="AJ11:AL11"/>
    <mergeCell ref="AM11:AO11"/>
    <mergeCell ref="AG12:AI12"/>
    <mergeCell ref="AJ12:AL12"/>
    <mergeCell ref="AM12:AO12"/>
    <mergeCell ref="AG13:AI13"/>
    <mergeCell ref="AJ13:AL13"/>
    <mergeCell ref="AM13:AO13"/>
    <mergeCell ref="AG14:AI14"/>
    <mergeCell ref="AJ14:AL14"/>
    <mergeCell ref="AM14:AO14"/>
    <mergeCell ref="AG15:AI15"/>
    <mergeCell ref="AJ15:AL15"/>
    <mergeCell ref="AM15:AO15"/>
    <mergeCell ref="AG16:AI16"/>
    <mergeCell ref="AJ16:AL16"/>
    <mergeCell ref="AM16:AO16"/>
    <mergeCell ref="AG17:AI17"/>
    <mergeCell ref="AJ17:AL17"/>
    <mergeCell ref="AM17:AO17"/>
    <mergeCell ref="B18:D18"/>
    <mergeCell ref="AG18:AI18"/>
    <mergeCell ref="AJ18:AL18"/>
    <mergeCell ref="AM18:AO18"/>
    <mergeCell ref="B19:AC19"/>
    <mergeCell ref="AD19:AF19"/>
    <mergeCell ref="AG19:AO19"/>
    <mergeCell ref="B20:D20"/>
    <mergeCell ref="AG20:AI20"/>
    <mergeCell ref="AJ20:AL20"/>
    <mergeCell ref="AM20:AO20"/>
    <mergeCell ref="A22:A25"/>
    <mergeCell ref="AG22:AI22"/>
    <mergeCell ref="AJ22:AL22"/>
    <mergeCell ref="AM22:AO22"/>
    <mergeCell ref="AG23:AI23"/>
    <mergeCell ref="AJ23:AL23"/>
    <mergeCell ref="AM23:AO23"/>
    <mergeCell ref="AG24:AI24"/>
    <mergeCell ref="AJ24:AL24"/>
    <mergeCell ref="AM24:AO24"/>
    <mergeCell ref="A30:BD31"/>
    <mergeCell ref="A32:BD32"/>
    <mergeCell ref="A33:BD33"/>
    <mergeCell ref="A34:BD35"/>
    <mergeCell ref="AG25:AI25"/>
    <mergeCell ref="AJ25:AL25"/>
    <mergeCell ref="AM25:AO25"/>
    <mergeCell ref="A27:BD27"/>
    <mergeCell ref="A28:BD28"/>
    <mergeCell ref="A29:AP29"/>
  </mergeCells>
  <dataValidations count="1">
    <dataValidation type="list" allowBlank="1" showInputMessage="1" showErrorMessage="1" sqref="E10:AF10">
      <formula1>"月,火,水,木,金,土,日,祝"</formula1>
    </dataValidation>
  </dataValidations>
  <printOptions/>
  <pageMargins left="0.5905511811023623" right="0.3937007874015748" top="0.984251968503937" bottom="0.984251968503937" header="0.5118110236220472" footer="0.5118110236220472"/>
  <pageSetup horizontalDpi="600" verticalDpi="600" orientation="landscape" paperSize="9" scale="75" r:id="rId1"/>
  <colBreaks count="1" manualBreakCount="1">
    <brk id="42" max="65535" man="1"/>
  </colBreaks>
</worksheet>
</file>

<file path=xl/worksheets/sheet2.xml><?xml version="1.0" encoding="utf-8"?>
<worksheet xmlns="http://schemas.openxmlformats.org/spreadsheetml/2006/main" xmlns:r="http://schemas.openxmlformats.org/officeDocument/2006/relationships">
  <dimension ref="A1:T73"/>
  <sheetViews>
    <sheetView view="pageBreakPreview" zoomScale="85" zoomScaleSheetLayoutView="85" zoomScalePageLayoutView="0" workbookViewId="0" topLeftCell="A1">
      <selection activeCell="A22" sqref="A22"/>
    </sheetView>
  </sheetViews>
  <sheetFormatPr defaultColWidth="9.00390625" defaultRowHeight="13.5"/>
  <cols>
    <col min="1" max="1" width="11.625" style="685" customWidth="1"/>
    <col min="2" max="2" width="2.125" style="685" customWidth="1"/>
    <col min="3" max="3" width="4.00390625" style="685" customWidth="1"/>
    <col min="4" max="4" width="9.50390625" style="685" customWidth="1"/>
    <col min="5" max="5" width="4.625" style="685" customWidth="1"/>
    <col min="6" max="6" width="4.125" style="685" customWidth="1"/>
    <col min="7" max="7" width="6.125" style="685" customWidth="1"/>
    <col min="8" max="8" width="1.625" style="685" customWidth="1"/>
    <col min="9" max="9" width="9.625" style="685" customWidth="1"/>
    <col min="10" max="10" width="7.75390625" style="685" customWidth="1"/>
    <col min="11" max="11" width="3.125" style="685" customWidth="1"/>
    <col min="12" max="12" width="2.625" style="685" customWidth="1"/>
    <col min="13" max="13" width="9.625" style="685" customWidth="1"/>
    <col min="14" max="14" width="8.625" style="685" customWidth="1"/>
    <col min="15" max="16" width="1.37890625" style="685" customWidth="1"/>
    <col min="17" max="17" width="3.875" style="685" customWidth="1"/>
    <col min="18" max="18" width="4.625" style="685" customWidth="1"/>
    <col min="19" max="16384" width="9.00390625" style="685" customWidth="1"/>
  </cols>
  <sheetData>
    <row r="1" spans="1:20" ht="13.5">
      <c r="A1" s="725" t="s">
        <v>265</v>
      </c>
      <c r="B1" s="725"/>
      <c r="C1" s="725"/>
      <c r="D1" s="725"/>
      <c r="E1" s="725"/>
      <c r="F1" s="725"/>
      <c r="G1" s="725"/>
      <c r="H1" s="725"/>
      <c r="I1" s="725"/>
      <c r="J1" s="725"/>
      <c r="K1" s="725"/>
      <c r="L1" s="725"/>
      <c r="M1" s="725"/>
      <c r="N1" s="725"/>
      <c r="O1" s="725"/>
      <c r="P1" s="725"/>
      <c r="Q1" s="725"/>
      <c r="R1" s="725"/>
      <c r="S1" s="725"/>
      <c r="T1" s="725"/>
    </row>
    <row r="2" spans="1:20" ht="20.25">
      <c r="A2" s="1057" t="s">
        <v>30</v>
      </c>
      <c r="B2" s="1057"/>
      <c r="C2" s="1057"/>
      <c r="D2" s="1057"/>
      <c r="E2" s="1057"/>
      <c r="F2" s="1057"/>
      <c r="G2" s="1057"/>
      <c r="H2" s="1057"/>
      <c r="I2" s="1057"/>
      <c r="J2" s="1057"/>
      <c r="K2" s="1057"/>
      <c r="L2" s="1057"/>
      <c r="M2" s="1057"/>
      <c r="N2" s="1057"/>
      <c r="O2" s="1057"/>
      <c r="P2" s="1057"/>
      <c r="Q2" s="1057"/>
      <c r="R2" s="725"/>
      <c r="S2" s="725"/>
      <c r="T2" s="725"/>
    </row>
    <row r="3" spans="1:20" ht="13.5">
      <c r="A3" s="725"/>
      <c r="B3" s="725"/>
      <c r="C3" s="725"/>
      <c r="D3" s="725"/>
      <c r="E3" s="725"/>
      <c r="F3" s="725"/>
      <c r="G3" s="725"/>
      <c r="H3" s="725"/>
      <c r="I3" s="725"/>
      <c r="J3" s="725"/>
      <c r="K3" s="725"/>
      <c r="L3" s="725"/>
      <c r="M3" s="725"/>
      <c r="N3" s="725"/>
      <c r="O3" s="746"/>
      <c r="P3" s="725"/>
      <c r="Q3" s="725"/>
      <c r="R3" s="725"/>
      <c r="S3" s="725"/>
      <c r="T3" s="725"/>
    </row>
    <row r="4" spans="1:20" ht="18" customHeight="1">
      <c r="A4" s="981" t="s">
        <v>931</v>
      </c>
      <c r="B4" s="982"/>
      <c r="C4" s="988"/>
      <c r="D4" s="989"/>
      <c r="E4" s="989"/>
      <c r="F4" s="989"/>
      <c r="G4" s="989"/>
      <c r="H4" s="989"/>
      <c r="I4" s="989"/>
      <c r="J4" s="989"/>
      <c r="K4" s="989"/>
      <c r="L4" s="989"/>
      <c r="M4" s="989"/>
      <c r="N4" s="989"/>
      <c r="O4" s="989"/>
      <c r="P4" s="989"/>
      <c r="Q4" s="990"/>
      <c r="R4" s="725"/>
      <c r="S4" s="725"/>
      <c r="T4" s="725"/>
    </row>
    <row r="5" spans="1:20" ht="18" customHeight="1">
      <c r="A5" s="983"/>
      <c r="B5" s="984"/>
      <c r="C5" s="991"/>
      <c r="D5" s="992"/>
      <c r="E5" s="992"/>
      <c r="F5" s="992"/>
      <c r="G5" s="992"/>
      <c r="H5" s="992"/>
      <c r="I5" s="992"/>
      <c r="J5" s="992"/>
      <c r="K5" s="992"/>
      <c r="L5" s="992"/>
      <c r="M5" s="992"/>
      <c r="N5" s="992"/>
      <c r="O5" s="992"/>
      <c r="P5" s="992"/>
      <c r="Q5" s="993"/>
      <c r="R5" s="725"/>
      <c r="S5" s="725"/>
      <c r="T5" s="725"/>
    </row>
    <row r="6" spans="1:20" ht="18" customHeight="1">
      <c r="A6" s="981" t="s">
        <v>930</v>
      </c>
      <c r="B6" s="982"/>
      <c r="C6" s="966" t="s">
        <v>1160</v>
      </c>
      <c r="D6" s="1003"/>
      <c r="E6" s="1003"/>
      <c r="F6" s="1003"/>
      <c r="G6" s="1003"/>
      <c r="H6" s="1003"/>
      <c r="I6" s="996" t="s">
        <v>938</v>
      </c>
      <c r="J6" s="997"/>
      <c r="K6" s="988"/>
      <c r="L6" s="989"/>
      <c r="M6" s="989"/>
      <c r="N6" s="989"/>
      <c r="O6" s="989"/>
      <c r="P6" s="989"/>
      <c r="Q6" s="990"/>
      <c r="R6" s="725"/>
      <c r="S6" s="725"/>
      <c r="T6" s="725"/>
    </row>
    <row r="7" spans="1:20" ht="18" customHeight="1">
      <c r="A7" s="983"/>
      <c r="B7" s="984"/>
      <c r="C7" s="966" t="s">
        <v>1161</v>
      </c>
      <c r="D7" s="1003"/>
      <c r="E7" s="1004"/>
      <c r="F7" s="1004"/>
      <c r="G7" s="1004"/>
      <c r="H7" s="1004"/>
      <c r="I7" s="998"/>
      <c r="J7" s="999"/>
      <c r="K7" s="991"/>
      <c r="L7" s="992"/>
      <c r="M7" s="992"/>
      <c r="N7" s="992"/>
      <c r="O7" s="992"/>
      <c r="P7" s="992"/>
      <c r="Q7" s="993"/>
      <c r="R7" s="725"/>
      <c r="S7" s="725"/>
      <c r="T7" s="725"/>
    </row>
    <row r="8" spans="1:20" ht="18" customHeight="1">
      <c r="A8" s="981" t="s">
        <v>70</v>
      </c>
      <c r="B8" s="982"/>
      <c r="C8" s="1064" t="s">
        <v>1160</v>
      </c>
      <c r="D8" s="1062" t="s">
        <v>937</v>
      </c>
      <c r="E8" s="1062"/>
      <c r="F8" s="1062"/>
      <c r="G8" s="1062"/>
      <c r="H8" s="1062"/>
      <c r="I8" s="1065" t="s">
        <v>939</v>
      </c>
      <c r="J8" s="1065"/>
      <c r="K8" s="1066" t="s">
        <v>946</v>
      </c>
      <c r="L8" s="1067"/>
      <c r="M8" s="1067"/>
      <c r="N8" s="1067"/>
      <c r="O8" s="1067"/>
      <c r="P8" s="1067"/>
      <c r="Q8" s="1068"/>
      <c r="R8" s="725"/>
      <c r="S8" s="725"/>
      <c r="T8" s="725"/>
    </row>
    <row r="9" spans="1:20" ht="18" customHeight="1">
      <c r="A9" s="1060"/>
      <c r="B9" s="1061"/>
      <c r="C9" s="1064"/>
      <c r="D9" s="1063"/>
      <c r="E9" s="1063"/>
      <c r="F9" s="1063"/>
      <c r="G9" s="1063"/>
      <c r="H9" s="1063"/>
      <c r="I9" s="1065"/>
      <c r="J9" s="1065"/>
      <c r="K9" s="1069"/>
      <c r="L9" s="1070"/>
      <c r="M9" s="1070"/>
      <c r="N9" s="1070"/>
      <c r="O9" s="1070"/>
      <c r="P9" s="1070"/>
      <c r="Q9" s="1071"/>
      <c r="R9" s="725"/>
      <c r="S9" s="725"/>
      <c r="T9" s="725"/>
    </row>
    <row r="10" spans="1:20" ht="18" customHeight="1">
      <c r="A10" s="983"/>
      <c r="B10" s="984"/>
      <c r="C10" s="719" t="s">
        <v>1161</v>
      </c>
      <c r="D10" s="1003" t="s">
        <v>1162</v>
      </c>
      <c r="E10" s="1004"/>
      <c r="F10" s="1004"/>
      <c r="G10" s="1004"/>
      <c r="H10" s="1004"/>
      <c r="I10" s="1065"/>
      <c r="J10" s="1065"/>
      <c r="K10" s="1072"/>
      <c r="L10" s="1073"/>
      <c r="M10" s="1073"/>
      <c r="N10" s="1073"/>
      <c r="O10" s="1073"/>
      <c r="P10" s="1073"/>
      <c r="Q10" s="1074"/>
      <c r="R10" s="725"/>
      <c r="S10" s="725"/>
      <c r="T10" s="725"/>
    </row>
    <row r="11" spans="1:20" ht="18" customHeight="1">
      <c r="A11" s="748"/>
      <c r="B11" s="750"/>
      <c r="C11" s="1018" t="s">
        <v>945</v>
      </c>
      <c r="D11" s="989"/>
      <c r="E11" s="989"/>
      <c r="F11" s="989"/>
      <c r="G11" s="989"/>
      <c r="H11" s="989"/>
      <c r="I11" s="989"/>
      <c r="J11" s="989"/>
      <c r="K11" s="989"/>
      <c r="L11" s="989"/>
      <c r="M11" s="989"/>
      <c r="N11" s="989"/>
      <c r="O11" s="989"/>
      <c r="P11" s="989"/>
      <c r="Q11" s="990"/>
      <c r="R11" s="725"/>
      <c r="S11" s="725"/>
      <c r="T11" s="725"/>
    </row>
    <row r="12" spans="1:20" ht="18" customHeight="1">
      <c r="A12" s="1058" t="s">
        <v>24</v>
      </c>
      <c r="B12" s="1059"/>
      <c r="C12" s="991"/>
      <c r="D12" s="992"/>
      <c r="E12" s="992"/>
      <c r="F12" s="992"/>
      <c r="G12" s="992"/>
      <c r="H12" s="992"/>
      <c r="I12" s="992"/>
      <c r="J12" s="992"/>
      <c r="K12" s="992"/>
      <c r="L12" s="992"/>
      <c r="M12" s="992"/>
      <c r="N12" s="992"/>
      <c r="O12" s="992"/>
      <c r="P12" s="992"/>
      <c r="Q12" s="993"/>
      <c r="R12" s="725"/>
      <c r="S12" s="725"/>
      <c r="T12" s="725"/>
    </row>
    <row r="13" spans="1:20" ht="18" customHeight="1">
      <c r="A13" s="751"/>
      <c r="B13" s="754"/>
      <c r="C13" s="755" t="s">
        <v>881</v>
      </c>
      <c r="D13" s="756"/>
      <c r="E13" s="756"/>
      <c r="F13" s="756"/>
      <c r="G13" s="756"/>
      <c r="H13" s="757"/>
      <c r="I13" s="1000"/>
      <c r="J13" s="1001"/>
      <c r="K13" s="1001"/>
      <c r="L13" s="1001"/>
      <c r="M13" s="1001"/>
      <c r="N13" s="1001"/>
      <c r="O13" s="1001"/>
      <c r="P13" s="1001"/>
      <c r="Q13" s="1002"/>
      <c r="R13" s="725"/>
      <c r="S13" s="725"/>
      <c r="T13" s="725"/>
    </row>
    <row r="14" spans="1:20" ht="18" customHeight="1">
      <c r="A14" s="981" t="s">
        <v>933</v>
      </c>
      <c r="B14" s="982"/>
      <c r="C14" s="758" t="s">
        <v>935</v>
      </c>
      <c r="D14" s="759"/>
      <c r="E14" s="759"/>
      <c r="F14" s="759"/>
      <c r="G14" s="759"/>
      <c r="H14" s="760"/>
      <c r="I14" s="761" t="s">
        <v>944</v>
      </c>
      <c r="J14" s="761"/>
      <c r="K14" s="761"/>
      <c r="L14" s="761"/>
      <c r="M14" s="761"/>
      <c r="N14" s="761"/>
      <c r="O14" s="761"/>
      <c r="P14" s="761"/>
      <c r="Q14" s="762"/>
      <c r="R14" s="725"/>
      <c r="S14" s="725"/>
      <c r="T14" s="725"/>
    </row>
    <row r="15" spans="1:20" ht="18" customHeight="1">
      <c r="A15" s="983"/>
      <c r="B15" s="984"/>
      <c r="C15" s="985"/>
      <c r="D15" s="986"/>
      <c r="E15" s="986"/>
      <c r="F15" s="1055" t="s">
        <v>574</v>
      </c>
      <c r="G15" s="1055"/>
      <c r="H15" s="1056"/>
      <c r="I15" s="751" t="s">
        <v>948</v>
      </c>
      <c r="J15" s="752"/>
      <c r="K15" s="752"/>
      <c r="L15" s="752"/>
      <c r="M15" s="763"/>
      <c r="N15" s="752"/>
      <c r="O15" s="752"/>
      <c r="P15" s="752"/>
      <c r="Q15" s="753"/>
      <c r="R15" s="725"/>
      <c r="S15" s="725"/>
      <c r="T15" s="725"/>
    </row>
    <row r="16" spans="1:20" ht="18" customHeight="1">
      <c r="A16" s="981" t="s">
        <v>565</v>
      </c>
      <c r="B16" s="982"/>
      <c r="C16" s="1014" t="s">
        <v>566</v>
      </c>
      <c r="D16" s="1015"/>
      <c r="E16" s="1015"/>
      <c r="F16" s="1015"/>
      <c r="G16" s="1015"/>
      <c r="H16" s="1015"/>
      <c r="I16" s="1015"/>
      <c r="J16" s="1015"/>
      <c r="K16" s="1015"/>
      <c r="L16" s="1015"/>
      <c r="M16" s="1015"/>
      <c r="N16" s="1015"/>
      <c r="O16" s="1015"/>
      <c r="P16" s="1015"/>
      <c r="Q16" s="1016"/>
      <c r="R16" s="725"/>
      <c r="S16" s="725"/>
      <c r="T16" s="725"/>
    </row>
    <row r="17" spans="1:20" ht="18" customHeight="1">
      <c r="A17" s="983"/>
      <c r="B17" s="984"/>
      <c r="C17" s="991"/>
      <c r="D17" s="992"/>
      <c r="E17" s="992"/>
      <c r="F17" s="992"/>
      <c r="G17" s="992"/>
      <c r="H17" s="992"/>
      <c r="I17" s="992"/>
      <c r="J17" s="992"/>
      <c r="K17" s="992"/>
      <c r="L17" s="992"/>
      <c r="M17" s="992"/>
      <c r="N17" s="992"/>
      <c r="O17" s="992"/>
      <c r="P17" s="992"/>
      <c r="Q17" s="993"/>
      <c r="R17" s="725"/>
      <c r="S17" s="725"/>
      <c r="T17" s="725"/>
    </row>
    <row r="18" spans="1:20" ht="18" customHeight="1">
      <c r="A18" s="987" t="s">
        <v>567</v>
      </c>
      <c r="B18" s="982"/>
      <c r="C18" s="988" t="s">
        <v>934</v>
      </c>
      <c r="D18" s="989"/>
      <c r="E18" s="989"/>
      <c r="F18" s="989"/>
      <c r="G18" s="989"/>
      <c r="H18" s="989"/>
      <c r="I18" s="989"/>
      <c r="J18" s="989"/>
      <c r="K18" s="989"/>
      <c r="L18" s="989"/>
      <c r="M18" s="989"/>
      <c r="N18" s="989"/>
      <c r="O18" s="989"/>
      <c r="P18" s="989"/>
      <c r="Q18" s="990"/>
      <c r="R18" s="725"/>
      <c r="S18" s="725"/>
      <c r="T18" s="725"/>
    </row>
    <row r="19" spans="1:20" ht="18" customHeight="1">
      <c r="A19" s="983"/>
      <c r="B19" s="984"/>
      <c r="C19" s="991"/>
      <c r="D19" s="992"/>
      <c r="E19" s="992"/>
      <c r="F19" s="992"/>
      <c r="G19" s="992"/>
      <c r="H19" s="992"/>
      <c r="I19" s="992"/>
      <c r="J19" s="992"/>
      <c r="K19" s="992"/>
      <c r="L19" s="992"/>
      <c r="M19" s="992"/>
      <c r="N19" s="992"/>
      <c r="O19" s="992"/>
      <c r="P19" s="992"/>
      <c r="Q19" s="993"/>
      <c r="R19" s="725"/>
      <c r="S19" s="725"/>
      <c r="T19" s="725"/>
    </row>
    <row r="20" spans="1:20" ht="18" customHeight="1">
      <c r="A20" s="981" t="s">
        <v>1170</v>
      </c>
      <c r="B20" s="982"/>
      <c r="C20" s="988"/>
      <c r="D20" s="989"/>
      <c r="E20" s="989"/>
      <c r="F20" s="989"/>
      <c r="G20" s="989"/>
      <c r="H20" s="990"/>
      <c r="I20" s="994" t="s">
        <v>27</v>
      </c>
      <c r="J20" s="988"/>
      <c r="K20" s="989"/>
      <c r="L20" s="749"/>
      <c r="M20" s="994" t="s">
        <v>28</v>
      </c>
      <c r="N20" s="988"/>
      <c r="O20" s="989"/>
      <c r="P20" s="989"/>
      <c r="Q20" s="750"/>
      <c r="R20" s="725"/>
      <c r="S20" s="725"/>
      <c r="T20" s="725"/>
    </row>
    <row r="21" spans="1:20" ht="18" customHeight="1">
      <c r="A21" s="983"/>
      <c r="B21" s="984"/>
      <c r="C21" s="991"/>
      <c r="D21" s="992"/>
      <c r="E21" s="992"/>
      <c r="F21" s="992"/>
      <c r="G21" s="992"/>
      <c r="H21" s="993"/>
      <c r="I21" s="995"/>
      <c r="J21" s="991"/>
      <c r="K21" s="992"/>
      <c r="L21" s="752" t="s">
        <v>568</v>
      </c>
      <c r="M21" s="995"/>
      <c r="N21" s="991"/>
      <c r="O21" s="992"/>
      <c r="P21" s="992"/>
      <c r="Q21" s="766" t="s">
        <v>569</v>
      </c>
      <c r="R21" s="725"/>
      <c r="S21" s="725"/>
      <c r="T21" s="725"/>
    </row>
    <row r="22" spans="1:20" ht="13.5">
      <c r="A22" s="758"/>
      <c r="B22" s="760"/>
      <c r="C22" s="1018"/>
      <c r="D22" s="1019"/>
      <c r="E22" s="1019"/>
      <c r="F22" s="1019"/>
      <c r="G22" s="1019"/>
      <c r="H22" s="1019"/>
      <c r="I22" s="1019"/>
      <c r="J22" s="1019"/>
      <c r="K22" s="1019"/>
      <c r="L22" s="1019"/>
      <c r="M22" s="1019"/>
      <c r="N22" s="1019"/>
      <c r="O22" s="1019"/>
      <c r="P22" s="1019"/>
      <c r="Q22" s="1020"/>
      <c r="R22" s="725"/>
      <c r="S22" s="725"/>
      <c r="T22" s="725"/>
    </row>
    <row r="23" spans="1:20" ht="13.5">
      <c r="A23" s="767"/>
      <c r="B23" s="762"/>
      <c r="C23" s="1021"/>
      <c r="D23" s="1022"/>
      <c r="E23" s="1022"/>
      <c r="F23" s="1022"/>
      <c r="G23" s="1022"/>
      <c r="H23" s="1022"/>
      <c r="I23" s="1022"/>
      <c r="J23" s="1022"/>
      <c r="K23" s="1022"/>
      <c r="L23" s="1022"/>
      <c r="M23" s="1022"/>
      <c r="N23" s="1022"/>
      <c r="O23" s="1022"/>
      <c r="P23" s="1022"/>
      <c r="Q23" s="1023"/>
      <c r="R23" s="725"/>
      <c r="S23" s="725"/>
      <c r="T23" s="725"/>
    </row>
    <row r="24" spans="1:20" ht="13.5">
      <c r="A24" s="767"/>
      <c r="B24" s="762"/>
      <c r="C24" s="1021"/>
      <c r="D24" s="1022"/>
      <c r="E24" s="1022"/>
      <c r="F24" s="1022"/>
      <c r="G24" s="1022"/>
      <c r="H24" s="1022"/>
      <c r="I24" s="1022"/>
      <c r="J24" s="1022"/>
      <c r="K24" s="1022"/>
      <c r="L24" s="1022"/>
      <c r="M24" s="1022"/>
      <c r="N24" s="1022"/>
      <c r="O24" s="1022"/>
      <c r="P24" s="1022"/>
      <c r="Q24" s="1023"/>
      <c r="R24" s="725"/>
      <c r="S24" s="725"/>
      <c r="T24" s="725"/>
    </row>
    <row r="25" spans="1:20" ht="13.5">
      <c r="A25" s="1048" t="s">
        <v>29</v>
      </c>
      <c r="B25" s="1049"/>
      <c r="C25" s="1021"/>
      <c r="D25" s="1022"/>
      <c r="E25" s="1022"/>
      <c r="F25" s="1022"/>
      <c r="G25" s="1022"/>
      <c r="H25" s="1022"/>
      <c r="I25" s="1022"/>
      <c r="J25" s="1022"/>
      <c r="K25" s="1022"/>
      <c r="L25" s="1022"/>
      <c r="M25" s="1022"/>
      <c r="N25" s="1022"/>
      <c r="O25" s="1022"/>
      <c r="P25" s="1022"/>
      <c r="Q25" s="1023"/>
      <c r="R25" s="725"/>
      <c r="S25" s="725"/>
      <c r="T25" s="725"/>
    </row>
    <row r="26" spans="1:20" ht="13.5">
      <c r="A26" s="768"/>
      <c r="B26" s="769"/>
      <c r="C26" s="1021"/>
      <c r="D26" s="1022"/>
      <c r="E26" s="1022"/>
      <c r="F26" s="1022"/>
      <c r="G26" s="1022"/>
      <c r="H26" s="1022"/>
      <c r="I26" s="1022"/>
      <c r="J26" s="1022"/>
      <c r="K26" s="1022"/>
      <c r="L26" s="1022"/>
      <c r="M26" s="1022"/>
      <c r="N26" s="1022"/>
      <c r="O26" s="1022"/>
      <c r="P26" s="1022"/>
      <c r="Q26" s="1023"/>
      <c r="R26" s="725"/>
      <c r="S26" s="725"/>
      <c r="T26" s="725"/>
    </row>
    <row r="27" spans="1:20" ht="13.5">
      <c r="A27" s="768"/>
      <c r="B27" s="769"/>
      <c r="C27" s="1021"/>
      <c r="D27" s="1022"/>
      <c r="E27" s="1022"/>
      <c r="F27" s="1022"/>
      <c r="G27" s="1022"/>
      <c r="H27" s="1022"/>
      <c r="I27" s="1022"/>
      <c r="J27" s="1022"/>
      <c r="K27" s="1022"/>
      <c r="L27" s="1022"/>
      <c r="M27" s="1022"/>
      <c r="N27" s="1022"/>
      <c r="O27" s="1022"/>
      <c r="P27" s="1022"/>
      <c r="Q27" s="1023"/>
      <c r="R27" s="725"/>
      <c r="S27" s="725"/>
      <c r="T27" s="725"/>
    </row>
    <row r="28" spans="1:20" ht="13.5">
      <c r="A28" s="770"/>
      <c r="B28" s="771"/>
      <c r="C28" s="1024"/>
      <c r="D28" s="1025"/>
      <c r="E28" s="1025"/>
      <c r="F28" s="1025"/>
      <c r="G28" s="1025"/>
      <c r="H28" s="1025"/>
      <c r="I28" s="1025"/>
      <c r="J28" s="1025"/>
      <c r="K28" s="1025"/>
      <c r="L28" s="1025"/>
      <c r="M28" s="1025"/>
      <c r="N28" s="1025"/>
      <c r="O28" s="1025"/>
      <c r="P28" s="1025"/>
      <c r="Q28" s="1026"/>
      <c r="R28" s="725"/>
      <c r="S28" s="725"/>
      <c r="T28" s="725"/>
    </row>
    <row r="29" spans="1:20" ht="27" customHeight="1">
      <c r="A29" s="1050" t="s">
        <v>570</v>
      </c>
      <c r="B29" s="1051"/>
      <c r="C29" s="1051"/>
      <c r="D29" s="1051"/>
      <c r="E29" s="1051"/>
      <c r="F29" s="1051"/>
      <c r="G29" s="1051"/>
      <c r="H29" s="1051"/>
      <c r="I29" s="1051"/>
      <c r="J29" s="1051"/>
      <c r="K29" s="1051"/>
      <c r="L29" s="1051"/>
      <c r="M29" s="1051"/>
      <c r="N29" s="1051"/>
      <c r="O29" s="1051"/>
      <c r="P29" s="1051"/>
      <c r="Q29" s="1052"/>
      <c r="R29" s="725"/>
      <c r="S29" s="725"/>
      <c r="T29" s="725"/>
    </row>
    <row r="30" spans="1:20" ht="18" customHeight="1">
      <c r="A30" s="1053" t="s">
        <v>571</v>
      </c>
      <c r="B30" s="988" t="s">
        <v>940</v>
      </c>
      <c r="C30" s="989"/>
      <c r="D30" s="989"/>
      <c r="E30" s="989"/>
      <c r="F30" s="989"/>
      <c r="G30" s="989"/>
      <c r="H30" s="990"/>
      <c r="I30" s="1017" t="s">
        <v>942</v>
      </c>
      <c r="J30" s="1017"/>
      <c r="K30" s="988" t="s">
        <v>941</v>
      </c>
      <c r="L30" s="989"/>
      <c r="M30" s="989"/>
      <c r="N30" s="989"/>
      <c r="O30" s="989"/>
      <c r="P30" s="989"/>
      <c r="Q30" s="990"/>
      <c r="R30" s="725"/>
      <c r="S30" s="725"/>
      <c r="T30" s="725"/>
    </row>
    <row r="31" spans="1:20" ht="18" customHeight="1">
      <c r="A31" s="1054"/>
      <c r="B31" s="991"/>
      <c r="C31" s="992"/>
      <c r="D31" s="992"/>
      <c r="E31" s="992"/>
      <c r="F31" s="992"/>
      <c r="G31" s="992"/>
      <c r="H31" s="993"/>
      <c r="I31" s="1017"/>
      <c r="J31" s="1017"/>
      <c r="K31" s="991"/>
      <c r="L31" s="992"/>
      <c r="M31" s="992"/>
      <c r="N31" s="992"/>
      <c r="O31" s="992"/>
      <c r="P31" s="992"/>
      <c r="Q31" s="993"/>
      <c r="R31" s="725"/>
      <c r="S31" s="725"/>
      <c r="T31" s="725"/>
    </row>
    <row r="32" spans="1:20" ht="18" customHeight="1">
      <c r="A32" s="1028" t="s">
        <v>936</v>
      </c>
      <c r="B32" s="988"/>
      <c r="C32" s="989"/>
      <c r="D32" s="989"/>
      <c r="E32" s="989"/>
      <c r="F32" s="989"/>
      <c r="G32" s="989"/>
      <c r="H32" s="990"/>
      <c r="I32" s="1017" t="s">
        <v>932</v>
      </c>
      <c r="J32" s="1017"/>
      <c r="K32" s="988" t="s">
        <v>949</v>
      </c>
      <c r="L32" s="989"/>
      <c r="M32" s="989"/>
      <c r="N32" s="989"/>
      <c r="O32" s="989"/>
      <c r="P32" s="989"/>
      <c r="Q32" s="990"/>
      <c r="R32" s="725"/>
      <c r="S32" s="725"/>
      <c r="T32" s="725"/>
    </row>
    <row r="33" spans="1:20" ht="18" customHeight="1">
      <c r="A33" s="1029"/>
      <c r="B33" s="991"/>
      <c r="C33" s="992"/>
      <c r="D33" s="992"/>
      <c r="E33" s="992"/>
      <c r="F33" s="992"/>
      <c r="G33" s="992"/>
      <c r="H33" s="993"/>
      <c r="I33" s="1017"/>
      <c r="J33" s="1017"/>
      <c r="K33" s="991"/>
      <c r="L33" s="992"/>
      <c r="M33" s="992"/>
      <c r="N33" s="992"/>
      <c r="O33" s="992"/>
      <c r="P33" s="992"/>
      <c r="Q33" s="993"/>
      <c r="R33" s="725"/>
      <c r="S33" s="725"/>
      <c r="T33" s="725"/>
    </row>
    <row r="34" spans="1:20" ht="18" customHeight="1">
      <c r="A34" s="772"/>
      <c r="B34" s="764"/>
      <c r="C34" s="159"/>
      <c r="D34" s="159"/>
      <c r="E34" s="159"/>
      <c r="F34" s="773"/>
      <c r="G34" s="764"/>
      <c r="H34" s="765"/>
      <c r="I34" s="764"/>
      <c r="J34" s="159"/>
      <c r="K34" s="765"/>
      <c r="L34" s="159"/>
      <c r="M34" s="765"/>
      <c r="N34" s="159"/>
      <c r="O34" s="159"/>
      <c r="P34" s="159"/>
      <c r="Q34" s="765"/>
      <c r="R34" s="725"/>
      <c r="S34" s="725"/>
      <c r="T34" s="725"/>
    </row>
    <row r="35" spans="1:20" ht="18" customHeight="1">
      <c r="A35" s="747" t="s">
        <v>572</v>
      </c>
      <c r="B35" s="764"/>
      <c r="C35" s="1042"/>
      <c r="D35" s="1042"/>
      <c r="E35" s="1042"/>
      <c r="F35" s="774" t="s">
        <v>25</v>
      </c>
      <c r="G35" s="1043" t="s">
        <v>573</v>
      </c>
      <c r="H35" s="1044"/>
      <c r="I35" s="1045"/>
      <c r="J35" s="1046"/>
      <c r="K35" s="765" t="s">
        <v>574</v>
      </c>
      <c r="L35" s="1043" t="s">
        <v>26</v>
      </c>
      <c r="M35" s="1044"/>
      <c r="N35" s="775"/>
      <c r="O35" s="776" t="s">
        <v>25</v>
      </c>
      <c r="P35" s="776" t="s">
        <v>575</v>
      </c>
      <c r="Q35" s="773" t="s">
        <v>574</v>
      </c>
      <c r="R35" s="725"/>
      <c r="S35" s="725"/>
      <c r="T35" s="725"/>
    </row>
    <row r="36" spans="1:20" ht="18" customHeight="1">
      <c r="A36" s="777" t="s">
        <v>576</v>
      </c>
      <c r="B36" s="751" t="s">
        <v>577</v>
      </c>
      <c r="C36" s="1047"/>
      <c r="D36" s="1047"/>
      <c r="E36" s="1047"/>
      <c r="F36" s="778" t="s">
        <v>578</v>
      </c>
      <c r="G36" s="751"/>
      <c r="H36" s="753"/>
      <c r="I36" s="751"/>
      <c r="J36" s="752"/>
      <c r="K36" s="753"/>
      <c r="L36" s="998" t="s">
        <v>576</v>
      </c>
      <c r="M36" s="999"/>
      <c r="N36" s="751" t="s">
        <v>577</v>
      </c>
      <c r="O36" s="776" t="s">
        <v>25</v>
      </c>
      <c r="P36" s="776" t="s">
        <v>575</v>
      </c>
      <c r="Q36" s="779" t="s">
        <v>579</v>
      </c>
      <c r="R36" s="780"/>
      <c r="S36" s="725"/>
      <c r="T36" s="725"/>
    </row>
    <row r="37" spans="1:17" ht="20.25" customHeight="1">
      <c r="A37" s="781"/>
      <c r="B37" s="1032" t="s">
        <v>444</v>
      </c>
      <c r="C37" s="1033"/>
      <c r="D37" s="1034"/>
      <c r="E37" s="1030" t="s">
        <v>445</v>
      </c>
      <c r="F37" s="1030"/>
      <c r="G37" s="1030"/>
      <c r="H37" s="1030"/>
      <c r="I37" s="1031" t="s">
        <v>448</v>
      </c>
      <c r="J37" s="1031"/>
      <c r="K37" s="1031"/>
      <c r="L37" s="1031"/>
      <c r="M37" s="1030" t="s">
        <v>445</v>
      </c>
      <c r="N37" s="1030"/>
      <c r="O37" s="1030"/>
      <c r="P37" s="1030"/>
      <c r="Q37" s="1030"/>
    </row>
    <row r="38" spans="1:17" ht="20.25" customHeight="1">
      <c r="A38" s="1027" t="s">
        <v>583</v>
      </c>
      <c r="B38" s="1041" t="s">
        <v>446</v>
      </c>
      <c r="C38" s="1041"/>
      <c r="D38" s="1041"/>
      <c r="E38" s="1030" t="s">
        <v>445</v>
      </c>
      <c r="F38" s="1030"/>
      <c r="G38" s="1030"/>
      <c r="H38" s="1030"/>
      <c r="I38" s="1031" t="s">
        <v>447</v>
      </c>
      <c r="J38" s="1031"/>
      <c r="K38" s="1031"/>
      <c r="L38" s="1031"/>
      <c r="M38" s="1030" t="s">
        <v>445</v>
      </c>
      <c r="N38" s="1030"/>
      <c r="O38" s="1030"/>
      <c r="P38" s="1030"/>
      <c r="Q38" s="1030"/>
    </row>
    <row r="39" spans="1:17" ht="20.25" customHeight="1">
      <c r="A39" s="1027"/>
      <c r="B39" s="1035" t="s">
        <v>943</v>
      </c>
      <c r="C39" s="1036"/>
      <c r="D39" s="1036"/>
      <c r="E39" s="1036"/>
      <c r="F39" s="1036"/>
      <c r="G39" s="1036"/>
      <c r="H39" s="1036"/>
      <c r="I39" s="1036"/>
      <c r="J39" s="1036"/>
      <c r="K39" s="1036"/>
      <c r="L39" s="1037"/>
      <c r="M39" s="1030" t="s">
        <v>445</v>
      </c>
      <c r="N39" s="1030"/>
      <c r="O39" s="1030"/>
      <c r="P39" s="1030"/>
      <c r="Q39" s="1030"/>
    </row>
    <row r="40" spans="1:17" ht="20.25" customHeight="1">
      <c r="A40" s="782"/>
      <c r="B40" s="1038" t="s">
        <v>1159</v>
      </c>
      <c r="C40" s="1039"/>
      <c r="D40" s="1039"/>
      <c r="E40" s="1039"/>
      <c r="F40" s="1039"/>
      <c r="G40" s="1039"/>
      <c r="H40" s="1039"/>
      <c r="I40" s="1039"/>
      <c r="J40" s="1039"/>
      <c r="K40" s="1039"/>
      <c r="L40" s="1039"/>
      <c r="M40" s="1039"/>
      <c r="N40" s="1039"/>
      <c r="O40" s="1039"/>
      <c r="P40" s="1039"/>
      <c r="Q40" s="1040"/>
    </row>
    <row r="41" spans="1:20" ht="13.5">
      <c r="A41" s="783"/>
      <c r="B41" s="1005"/>
      <c r="C41" s="1006"/>
      <c r="D41" s="1006"/>
      <c r="E41" s="1006"/>
      <c r="F41" s="1006"/>
      <c r="G41" s="1006"/>
      <c r="H41" s="1006"/>
      <c r="I41" s="1006"/>
      <c r="J41" s="1006"/>
      <c r="K41" s="1006"/>
      <c r="L41" s="1006"/>
      <c r="M41" s="1006"/>
      <c r="N41" s="1006"/>
      <c r="O41" s="1006"/>
      <c r="P41" s="1006"/>
      <c r="Q41" s="1007"/>
      <c r="R41" s="725"/>
      <c r="S41" s="725"/>
      <c r="T41" s="725"/>
    </row>
    <row r="42" spans="1:20" ht="13.5">
      <c r="A42" s="784"/>
      <c r="B42" s="1008"/>
      <c r="C42" s="1009"/>
      <c r="D42" s="1009"/>
      <c r="E42" s="1009"/>
      <c r="F42" s="1009"/>
      <c r="G42" s="1009"/>
      <c r="H42" s="1009"/>
      <c r="I42" s="1009"/>
      <c r="J42" s="1009"/>
      <c r="K42" s="1009"/>
      <c r="L42" s="1009"/>
      <c r="M42" s="1009"/>
      <c r="N42" s="1009"/>
      <c r="O42" s="1009"/>
      <c r="P42" s="1009"/>
      <c r="Q42" s="1010"/>
      <c r="R42" s="725"/>
      <c r="S42" s="725"/>
      <c r="T42" s="725"/>
    </row>
    <row r="43" spans="1:20" ht="13.5">
      <c r="A43" s="784"/>
      <c r="B43" s="1008"/>
      <c r="C43" s="1009"/>
      <c r="D43" s="1009"/>
      <c r="E43" s="1009"/>
      <c r="F43" s="1009"/>
      <c r="G43" s="1009"/>
      <c r="H43" s="1009"/>
      <c r="I43" s="1009"/>
      <c r="J43" s="1009"/>
      <c r="K43" s="1009"/>
      <c r="L43" s="1009"/>
      <c r="M43" s="1009"/>
      <c r="N43" s="1009"/>
      <c r="O43" s="1009"/>
      <c r="P43" s="1009"/>
      <c r="Q43" s="1010"/>
      <c r="R43" s="725"/>
      <c r="S43" s="725"/>
      <c r="T43" s="725"/>
    </row>
    <row r="44" spans="1:20" ht="13.5">
      <c r="A44" s="785" t="s">
        <v>947</v>
      </c>
      <c r="B44" s="1008"/>
      <c r="C44" s="1009"/>
      <c r="D44" s="1009"/>
      <c r="E44" s="1009"/>
      <c r="F44" s="1009"/>
      <c r="G44" s="1009"/>
      <c r="H44" s="1009"/>
      <c r="I44" s="1009"/>
      <c r="J44" s="1009"/>
      <c r="K44" s="1009"/>
      <c r="L44" s="1009"/>
      <c r="M44" s="1009"/>
      <c r="N44" s="1009"/>
      <c r="O44" s="1009"/>
      <c r="P44" s="1009"/>
      <c r="Q44" s="1010"/>
      <c r="R44" s="725"/>
      <c r="S44" s="725"/>
      <c r="T44" s="725"/>
    </row>
    <row r="45" spans="1:20" ht="13.5">
      <c r="A45" s="785" t="s">
        <v>580</v>
      </c>
      <c r="B45" s="1008"/>
      <c r="C45" s="1009"/>
      <c r="D45" s="1009"/>
      <c r="E45" s="1009"/>
      <c r="F45" s="1009"/>
      <c r="G45" s="1009"/>
      <c r="H45" s="1009"/>
      <c r="I45" s="1009"/>
      <c r="J45" s="1009"/>
      <c r="K45" s="1009"/>
      <c r="L45" s="1009"/>
      <c r="M45" s="1009"/>
      <c r="N45" s="1009"/>
      <c r="O45" s="1009"/>
      <c r="P45" s="1009"/>
      <c r="Q45" s="1010"/>
      <c r="R45" s="725"/>
      <c r="S45" s="725"/>
      <c r="T45" s="725"/>
    </row>
    <row r="46" spans="1:20" ht="13.5">
      <c r="A46" s="786" t="s">
        <v>581</v>
      </c>
      <c r="B46" s="1008"/>
      <c r="C46" s="1009"/>
      <c r="D46" s="1009"/>
      <c r="E46" s="1009"/>
      <c r="F46" s="1009"/>
      <c r="G46" s="1009"/>
      <c r="H46" s="1009"/>
      <c r="I46" s="1009"/>
      <c r="J46" s="1009"/>
      <c r="K46" s="1009"/>
      <c r="L46" s="1009"/>
      <c r="M46" s="1009"/>
      <c r="N46" s="1009"/>
      <c r="O46" s="1009"/>
      <c r="P46" s="1009"/>
      <c r="Q46" s="1010"/>
      <c r="R46" s="725"/>
      <c r="S46" s="725"/>
      <c r="T46" s="725"/>
    </row>
    <row r="47" spans="1:20" ht="13.5">
      <c r="A47" s="786" t="s">
        <v>582</v>
      </c>
      <c r="B47" s="1008"/>
      <c r="C47" s="1009"/>
      <c r="D47" s="1009"/>
      <c r="E47" s="1009"/>
      <c r="F47" s="1009"/>
      <c r="G47" s="1009"/>
      <c r="H47" s="1009"/>
      <c r="I47" s="1009"/>
      <c r="J47" s="1009"/>
      <c r="K47" s="1009"/>
      <c r="L47" s="1009"/>
      <c r="M47" s="1009"/>
      <c r="N47" s="1009"/>
      <c r="O47" s="1009"/>
      <c r="P47" s="1009"/>
      <c r="Q47" s="1010"/>
      <c r="R47" s="725"/>
      <c r="S47" s="725"/>
      <c r="T47" s="725"/>
    </row>
    <row r="48" spans="1:20" ht="13.5">
      <c r="A48" s="785"/>
      <c r="B48" s="1008"/>
      <c r="C48" s="1009"/>
      <c r="D48" s="1009"/>
      <c r="E48" s="1009"/>
      <c r="F48" s="1009"/>
      <c r="G48" s="1009"/>
      <c r="H48" s="1009"/>
      <c r="I48" s="1009"/>
      <c r="J48" s="1009"/>
      <c r="K48" s="1009"/>
      <c r="L48" s="1009"/>
      <c r="M48" s="1009"/>
      <c r="N48" s="1009"/>
      <c r="O48" s="1009"/>
      <c r="P48" s="1009"/>
      <c r="Q48" s="1010"/>
      <c r="R48" s="725"/>
      <c r="S48" s="725"/>
      <c r="T48" s="725"/>
    </row>
    <row r="49" spans="1:20" ht="13.5">
      <c r="A49" s="784"/>
      <c r="B49" s="1008"/>
      <c r="C49" s="1009"/>
      <c r="D49" s="1009"/>
      <c r="E49" s="1009"/>
      <c r="F49" s="1009"/>
      <c r="G49" s="1009"/>
      <c r="H49" s="1009"/>
      <c r="I49" s="1009"/>
      <c r="J49" s="1009"/>
      <c r="K49" s="1009"/>
      <c r="L49" s="1009"/>
      <c r="M49" s="1009"/>
      <c r="N49" s="1009"/>
      <c r="O49" s="1009"/>
      <c r="P49" s="1009"/>
      <c r="Q49" s="1010"/>
      <c r="R49" s="725"/>
      <c r="S49" s="725"/>
      <c r="T49" s="725"/>
    </row>
    <row r="50" spans="1:20" ht="13.5">
      <c r="A50" s="784"/>
      <c r="B50" s="1008"/>
      <c r="C50" s="1009"/>
      <c r="D50" s="1009"/>
      <c r="E50" s="1009"/>
      <c r="F50" s="1009"/>
      <c r="G50" s="1009"/>
      <c r="H50" s="1009"/>
      <c r="I50" s="1009"/>
      <c r="J50" s="1009"/>
      <c r="K50" s="1009"/>
      <c r="L50" s="1009"/>
      <c r="M50" s="1009"/>
      <c r="N50" s="1009"/>
      <c r="O50" s="1009"/>
      <c r="P50" s="1009"/>
      <c r="Q50" s="1010"/>
      <c r="R50" s="725"/>
      <c r="S50" s="725"/>
      <c r="T50" s="725"/>
    </row>
    <row r="51" spans="1:20" ht="13.5">
      <c r="A51" s="787"/>
      <c r="B51" s="1011"/>
      <c r="C51" s="1012"/>
      <c r="D51" s="1012"/>
      <c r="E51" s="1012"/>
      <c r="F51" s="1012"/>
      <c r="G51" s="1012"/>
      <c r="H51" s="1012"/>
      <c r="I51" s="1012"/>
      <c r="J51" s="1012"/>
      <c r="K51" s="1012"/>
      <c r="L51" s="1012"/>
      <c r="M51" s="1012"/>
      <c r="N51" s="1012"/>
      <c r="O51" s="1012"/>
      <c r="P51" s="1012"/>
      <c r="Q51" s="1013"/>
      <c r="R51" s="725"/>
      <c r="S51" s="725"/>
      <c r="T51" s="725"/>
    </row>
    <row r="52" spans="1:20" ht="13.5">
      <c r="A52" s="725"/>
      <c r="B52" s="725"/>
      <c r="C52" s="725"/>
      <c r="D52" s="725"/>
      <c r="E52" s="725"/>
      <c r="F52" s="725"/>
      <c r="G52" s="725"/>
      <c r="H52" s="725"/>
      <c r="I52" s="725"/>
      <c r="J52" s="725"/>
      <c r="K52" s="725"/>
      <c r="L52" s="725"/>
      <c r="M52" s="725"/>
      <c r="N52" s="725"/>
      <c r="O52" s="725"/>
      <c r="P52" s="725"/>
      <c r="Q52" s="725"/>
      <c r="R52" s="725"/>
      <c r="S52" s="725"/>
      <c r="T52" s="725"/>
    </row>
    <row r="53" spans="1:20" ht="13.5">
      <c r="A53" s="725"/>
      <c r="B53" s="725"/>
      <c r="C53" s="725"/>
      <c r="D53" s="725"/>
      <c r="E53" s="725"/>
      <c r="F53" s="725"/>
      <c r="G53" s="725"/>
      <c r="H53" s="725"/>
      <c r="I53" s="725"/>
      <c r="J53" s="725"/>
      <c r="K53" s="725"/>
      <c r="L53" s="725"/>
      <c r="M53" s="725"/>
      <c r="N53" s="725"/>
      <c r="O53" s="725"/>
      <c r="P53" s="725"/>
      <c r="Q53" s="725"/>
      <c r="R53" s="725"/>
      <c r="S53" s="725"/>
      <c r="T53" s="725"/>
    </row>
    <row r="54" spans="1:20" ht="13.5">
      <c r="A54" s="725"/>
      <c r="B54" s="725"/>
      <c r="C54" s="725"/>
      <c r="D54" s="725"/>
      <c r="E54" s="725"/>
      <c r="F54" s="725"/>
      <c r="G54" s="725"/>
      <c r="H54" s="725"/>
      <c r="I54" s="725"/>
      <c r="J54" s="725"/>
      <c r="K54" s="725"/>
      <c r="L54" s="725"/>
      <c r="M54" s="725"/>
      <c r="N54" s="725"/>
      <c r="O54" s="725"/>
      <c r="P54" s="725"/>
      <c r="Q54" s="725"/>
      <c r="R54" s="725"/>
      <c r="S54" s="725"/>
      <c r="T54" s="725"/>
    </row>
    <row r="55" spans="1:20" ht="13.5">
      <c r="A55" s="725"/>
      <c r="B55" s="725"/>
      <c r="C55" s="725"/>
      <c r="D55" s="725"/>
      <c r="E55" s="725"/>
      <c r="F55" s="725"/>
      <c r="G55" s="725"/>
      <c r="H55" s="725"/>
      <c r="I55" s="725"/>
      <c r="J55" s="725"/>
      <c r="K55" s="725"/>
      <c r="L55" s="725"/>
      <c r="M55" s="725"/>
      <c r="N55" s="725"/>
      <c r="O55" s="725"/>
      <c r="P55" s="725"/>
      <c r="Q55" s="725"/>
      <c r="R55" s="725"/>
      <c r="S55" s="725"/>
      <c r="T55" s="725"/>
    </row>
    <row r="56" spans="1:20" ht="13.5">
      <c r="A56" s="725"/>
      <c r="B56" s="725"/>
      <c r="C56" s="725"/>
      <c r="D56" s="725"/>
      <c r="E56" s="725"/>
      <c r="F56" s="725"/>
      <c r="G56" s="725"/>
      <c r="H56" s="725"/>
      <c r="I56" s="725"/>
      <c r="J56" s="725"/>
      <c r="K56" s="725"/>
      <c r="L56" s="725"/>
      <c r="M56" s="725"/>
      <c r="N56" s="725"/>
      <c r="O56" s="725"/>
      <c r="P56" s="725"/>
      <c r="Q56" s="725"/>
      <c r="R56" s="725"/>
      <c r="S56" s="725"/>
      <c r="T56" s="725"/>
    </row>
    <row r="57" spans="1:20" ht="13.5">
      <c r="A57" s="725"/>
      <c r="B57" s="725"/>
      <c r="C57" s="725"/>
      <c r="D57" s="725"/>
      <c r="E57" s="725"/>
      <c r="F57" s="725"/>
      <c r="G57" s="725"/>
      <c r="H57" s="725"/>
      <c r="I57" s="725"/>
      <c r="J57" s="725"/>
      <c r="K57" s="725"/>
      <c r="L57" s="725"/>
      <c r="M57" s="725"/>
      <c r="N57" s="725"/>
      <c r="O57" s="725"/>
      <c r="P57" s="725"/>
      <c r="Q57" s="725"/>
      <c r="R57" s="725"/>
      <c r="S57" s="725"/>
      <c r="T57" s="725"/>
    </row>
    <row r="58" spans="1:20" ht="13.5">
      <c r="A58" s="725"/>
      <c r="B58" s="725"/>
      <c r="C58" s="725"/>
      <c r="D58" s="725"/>
      <c r="E58" s="725"/>
      <c r="F58" s="725"/>
      <c r="G58" s="725"/>
      <c r="H58" s="725"/>
      <c r="I58" s="725"/>
      <c r="J58" s="725"/>
      <c r="K58" s="725"/>
      <c r="L58" s="725"/>
      <c r="M58" s="725"/>
      <c r="N58" s="725"/>
      <c r="O58" s="725"/>
      <c r="P58" s="725"/>
      <c r="Q58" s="725"/>
      <c r="R58" s="725"/>
      <c r="S58" s="725"/>
      <c r="T58" s="725"/>
    </row>
    <row r="59" spans="1:20" ht="13.5">
      <c r="A59" s="725"/>
      <c r="B59" s="725"/>
      <c r="C59" s="725"/>
      <c r="D59" s="725"/>
      <c r="E59" s="725"/>
      <c r="F59" s="725"/>
      <c r="G59" s="725"/>
      <c r="H59" s="725"/>
      <c r="I59" s="725"/>
      <c r="J59" s="725"/>
      <c r="K59" s="725"/>
      <c r="L59" s="725"/>
      <c r="M59" s="725"/>
      <c r="N59" s="725"/>
      <c r="O59" s="725"/>
      <c r="P59" s="725"/>
      <c r="Q59" s="725"/>
      <c r="R59" s="725"/>
      <c r="S59" s="725"/>
      <c r="T59" s="725"/>
    </row>
    <row r="60" spans="1:20" ht="13.5">
      <c r="A60" s="725"/>
      <c r="B60" s="725"/>
      <c r="C60" s="725"/>
      <c r="D60" s="725"/>
      <c r="E60" s="725"/>
      <c r="F60" s="725"/>
      <c r="G60" s="725"/>
      <c r="H60" s="725"/>
      <c r="I60" s="725"/>
      <c r="J60" s="725"/>
      <c r="K60" s="725"/>
      <c r="L60" s="725"/>
      <c r="M60" s="725"/>
      <c r="N60" s="725"/>
      <c r="O60" s="725"/>
      <c r="P60" s="725"/>
      <c r="Q60" s="725"/>
      <c r="R60" s="725"/>
      <c r="S60" s="725"/>
      <c r="T60" s="725"/>
    </row>
    <row r="61" spans="1:20" ht="13.5">
      <c r="A61" s="725"/>
      <c r="B61" s="725"/>
      <c r="C61" s="725"/>
      <c r="D61" s="725"/>
      <c r="E61" s="725"/>
      <c r="F61" s="725"/>
      <c r="G61" s="725"/>
      <c r="H61" s="725"/>
      <c r="I61" s="725"/>
      <c r="J61" s="725"/>
      <c r="K61" s="725"/>
      <c r="L61" s="725"/>
      <c r="M61" s="725"/>
      <c r="N61" s="725"/>
      <c r="O61" s="725"/>
      <c r="P61" s="725"/>
      <c r="Q61" s="725"/>
      <c r="R61" s="725"/>
      <c r="S61" s="725"/>
      <c r="T61" s="725"/>
    </row>
    <row r="62" spans="1:20" ht="13.5">
      <c r="A62" s="725"/>
      <c r="B62" s="725"/>
      <c r="C62" s="725"/>
      <c r="D62" s="725"/>
      <c r="E62" s="725"/>
      <c r="F62" s="725"/>
      <c r="G62" s="725"/>
      <c r="H62" s="725"/>
      <c r="I62" s="725"/>
      <c r="J62" s="725"/>
      <c r="K62" s="725"/>
      <c r="L62" s="725"/>
      <c r="M62" s="725"/>
      <c r="N62" s="725"/>
      <c r="O62" s="725"/>
      <c r="P62" s="725"/>
      <c r="Q62" s="725"/>
      <c r="R62" s="725"/>
      <c r="S62" s="725"/>
      <c r="T62" s="725"/>
    </row>
    <row r="63" spans="1:20" ht="13.5">
      <c r="A63" s="725"/>
      <c r="B63" s="725"/>
      <c r="C63" s="725"/>
      <c r="D63" s="725"/>
      <c r="E63" s="725"/>
      <c r="F63" s="725"/>
      <c r="G63" s="725"/>
      <c r="H63" s="725"/>
      <c r="I63" s="725"/>
      <c r="J63" s="725"/>
      <c r="K63" s="725"/>
      <c r="L63" s="725"/>
      <c r="M63" s="725"/>
      <c r="N63" s="725"/>
      <c r="O63" s="725"/>
      <c r="P63" s="725"/>
      <c r="Q63" s="725"/>
      <c r="R63" s="725"/>
      <c r="S63" s="725"/>
      <c r="T63" s="725"/>
    </row>
    <row r="64" spans="1:20" ht="13.5">
      <c r="A64" s="725"/>
      <c r="B64" s="725"/>
      <c r="C64" s="725"/>
      <c r="D64" s="725"/>
      <c r="E64" s="725"/>
      <c r="F64" s="725"/>
      <c r="G64" s="725"/>
      <c r="H64" s="725"/>
      <c r="I64" s="725"/>
      <c r="J64" s="725"/>
      <c r="K64" s="725"/>
      <c r="L64" s="725"/>
      <c r="M64" s="725"/>
      <c r="N64" s="725"/>
      <c r="O64" s="725"/>
      <c r="P64" s="725"/>
      <c r="Q64" s="725"/>
      <c r="R64" s="725"/>
      <c r="S64" s="725"/>
      <c r="T64" s="725"/>
    </row>
    <row r="65" spans="1:20" ht="13.5">
      <c r="A65" s="725"/>
      <c r="B65" s="725"/>
      <c r="C65" s="725"/>
      <c r="D65" s="725"/>
      <c r="E65" s="725"/>
      <c r="F65" s="725"/>
      <c r="G65" s="725"/>
      <c r="H65" s="725"/>
      <c r="I65" s="725"/>
      <c r="J65" s="725"/>
      <c r="K65" s="725"/>
      <c r="L65" s="725"/>
      <c r="M65" s="725"/>
      <c r="N65" s="725"/>
      <c r="O65" s="725"/>
      <c r="P65" s="725"/>
      <c r="Q65" s="725"/>
      <c r="R65" s="725"/>
      <c r="S65" s="725"/>
      <c r="T65" s="725"/>
    </row>
    <row r="66" spans="1:20" ht="13.5">
      <c r="A66" s="725"/>
      <c r="B66" s="725"/>
      <c r="C66" s="725"/>
      <c r="D66" s="725"/>
      <c r="E66" s="725"/>
      <c r="F66" s="725"/>
      <c r="G66" s="725"/>
      <c r="H66" s="725"/>
      <c r="I66" s="725"/>
      <c r="J66" s="725"/>
      <c r="K66" s="725"/>
      <c r="L66" s="725"/>
      <c r="M66" s="725"/>
      <c r="N66" s="725"/>
      <c r="O66" s="725"/>
      <c r="P66" s="725"/>
      <c r="Q66" s="725"/>
      <c r="R66" s="725"/>
      <c r="S66" s="725"/>
      <c r="T66" s="725"/>
    </row>
    <row r="67" spans="1:20" ht="13.5">
      <c r="A67" s="725"/>
      <c r="B67" s="725"/>
      <c r="C67" s="725"/>
      <c r="D67" s="725"/>
      <c r="E67" s="725"/>
      <c r="F67" s="725"/>
      <c r="G67" s="725"/>
      <c r="H67" s="725"/>
      <c r="I67" s="725"/>
      <c r="J67" s="725"/>
      <c r="K67" s="725"/>
      <c r="L67" s="725"/>
      <c r="M67" s="725"/>
      <c r="N67" s="725"/>
      <c r="O67" s="725"/>
      <c r="P67" s="725"/>
      <c r="Q67" s="725"/>
      <c r="R67" s="725"/>
      <c r="S67" s="725"/>
      <c r="T67" s="725"/>
    </row>
    <row r="68" spans="1:20" ht="13.5">
      <c r="A68" s="725"/>
      <c r="B68" s="725"/>
      <c r="C68" s="725"/>
      <c r="D68" s="725"/>
      <c r="E68" s="725"/>
      <c r="F68" s="725"/>
      <c r="G68" s="725"/>
      <c r="H68" s="725"/>
      <c r="I68" s="725"/>
      <c r="J68" s="725"/>
      <c r="K68" s="725"/>
      <c r="L68" s="725"/>
      <c r="M68" s="725"/>
      <c r="N68" s="725"/>
      <c r="O68" s="725"/>
      <c r="P68" s="725"/>
      <c r="Q68" s="725"/>
      <c r="R68" s="725"/>
      <c r="S68" s="725"/>
      <c r="T68" s="725"/>
    </row>
    <row r="69" spans="1:20" ht="13.5">
      <c r="A69" s="725"/>
      <c r="B69" s="725"/>
      <c r="C69" s="725"/>
      <c r="D69" s="725"/>
      <c r="E69" s="725"/>
      <c r="F69" s="725"/>
      <c r="G69" s="725"/>
      <c r="H69" s="725"/>
      <c r="I69" s="725"/>
      <c r="J69" s="725"/>
      <c r="K69" s="725"/>
      <c r="L69" s="725"/>
      <c r="M69" s="725"/>
      <c r="N69" s="725"/>
      <c r="O69" s="725"/>
      <c r="P69" s="725"/>
      <c r="Q69" s="725"/>
      <c r="R69" s="725"/>
      <c r="S69" s="725"/>
      <c r="T69" s="725"/>
    </row>
    <row r="70" spans="1:20" ht="13.5">
      <c r="A70" s="725"/>
      <c r="B70" s="725"/>
      <c r="C70" s="725"/>
      <c r="D70" s="725"/>
      <c r="E70" s="725"/>
      <c r="F70" s="725"/>
      <c r="G70" s="725"/>
      <c r="H70" s="725"/>
      <c r="I70" s="725"/>
      <c r="J70" s="725"/>
      <c r="K70" s="725"/>
      <c r="L70" s="725"/>
      <c r="M70" s="725"/>
      <c r="N70" s="725"/>
      <c r="O70" s="725"/>
      <c r="P70" s="725"/>
      <c r="Q70" s="725"/>
      <c r="R70" s="725"/>
      <c r="S70" s="725"/>
      <c r="T70" s="725"/>
    </row>
    <row r="71" spans="1:20" ht="13.5">
      <c r="A71" s="725"/>
      <c r="B71" s="725"/>
      <c r="C71" s="725"/>
      <c r="D71" s="725"/>
      <c r="E71" s="725"/>
      <c r="F71" s="725"/>
      <c r="G71" s="725"/>
      <c r="H71" s="725"/>
      <c r="I71" s="725"/>
      <c r="J71" s="725"/>
      <c r="K71" s="725"/>
      <c r="L71" s="725"/>
      <c r="M71" s="725"/>
      <c r="N71" s="725"/>
      <c r="O71" s="725"/>
      <c r="P71" s="725"/>
      <c r="Q71" s="725"/>
      <c r="R71" s="725"/>
      <c r="S71" s="725"/>
      <c r="T71" s="725"/>
    </row>
    <row r="72" spans="1:20" ht="13.5">
      <c r="A72" s="725"/>
      <c r="B72" s="725"/>
      <c r="C72" s="725"/>
      <c r="D72" s="725"/>
      <c r="E72" s="725"/>
      <c r="F72" s="725"/>
      <c r="G72" s="725"/>
      <c r="H72" s="725"/>
      <c r="I72" s="725"/>
      <c r="J72" s="725"/>
      <c r="K72" s="725"/>
      <c r="L72" s="725"/>
      <c r="M72" s="725"/>
      <c r="N72" s="725"/>
      <c r="O72" s="725"/>
      <c r="P72" s="725"/>
      <c r="Q72" s="725"/>
      <c r="R72" s="725"/>
      <c r="S72" s="725"/>
      <c r="T72" s="725"/>
    </row>
    <row r="73" spans="1:20" ht="13.5">
      <c r="A73" s="725"/>
      <c r="B73" s="725"/>
      <c r="C73" s="725"/>
      <c r="D73" s="725"/>
      <c r="E73" s="725"/>
      <c r="F73" s="725"/>
      <c r="G73" s="725"/>
      <c r="H73" s="725"/>
      <c r="I73" s="725"/>
      <c r="J73" s="725"/>
      <c r="K73" s="725"/>
      <c r="L73" s="725"/>
      <c r="M73" s="725"/>
      <c r="N73" s="725"/>
      <c r="O73" s="725"/>
      <c r="P73" s="725"/>
      <c r="Q73" s="725"/>
      <c r="R73" s="725"/>
      <c r="S73" s="725"/>
      <c r="T73" s="725"/>
    </row>
  </sheetData>
  <sheetProtection/>
  <mergeCells count="60">
    <mergeCell ref="D10:H10"/>
    <mergeCell ref="A25:B25"/>
    <mergeCell ref="A29:Q29"/>
    <mergeCell ref="A30:A31"/>
    <mergeCell ref="F15:H15"/>
    <mergeCell ref="A2:Q2"/>
    <mergeCell ref="A12:B12"/>
    <mergeCell ref="C4:Q5"/>
    <mergeCell ref="K6:Q7"/>
    <mergeCell ref="C11:Q12"/>
    <mergeCell ref="J20:K21"/>
    <mergeCell ref="B40:Q40"/>
    <mergeCell ref="I37:L37"/>
    <mergeCell ref="M37:Q37"/>
    <mergeCell ref="B38:D38"/>
    <mergeCell ref="C35:E35"/>
    <mergeCell ref="G35:H35"/>
    <mergeCell ref="I35:J35"/>
    <mergeCell ref="L35:M35"/>
    <mergeCell ref="C36:E36"/>
    <mergeCell ref="L36:M36"/>
    <mergeCell ref="A38:A39"/>
    <mergeCell ref="A32:A33"/>
    <mergeCell ref="E38:H38"/>
    <mergeCell ref="I38:L38"/>
    <mergeCell ref="M38:Q38"/>
    <mergeCell ref="B37:D37"/>
    <mergeCell ref="E37:H37"/>
    <mergeCell ref="M39:Q39"/>
    <mergeCell ref="B39:L39"/>
    <mergeCell ref="B41:Q51"/>
    <mergeCell ref="C16:Q17"/>
    <mergeCell ref="C18:Q19"/>
    <mergeCell ref="B30:H31"/>
    <mergeCell ref="B32:H33"/>
    <mergeCell ref="I32:J33"/>
    <mergeCell ref="C22:Q28"/>
    <mergeCell ref="I30:J31"/>
    <mergeCell ref="K30:Q31"/>
    <mergeCell ref="K32:Q33"/>
    <mergeCell ref="N20:P21"/>
    <mergeCell ref="I20:I21"/>
    <mergeCell ref="M20:M21"/>
    <mergeCell ref="I6:J7"/>
    <mergeCell ref="I13:Q13"/>
    <mergeCell ref="D6:H6"/>
    <mergeCell ref="D7:H7"/>
    <mergeCell ref="D8:H9"/>
    <mergeCell ref="I8:J10"/>
    <mergeCell ref="K8:Q10"/>
    <mergeCell ref="A4:B5"/>
    <mergeCell ref="A14:B15"/>
    <mergeCell ref="A16:B17"/>
    <mergeCell ref="C15:E15"/>
    <mergeCell ref="A18:B19"/>
    <mergeCell ref="A20:B21"/>
    <mergeCell ref="C20:H21"/>
    <mergeCell ref="A6:B7"/>
    <mergeCell ref="A8:B10"/>
    <mergeCell ref="C8:C9"/>
  </mergeCells>
  <printOptions/>
  <pageMargins left="0.7874015748031497" right="0.3937007874015748" top="0.984251968503937" bottom="0.984251968503937" header="0.5118110236220472" footer="0.5118110236220472"/>
  <pageSetup horizontalDpi="600" verticalDpi="600" orientation="portrait" paperSize="9" scale="91" r:id="rId3"/>
  <legacyDrawing r:id="rId2"/>
</worksheet>
</file>

<file path=xl/worksheets/sheet20.xml><?xml version="1.0" encoding="utf-8"?>
<worksheet xmlns="http://schemas.openxmlformats.org/spreadsheetml/2006/main" xmlns:r="http://schemas.openxmlformats.org/officeDocument/2006/relationships">
  <dimension ref="A1:N105"/>
  <sheetViews>
    <sheetView view="pageBreakPreview" zoomScaleSheetLayoutView="100" zoomScalePageLayoutView="0" workbookViewId="0" topLeftCell="A1">
      <selection activeCell="A30" sqref="A30"/>
    </sheetView>
  </sheetViews>
  <sheetFormatPr defaultColWidth="9.00390625" defaultRowHeight="13.5"/>
  <cols>
    <col min="1" max="1" width="7.625" style="189" customWidth="1"/>
    <col min="2" max="2" width="1.625" style="189" customWidth="1"/>
    <col min="3" max="5" width="6.625" style="189" customWidth="1"/>
    <col min="6" max="7" width="7.625" style="189" customWidth="1"/>
    <col min="8" max="9" width="4.125" style="189" customWidth="1"/>
    <col min="10" max="10" width="8.625" style="189" customWidth="1"/>
    <col min="11" max="11" width="10.625" style="189" customWidth="1"/>
    <col min="12" max="12" width="1.625" style="189" customWidth="1"/>
    <col min="13" max="13" width="15.625" style="189" customWidth="1"/>
    <col min="14" max="16384" width="9.00390625" style="189" customWidth="1"/>
  </cols>
  <sheetData>
    <row r="1" spans="1:14" ht="13.5">
      <c r="A1" s="2" t="s">
        <v>652</v>
      </c>
      <c r="B1" s="2"/>
      <c r="C1" s="2"/>
      <c r="D1" s="2"/>
      <c r="E1" s="2"/>
      <c r="F1" s="2"/>
      <c r="G1" s="2"/>
      <c r="H1" s="2"/>
      <c r="I1" s="2"/>
      <c r="J1" s="2"/>
      <c r="K1" s="2"/>
      <c r="L1" s="2"/>
      <c r="M1" s="2"/>
      <c r="N1" s="2"/>
    </row>
    <row r="2" spans="1:14" ht="18.75">
      <c r="A2" s="1562" t="s">
        <v>589</v>
      </c>
      <c r="B2" s="1562"/>
      <c r="C2" s="1562"/>
      <c r="D2" s="1562"/>
      <c r="E2" s="1562"/>
      <c r="F2" s="1562"/>
      <c r="G2" s="1562"/>
      <c r="H2" s="1562"/>
      <c r="I2" s="1562"/>
      <c r="J2" s="1562"/>
      <c r="K2" s="1562"/>
      <c r="L2" s="1562"/>
      <c r="M2" s="1562"/>
      <c r="N2" s="2"/>
    </row>
    <row r="3" spans="1:14" ht="13.5">
      <c r="A3" s="2"/>
      <c r="B3" s="2"/>
      <c r="C3" s="2"/>
      <c r="D3" s="2"/>
      <c r="E3" s="2"/>
      <c r="F3" s="2"/>
      <c r="G3" s="2"/>
      <c r="H3" s="2"/>
      <c r="K3" s="2"/>
      <c r="L3" s="2"/>
      <c r="M3" s="2"/>
      <c r="N3" s="2"/>
    </row>
    <row r="4" spans="1:14" ht="13.5">
      <c r="A4" s="2" t="s">
        <v>590</v>
      </c>
      <c r="B4" s="2"/>
      <c r="C4" s="2"/>
      <c r="D4" s="2"/>
      <c r="E4" s="2"/>
      <c r="F4" s="2"/>
      <c r="G4" s="2"/>
      <c r="H4" s="2"/>
      <c r="I4" s="6"/>
      <c r="J4" s="6"/>
      <c r="K4" s="2"/>
      <c r="L4" s="2"/>
      <c r="M4" s="2"/>
      <c r="N4" s="2"/>
    </row>
    <row r="5" spans="1:14" ht="4.5" customHeight="1">
      <c r="A5" s="2"/>
      <c r="B5" s="2"/>
      <c r="C5" s="2"/>
      <c r="D5" s="2"/>
      <c r="E5" s="2"/>
      <c r="F5" s="2"/>
      <c r="G5" s="2"/>
      <c r="H5" s="2"/>
      <c r="I5" s="6"/>
      <c r="J5" s="6"/>
      <c r="K5" s="2"/>
      <c r="L5" s="2"/>
      <c r="M5" s="2"/>
      <c r="N5" s="2"/>
    </row>
    <row r="6" spans="1:14" ht="19.5" customHeight="1">
      <c r="A6" s="1542" t="s">
        <v>591</v>
      </c>
      <c r="B6" s="1544"/>
      <c r="C6" s="1543"/>
      <c r="D6" s="1563"/>
      <c r="E6" s="1564"/>
      <c r="F6" s="1564"/>
      <c r="G6" s="1564"/>
      <c r="H6" s="1565"/>
      <c r="I6" s="1542" t="s">
        <v>592</v>
      </c>
      <c r="J6" s="1543"/>
      <c r="K6" s="1545"/>
      <c r="L6" s="1540"/>
      <c r="M6" s="1541"/>
      <c r="N6" s="2"/>
    </row>
    <row r="7" spans="1:14" ht="19.5" customHeight="1">
      <c r="A7" s="1542" t="s">
        <v>593</v>
      </c>
      <c r="B7" s="1544"/>
      <c r="C7" s="1543"/>
      <c r="D7" s="1545"/>
      <c r="E7" s="1540"/>
      <c r="F7" s="1540"/>
      <c r="G7" s="1540"/>
      <c r="H7" s="1540"/>
      <c r="I7" s="1540"/>
      <c r="J7" s="1540"/>
      <c r="K7" s="1540"/>
      <c r="L7" s="1540"/>
      <c r="M7" s="1541"/>
      <c r="N7" s="2"/>
    </row>
    <row r="8" spans="1:14" ht="19.5" customHeight="1">
      <c r="A8" s="1542" t="s">
        <v>594</v>
      </c>
      <c r="B8" s="1544"/>
      <c r="C8" s="1543"/>
      <c r="D8" s="1119"/>
      <c r="E8" s="1555"/>
      <c r="F8" s="1555"/>
      <c r="G8" s="1555"/>
      <c r="H8" s="1555"/>
      <c r="I8" s="1555"/>
      <c r="J8" s="1555"/>
      <c r="K8" s="1555"/>
      <c r="L8" s="1555"/>
      <c r="M8" s="1120"/>
      <c r="N8" s="2"/>
    </row>
    <row r="9" spans="1:14" ht="12" customHeight="1">
      <c r="A9" s="75"/>
      <c r="B9" s="9"/>
      <c r="C9" s="10"/>
      <c r="D9" s="1556"/>
      <c r="E9" s="1557"/>
      <c r="F9" s="1557"/>
      <c r="G9" s="1557"/>
      <c r="H9" s="1557"/>
      <c r="I9" s="1557"/>
      <c r="J9" s="1557"/>
      <c r="K9" s="1557"/>
      <c r="L9" s="1557"/>
      <c r="M9" s="1558"/>
      <c r="N9" s="2"/>
    </row>
    <row r="10" spans="1:14" ht="12" customHeight="1">
      <c r="A10" s="75" t="s">
        <v>595</v>
      </c>
      <c r="B10" s="9"/>
      <c r="C10" s="10"/>
      <c r="D10" s="1559"/>
      <c r="E10" s="1560"/>
      <c r="F10" s="1560"/>
      <c r="G10" s="1560"/>
      <c r="H10" s="1560"/>
      <c r="I10" s="1560"/>
      <c r="J10" s="1560"/>
      <c r="K10" s="1560"/>
      <c r="L10" s="1560"/>
      <c r="M10" s="1561"/>
      <c r="N10" s="2"/>
    </row>
    <row r="11" spans="1:14" ht="12" customHeight="1">
      <c r="A11" s="75" t="s">
        <v>596</v>
      </c>
      <c r="B11" s="9"/>
      <c r="C11" s="10"/>
      <c r="D11" s="1546"/>
      <c r="E11" s="1553"/>
      <c r="F11" s="1553"/>
      <c r="G11" s="1553"/>
      <c r="H11" s="1553"/>
      <c r="I11" s="1553"/>
      <c r="J11" s="1553"/>
      <c r="K11" s="1553"/>
      <c r="L11" s="1553"/>
      <c r="M11" s="1547"/>
      <c r="N11" s="2"/>
    </row>
    <row r="12" spans="1:14" ht="12" customHeight="1">
      <c r="A12" s="75" t="s">
        <v>597</v>
      </c>
      <c r="B12" s="9"/>
      <c r="C12" s="10"/>
      <c r="D12" s="1546"/>
      <c r="E12" s="1553"/>
      <c r="F12" s="1553"/>
      <c r="G12" s="1553"/>
      <c r="H12" s="1553"/>
      <c r="I12" s="1553"/>
      <c r="J12" s="1553"/>
      <c r="K12" s="1553"/>
      <c r="L12" s="1553"/>
      <c r="M12" s="1547"/>
      <c r="N12" s="2"/>
    </row>
    <row r="13" spans="1:14" ht="12" customHeight="1">
      <c r="A13" s="75" t="s">
        <v>70</v>
      </c>
      <c r="B13" s="9"/>
      <c r="C13" s="10"/>
      <c r="D13" s="1546"/>
      <c r="E13" s="1553"/>
      <c r="F13" s="1553"/>
      <c r="G13" s="1553"/>
      <c r="H13" s="1553"/>
      <c r="I13" s="1553"/>
      <c r="J13" s="1553"/>
      <c r="K13" s="1553"/>
      <c r="L13" s="1553"/>
      <c r="M13" s="1547"/>
      <c r="N13" s="2"/>
    </row>
    <row r="14" spans="1:14" ht="12" customHeight="1">
      <c r="A14" s="75"/>
      <c r="B14" s="9"/>
      <c r="C14" s="10"/>
      <c r="D14" s="1550"/>
      <c r="E14" s="1551"/>
      <c r="F14" s="1551"/>
      <c r="G14" s="1551"/>
      <c r="H14" s="1551"/>
      <c r="I14" s="1551"/>
      <c r="J14" s="1551"/>
      <c r="K14" s="1551"/>
      <c r="L14" s="1551"/>
      <c r="M14" s="1552"/>
      <c r="N14" s="2"/>
    </row>
    <row r="15" spans="1:14" ht="19.5" customHeight="1">
      <c r="A15" s="1542" t="s">
        <v>598</v>
      </c>
      <c r="B15" s="1544"/>
      <c r="C15" s="1544"/>
      <c r="D15" s="1544"/>
      <c r="E15" s="1544"/>
      <c r="F15" s="1544"/>
      <c r="G15" s="1544"/>
      <c r="H15" s="1544"/>
      <c r="I15" s="1544"/>
      <c r="J15" s="1544"/>
      <c r="K15" s="1544"/>
      <c r="L15" s="1544"/>
      <c r="M15" s="1543"/>
      <c r="N15" s="2"/>
    </row>
    <row r="16" spans="1:14" ht="19.5" customHeight="1">
      <c r="A16" s="1542" t="s">
        <v>599</v>
      </c>
      <c r="B16" s="1543"/>
      <c r="C16" s="1542" t="s">
        <v>600</v>
      </c>
      <c r="D16" s="1543"/>
      <c r="E16" s="1542" t="s">
        <v>601</v>
      </c>
      <c r="F16" s="1543"/>
      <c r="G16" s="1542" t="s">
        <v>602</v>
      </c>
      <c r="H16" s="1544"/>
      <c r="I16" s="1544"/>
      <c r="J16" s="1544"/>
      <c r="K16" s="1543"/>
      <c r="L16" s="1542" t="s">
        <v>603</v>
      </c>
      <c r="M16" s="1543"/>
      <c r="N16" s="2"/>
    </row>
    <row r="17" spans="1:14" ht="19.5" customHeight="1">
      <c r="A17" s="4"/>
      <c r="B17" s="5"/>
      <c r="C17" s="1548"/>
      <c r="D17" s="1549"/>
      <c r="E17" s="1548"/>
      <c r="F17" s="1549"/>
      <c r="G17" s="1548"/>
      <c r="H17" s="1554"/>
      <c r="I17" s="1554"/>
      <c r="J17" s="1554"/>
      <c r="K17" s="1549"/>
      <c r="L17" s="5"/>
      <c r="M17" s="381" t="s">
        <v>604</v>
      </c>
      <c r="N17" s="2"/>
    </row>
    <row r="18" spans="1:14" ht="19.5" customHeight="1">
      <c r="A18" s="970"/>
      <c r="B18" s="9"/>
      <c r="C18" s="1546"/>
      <c r="D18" s="1547"/>
      <c r="E18" s="1546"/>
      <c r="F18" s="1547"/>
      <c r="G18" s="1546"/>
      <c r="H18" s="1553"/>
      <c r="I18" s="1553"/>
      <c r="J18" s="1553"/>
      <c r="K18" s="1547"/>
      <c r="L18" s="1546"/>
      <c r="M18" s="1547"/>
      <c r="N18" s="2"/>
    </row>
    <row r="19" spans="1:14" ht="19.5" customHeight="1">
      <c r="A19" s="75"/>
      <c r="B19" s="9"/>
      <c r="C19" s="1546"/>
      <c r="D19" s="1547"/>
      <c r="E19" s="1546"/>
      <c r="F19" s="1547"/>
      <c r="G19" s="1546"/>
      <c r="H19" s="1553"/>
      <c r="I19" s="1553"/>
      <c r="J19" s="1553"/>
      <c r="K19" s="1547"/>
      <c r="L19" s="1546"/>
      <c r="M19" s="1547"/>
      <c r="N19" s="2"/>
    </row>
    <row r="20" spans="1:14" ht="19.5" customHeight="1">
      <c r="A20" s="75"/>
      <c r="B20" s="9"/>
      <c r="C20" s="1546"/>
      <c r="D20" s="1547"/>
      <c r="E20" s="1546"/>
      <c r="F20" s="1547"/>
      <c r="G20" s="1546"/>
      <c r="H20" s="1553"/>
      <c r="I20" s="1553"/>
      <c r="J20" s="1553"/>
      <c r="K20" s="1547"/>
      <c r="L20" s="1546"/>
      <c r="M20" s="1547"/>
      <c r="N20" s="2"/>
    </row>
    <row r="21" spans="1:14" ht="19.5" customHeight="1">
      <c r="A21" s="75"/>
      <c r="B21" s="9"/>
      <c r="C21" s="1546"/>
      <c r="D21" s="1547"/>
      <c r="E21" s="1546"/>
      <c r="F21" s="1547"/>
      <c r="G21" s="1550"/>
      <c r="H21" s="1551"/>
      <c r="I21" s="1551"/>
      <c r="J21" s="1551"/>
      <c r="K21" s="1552"/>
      <c r="L21" s="1550"/>
      <c r="M21" s="1552"/>
      <c r="N21" s="2"/>
    </row>
    <row r="22" spans="1:14" ht="19.5" customHeight="1">
      <c r="A22" s="1542" t="s">
        <v>605</v>
      </c>
      <c r="B22" s="1544"/>
      <c r="C22" s="1544"/>
      <c r="D22" s="1544"/>
      <c r="E22" s="1544"/>
      <c r="F22" s="1544"/>
      <c r="G22" s="1544"/>
      <c r="H22" s="1544"/>
      <c r="I22" s="1544"/>
      <c r="J22" s="1544"/>
      <c r="K22" s="1544"/>
      <c r="L22" s="1544"/>
      <c r="M22" s="1543"/>
      <c r="N22" s="2"/>
    </row>
    <row r="23" spans="1:14" ht="19.5" customHeight="1">
      <c r="A23" s="71" t="s">
        <v>606</v>
      </c>
      <c r="B23" s="1550" t="s">
        <v>607</v>
      </c>
      <c r="C23" s="1551"/>
      <c r="D23" s="1551"/>
      <c r="E23" s="1552"/>
      <c r="F23" s="1550" t="s">
        <v>608</v>
      </c>
      <c r="G23" s="1552"/>
      <c r="H23" s="1550" t="s">
        <v>606</v>
      </c>
      <c r="I23" s="1552"/>
      <c r="J23" s="1550" t="s">
        <v>607</v>
      </c>
      <c r="K23" s="1551"/>
      <c r="L23" s="1552"/>
      <c r="M23" s="377" t="s">
        <v>608</v>
      </c>
      <c r="N23" s="2"/>
    </row>
    <row r="24" spans="1:14" ht="19.5" customHeight="1">
      <c r="A24" s="11" t="s">
        <v>609</v>
      </c>
      <c r="B24" s="75"/>
      <c r="C24" s="1540"/>
      <c r="D24" s="1540"/>
      <c r="E24" s="1541"/>
      <c r="F24" s="1542"/>
      <c r="G24" s="1543"/>
      <c r="H24" s="1548" t="s">
        <v>610</v>
      </c>
      <c r="I24" s="1549"/>
      <c r="J24" s="1542"/>
      <c r="K24" s="1544"/>
      <c r="L24" s="5"/>
      <c r="M24" s="379"/>
      <c r="N24" s="2"/>
    </row>
    <row r="25" spans="1:14" ht="19.5" customHeight="1">
      <c r="A25" s="71" t="s">
        <v>610</v>
      </c>
      <c r="B25" s="7"/>
      <c r="C25" s="1540"/>
      <c r="D25" s="1540"/>
      <c r="E25" s="1541"/>
      <c r="F25" s="1542"/>
      <c r="G25" s="1543"/>
      <c r="H25" s="1548" t="s">
        <v>610</v>
      </c>
      <c r="I25" s="1549"/>
      <c r="J25" s="1542"/>
      <c r="K25" s="1544"/>
      <c r="L25" s="8"/>
      <c r="M25" s="382"/>
      <c r="N25" s="2"/>
    </row>
    <row r="26" spans="1:14" ht="19.5" customHeight="1">
      <c r="A26" s="376" t="s">
        <v>610</v>
      </c>
      <c r="B26" s="7"/>
      <c r="C26" s="1540"/>
      <c r="D26" s="1540"/>
      <c r="E26" s="1541"/>
      <c r="F26" s="1542"/>
      <c r="G26" s="1543"/>
      <c r="H26" s="1548" t="s">
        <v>610</v>
      </c>
      <c r="I26" s="1549"/>
      <c r="J26" s="1542"/>
      <c r="K26" s="1544"/>
      <c r="L26" s="9"/>
      <c r="M26" s="380"/>
      <c r="N26" s="2"/>
    </row>
    <row r="27" spans="1:14" ht="19.5" customHeight="1">
      <c r="A27" s="376" t="s">
        <v>610</v>
      </c>
      <c r="B27" s="75"/>
      <c r="C27" s="1540"/>
      <c r="D27" s="1540"/>
      <c r="E27" s="1541"/>
      <c r="F27" s="1542"/>
      <c r="G27" s="1543"/>
      <c r="H27" s="1548" t="s">
        <v>610</v>
      </c>
      <c r="I27" s="1549"/>
      <c r="J27" s="1542"/>
      <c r="K27" s="1544"/>
      <c r="L27" s="5"/>
      <c r="M27" s="379"/>
      <c r="N27" s="2"/>
    </row>
    <row r="28" spans="1:14" ht="19.5" customHeight="1">
      <c r="A28" s="376" t="s">
        <v>610</v>
      </c>
      <c r="B28" s="7"/>
      <c r="C28" s="1540"/>
      <c r="D28" s="1540"/>
      <c r="E28" s="1541"/>
      <c r="F28" s="1542"/>
      <c r="G28" s="1543"/>
      <c r="H28" s="1542" t="s">
        <v>610</v>
      </c>
      <c r="I28" s="1543"/>
      <c r="J28" s="1542"/>
      <c r="K28" s="1544"/>
      <c r="L28" s="8"/>
      <c r="M28" s="382"/>
      <c r="N28" s="2"/>
    </row>
    <row r="29" spans="1:14" ht="19.5" customHeight="1">
      <c r="A29" s="376" t="s">
        <v>610</v>
      </c>
      <c r="B29" s="75"/>
      <c r="C29" s="1540"/>
      <c r="D29" s="1540"/>
      <c r="E29" s="1541"/>
      <c r="F29" s="1542"/>
      <c r="G29" s="1543"/>
      <c r="H29" s="1546" t="s">
        <v>611</v>
      </c>
      <c r="I29" s="1547"/>
      <c r="J29" s="1545"/>
      <c r="K29" s="1540"/>
      <c r="L29" s="9"/>
      <c r="M29" s="11"/>
      <c r="N29" s="2"/>
    </row>
    <row r="30" spans="1:14" ht="19.5" customHeight="1">
      <c r="A30" s="376" t="s">
        <v>610</v>
      </c>
      <c r="B30" s="7"/>
      <c r="C30" s="1544"/>
      <c r="D30" s="1544"/>
      <c r="E30" s="1543"/>
      <c r="F30" s="1542"/>
      <c r="G30" s="1543"/>
      <c r="H30" s="1542" t="s">
        <v>611</v>
      </c>
      <c r="I30" s="1543"/>
      <c r="J30" s="1545"/>
      <c r="K30" s="1540"/>
      <c r="L30" s="8"/>
      <c r="M30" s="71"/>
      <c r="N30" s="2"/>
    </row>
    <row r="31" spans="1:14" ht="19.5" customHeight="1">
      <c r="A31" s="376" t="s">
        <v>610</v>
      </c>
      <c r="B31" s="7"/>
      <c r="C31" s="1544"/>
      <c r="D31" s="1544"/>
      <c r="E31" s="1543"/>
      <c r="F31" s="1542"/>
      <c r="G31" s="1543"/>
      <c r="H31" s="1546" t="s">
        <v>611</v>
      </c>
      <c r="I31" s="1547"/>
      <c r="J31" s="1542"/>
      <c r="K31" s="1544"/>
      <c r="L31" s="8"/>
      <c r="M31" s="382"/>
      <c r="N31" s="2"/>
    </row>
    <row r="32" spans="1:14" ht="19.5" customHeight="1">
      <c r="A32" s="1542" t="s">
        <v>612</v>
      </c>
      <c r="B32" s="1544"/>
      <c r="C32" s="1544"/>
      <c r="D32" s="1544"/>
      <c r="E32" s="1544"/>
      <c r="F32" s="8"/>
      <c r="G32" s="8"/>
      <c r="H32" s="8"/>
      <c r="I32" s="8"/>
      <c r="J32" s="8"/>
      <c r="K32" s="8"/>
      <c r="L32" s="8"/>
      <c r="M32" s="378"/>
      <c r="N32" s="2"/>
    </row>
    <row r="33" spans="1:14" ht="19.5" customHeight="1">
      <c r="A33" s="376" t="s">
        <v>606</v>
      </c>
      <c r="B33" s="1542" t="s">
        <v>607</v>
      </c>
      <c r="C33" s="1544"/>
      <c r="D33" s="1544"/>
      <c r="E33" s="1543"/>
      <c r="F33" s="1542" t="s">
        <v>608</v>
      </c>
      <c r="G33" s="1543"/>
      <c r="H33" s="1542" t="s">
        <v>606</v>
      </c>
      <c r="I33" s="1543"/>
      <c r="J33" s="1542" t="s">
        <v>607</v>
      </c>
      <c r="K33" s="1544"/>
      <c r="L33" s="1543"/>
      <c r="M33" s="13" t="s">
        <v>608</v>
      </c>
      <c r="N33" s="2"/>
    </row>
    <row r="34" spans="1:14" ht="19.5" customHeight="1">
      <c r="A34" s="71" t="s">
        <v>613</v>
      </c>
      <c r="B34" s="7"/>
      <c r="C34" s="1540"/>
      <c r="D34" s="1540"/>
      <c r="E34" s="1541"/>
      <c r="F34" s="1542"/>
      <c r="G34" s="1543"/>
      <c r="H34" s="1542" t="s">
        <v>613</v>
      </c>
      <c r="I34" s="1543"/>
      <c r="J34" s="1545"/>
      <c r="K34" s="1540"/>
      <c r="L34" s="8"/>
      <c r="M34" s="71"/>
      <c r="N34" s="88"/>
    </row>
    <row r="35" spans="1:14" ht="19.5" customHeight="1">
      <c r="A35" s="71" t="s">
        <v>613</v>
      </c>
      <c r="B35" s="7"/>
      <c r="C35" s="1540"/>
      <c r="D35" s="1540"/>
      <c r="E35" s="1541"/>
      <c r="F35" s="1542"/>
      <c r="G35" s="1543"/>
      <c r="H35" s="1542" t="s">
        <v>613</v>
      </c>
      <c r="I35" s="1543"/>
      <c r="J35" s="1545"/>
      <c r="K35" s="1540"/>
      <c r="L35" s="8"/>
      <c r="M35" s="71"/>
      <c r="N35" s="88"/>
    </row>
    <row r="36" spans="1:14" ht="19.5" customHeight="1">
      <c r="A36" s="71" t="s">
        <v>613</v>
      </c>
      <c r="B36" s="7"/>
      <c r="C36" s="1540"/>
      <c r="D36" s="1540"/>
      <c r="E36" s="1541"/>
      <c r="F36" s="1542"/>
      <c r="G36" s="1543"/>
      <c r="H36" s="1542" t="s">
        <v>613</v>
      </c>
      <c r="I36" s="1543"/>
      <c r="J36" s="1545"/>
      <c r="K36" s="1540"/>
      <c r="L36" s="8"/>
      <c r="M36" s="71"/>
      <c r="N36" s="88"/>
    </row>
    <row r="37" spans="1:14" ht="19.5" customHeight="1">
      <c r="A37" s="71" t="s">
        <v>613</v>
      </c>
      <c r="B37" s="7"/>
      <c r="C37" s="1540"/>
      <c r="D37" s="1540"/>
      <c r="E37" s="1541"/>
      <c r="F37" s="1542"/>
      <c r="G37" s="1543"/>
      <c r="H37" s="1542" t="s">
        <v>613</v>
      </c>
      <c r="I37" s="1543"/>
      <c r="J37" s="1545"/>
      <c r="K37" s="1540"/>
      <c r="L37" s="8"/>
      <c r="M37" s="71"/>
      <c r="N37" s="88"/>
    </row>
    <row r="38" spans="1:14" ht="19.5" customHeight="1">
      <c r="A38" s="71" t="s">
        <v>613</v>
      </c>
      <c r="B38" s="7"/>
      <c r="C38" s="1540"/>
      <c r="D38" s="1540"/>
      <c r="E38" s="1541"/>
      <c r="F38" s="1542"/>
      <c r="G38" s="1543"/>
      <c r="H38" s="1542" t="s">
        <v>613</v>
      </c>
      <c r="I38" s="1543"/>
      <c r="J38" s="1545"/>
      <c r="K38" s="1540"/>
      <c r="L38" s="8"/>
      <c r="M38" s="71"/>
      <c r="N38" s="88"/>
    </row>
    <row r="39" spans="1:14" ht="19.5" customHeight="1">
      <c r="A39" s="71" t="s">
        <v>613</v>
      </c>
      <c r="B39" s="7"/>
      <c r="C39" s="1540"/>
      <c r="D39" s="1540"/>
      <c r="E39" s="1541"/>
      <c r="F39" s="1542"/>
      <c r="G39" s="1543"/>
      <c r="H39" s="1542" t="s">
        <v>613</v>
      </c>
      <c r="I39" s="1543"/>
      <c r="J39" s="1542"/>
      <c r="K39" s="1544"/>
      <c r="L39" s="8"/>
      <c r="M39" s="382"/>
      <c r="N39" s="2"/>
    </row>
    <row r="40" spans="1:14" ht="19.5" customHeight="1">
      <c r="A40" s="71" t="s">
        <v>613</v>
      </c>
      <c r="B40" s="7"/>
      <c r="C40" s="1540"/>
      <c r="D40" s="1540"/>
      <c r="E40" s="1541"/>
      <c r="F40" s="1542"/>
      <c r="G40" s="1543"/>
      <c r="H40" s="1542" t="s">
        <v>613</v>
      </c>
      <c r="I40" s="1543"/>
      <c r="J40" s="1542"/>
      <c r="K40" s="1544"/>
      <c r="L40" s="8"/>
      <c r="M40" s="382"/>
      <c r="N40" s="2"/>
    </row>
    <row r="41" spans="1:14" ht="19.5" customHeight="1">
      <c r="A41" s="71" t="s">
        <v>613</v>
      </c>
      <c r="B41" s="7"/>
      <c r="C41" s="1540"/>
      <c r="D41" s="1540"/>
      <c r="E41" s="1541"/>
      <c r="F41" s="1542"/>
      <c r="G41" s="1543"/>
      <c r="H41" s="1542" t="s">
        <v>613</v>
      </c>
      <c r="I41" s="1543"/>
      <c r="J41" s="1542"/>
      <c r="K41" s="1544"/>
      <c r="L41" s="378"/>
      <c r="M41" s="378"/>
      <c r="N41" s="2"/>
    </row>
    <row r="42" spans="1:14" ht="13.5">
      <c r="A42" s="2"/>
      <c r="B42" s="2"/>
      <c r="C42" s="2"/>
      <c r="D42" s="2"/>
      <c r="E42" s="2"/>
      <c r="F42" s="2"/>
      <c r="G42" s="2"/>
      <c r="H42" s="2"/>
      <c r="I42" s="2"/>
      <c r="J42" s="2"/>
      <c r="K42" s="2"/>
      <c r="L42" s="2"/>
      <c r="M42" s="2"/>
      <c r="N42" s="2"/>
    </row>
    <row r="43" spans="1:14" ht="13.5">
      <c r="A43" s="2" t="s">
        <v>614</v>
      </c>
      <c r="B43" s="2"/>
      <c r="C43" s="2"/>
      <c r="D43" s="2"/>
      <c r="E43" s="2"/>
      <c r="F43" s="2"/>
      <c r="G43" s="2"/>
      <c r="H43" s="2"/>
      <c r="I43" s="2"/>
      <c r="J43" s="2"/>
      <c r="K43" s="2"/>
      <c r="L43" s="2"/>
      <c r="M43" s="2"/>
      <c r="N43" s="2"/>
    </row>
    <row r="44" spans="1:14" ht="13.5">
      <c r="A44" s="2" t="s">
        <v>615</v>
      </c>
      <c r="B44" s="2"/>
      <c r="C44" s="2"/>
      <c r="D44" s="2"/>
      <c r="E44" s="2"/>
      <c r="F44" s="2"/>
      <c r="G44" s="2"/>
      <c r="H44" s="2"/>
      <c r="I44" s="2"/>
      <c r="J44" s="2"/>
      <c r="K44" s="2"/>
      <c r="L44" s="2"/>
      <c r="M44" s="2"/>
      <c r="N44" s="2"/>
    </row>
    <row r="45" spans="1:14" ht="13.5">
      <c r="A45" s="2"/>
      <c r="B45" s="2"/>
      <c r="C45" s="2"/>
      <c r="D45" s="2"/>
      <c r="E45" s="2"/>
      <c r="F45" s="2"/>
      <c r="G45" s="2"/>
      <c r="H45" s="2"/>
      <c r="I45" s="2"/>
      <c r="J45" s="2"/>
      <c r="K45" s="2"/>
      <c r="L45" s="2"/>
      <c r="M45" s="2"/>
      <c r="N45" s="2"/>
    </row>
    <row r="46" spans="1:14" ht="13.5">
      <c r="A46" s="2"/>
      <c r="B46" s="2"/>
      <c r="C46" s="2"/>
      <c r="D46" s="2"/>
      <c r="E46" s="2"/>
      <c r="F46" s="2"/>
      <c r="G46" s="2"/>
      <c r="H46" s="2"/>
      <c r="I46" s="2"/>
      <c r="J46" s="2"/>
      <c r="K46" s="2"/>
      <c r="L46" s="2"/>
      <c r="M46" s="2"/>
      <c r="N46" s="2"/>
    </row>
    <row r="47" spans="1:14" ht="13.5">
      <c r="A47" s="2"/>
      <c r="B47" s="2"/>
      <c r="C47" s="2"/>
      <c r="D47" s="2"/>
      <c r="E47" s="2"/>
      <c r="F47" s="2"/>
      <c r="G47" s="2"/>
      <c r="H47" s="2"/>
      <c r="I47" s="2"/>
      <c r="J47" s="2"/>
      <c r="K47" s="2"/>
      <c r="L47" s="2"/>
      <c r="M47" s="2"/>
      <c r="N47" s="2"/>
    </row>
    <row r="48" spans="1:14" ht="13.5">
      <c r="A48" s="2"/>
      <c r="B48" s="2"/>
      <c r="C48" s="2"/>
      <c r="D48" s="2"/>
      <c r="E48" s="2"/>
      <c r="F48" s="2"/>
      <c r="G48" s="2"/>
      <c r="H48" s="2"/>
      <c r="I48" s="2"/>
      <c r="J48" s="2"/>
      <c r="K48" s="2"/>
      <c r="L48" s="2"/>
      <c r="M48" s="2"/>
      <c r="N48" s="2"/>
    </row>
    <row r="49" spans="1:14" ht="13.5">
      <c r="A49" s="2"/>
      <c r="B49" s="2"/>
      <c r="C49" s="2"/>
      <c r="D49" s="2"/>
      <c r="E49" s="2"/>
      <c r="F49" s="2"/>
      <c r="G49" s="2"/>
      <c r="H49" s="2"/>
      <c r="I49" s="2"/>
      <c r="J49" s="2"/>
      <c r="K49" s="2"/>
      <c r="L49" s="2"/>
      <c r="M49" s="2"/>
      <c r="N49" s="2"/>
    </row>
    <row r="50" spans="1:14" ht="13.5">
      <c r="A50" s="2"/>
      <c r="B50" s="2"/>
      <c r="C50" s="2"/>
      <c r="D50" s="2"/>
      <c r="E50" s="2"/>
      <c r="F50" s="2"/>
      <c r="G50" s="2"/>
      <c r="H50" s="2"/>
      <c r="I50" s="2"/>
      <c r="J50" s="2"/>
      <c r="K50" s="2"/>
      <c r="L50" s="2"/>
      <c r="M50" s="2"/>
      <c r="N50" s="2"/>
    </row>
    <row r="51" spans="1:14" ht="13.5">
      <c r="A51" s="2"/>
      <c r="B51" s="2"/>
      <c r="C51" s="2"/>
      <c r="D51" s="2"/>
      <c r="E51" s="2"/>
      <c r="F51" s="2"/>
      <c r="G51" s="2"/>
      <c r="H51" s="2"/>
      <c r="I51" s="2"/>
      <c r="J51" s="2"/>
      <c r="K51" s="2"/>
      <c r="L51" s="2"/>
      <c r="M51" s="2"/>
      <c r="N51" s="2"/>
    </row>
    <row r="52" spans="1:14" ht="13.5">
      <c r="A52" s="2"/>
      <c r="B52" s="2"/>
      <c r="C52" s="2"/>
      <c r="D52" s="2"/>
      <c r="E52" s="2"/>
      <c r="F52" s="2"/>
      <c r="G52" s="2"/>
      <c r="H52" s="2"/>
      <c r="I52" s="2"/>
      <c r="J52" s="2"/>
      <c r="K52" s="2"/>
      <c r="L52" s="2"/>
      <c r="M52" s="2"/>
      <c r="N52" s="2"/>
    </row>
    <row r="53" spans="1:14" ht="13.5">
      <c r="A53" s="2"/>
      <c r="B53" s="2"/>
      <c r="C53" s="2"/>
      <c r="D53" s="2"/>
      <c r="E53" s="2"/>
      <c r="F53" s="2"/>
      <c r="G53" s="2"/>
      <c r="H53" s="2"/>
      <c r="I53" s="2"/>
      <c r="J53" s="2"/>
      <c r="K53" s="2"/>
      <c r="L53" s="2"/>
      <c r="M53" s="2"/>
      <c r="N53" s="2"/>
    </row>
    <row r="54" spans="1:14" ht="13.5">
      <c r="A54" s="2"/>
      <c r="B54" s="2"/>
      <c r="C54" s="2"/>
      <c r="D54" s="2"/>
      <c r="E54" s="2"/>
      <c r="F54" s="2"/>
      <c r="G54" s="2"/>
      <c r="H54" s="2"/>
      <c r="I54" s="2"/>
      <c r="J54" s="2"/>
      <c r="K54" s="2"/>
      <c r="L54" s="2"/>
      <c r="M54" s="2"/>
      <c r="N54" s="2"/>
    </row>
    <row r="55" spans="1:14" ht="13.5">
      <c r="A55" s="2"/>
      <c r="B55" s="2"/>
      <c r="C55" s="2"/>
      <c r="D55" s="2"/>
      <c r="E55" s="2"/>
      <c r="F55" s="2"/>
      <c r="G55" s="2"/>
      <c r="H55" s="2"/>
      <c r="I55" s="2"/>
      <c r="J55" s="2"/>
      <c r="K55" s="2"/>
      <c r="L55" s="2"/>
      <c r="M55" s="2"/>
      <c r="N55" s="2"/>
    </row>
    <row r="56" spans="1:14" ht="13.5">
      <c r="A56" s="2"/>
      <c r="B56" s="2"/>
      <c r="C56" s="2"/>
      <c r="D56" s="2"/>
      <c r="E56" s="2"/>
      <c r="F56" s="2"/>
      <c r="G56" s="2"/>
      <c r="H56" s="2"/>
      <c r="I56" s="2"/>
      <c r="J56" s="2"/>
      <c r="K56" s="2"/>
      <c r="L56" s="2"/>
      <c r="M56" s="2"/>
      <c r="N56" s="2"/>
    </row>
    <row r="57" spans="1:14" ht="13.5">
      <c r="A57" s="2"/>
      <c r="B57" s="2"/>
      <c r="C57" s="2"/>
      <c r="D57" s="2"/>
      <c r="E57" s="2"/>
      <c r="F57" s="2"/>
      <c r="G57" s="2"/>
      <c r="H57" s="2"/>
      <c r="I57" s="2"/>
      <c r="J57" s="2"/>
      <c r="K57" s="2"/>
      <c r="L57" s="2"/>
      <c r="M57" s="2"/>
      <c r="N57" s="2"/>
    </row>
    <row r="58" spans="1:14" ht="13.5">
      <c r="A58" s="2"/>
      <c r="B58" s="2"/>
      <c r="C58" s="2"/>
      <c r="D58" s="2"/>
      <c r="E58" s="2"/>
      <c r="F58" s="2"/>
      <c r="G58" s="2"/>
      <c r="H58" s="2"/>
      <c r="I58" s="2"/>
      <c r="J58" s="2"/>
      <c r="K58" s="2"/>
      <c r="L58" s="2"/>
      <c r="M58" s="2"/>
      <c r="N58" s="2"/>
    </row>
    <row r="59" spans="1:14" ht="13.5">
      <c r="A59" s="2"/>
      <c r="B59" s="2"/>
      <c r="C59" s="2"/>
      <c r="D59" s="2"/>
      <c r="E59" s="2"/>
      <c r="F59" s="2"/>
      <c r="G59" s="2"/>
      <c r="H59" s="2"/>
      <c r="I59" s="2"/>
      <c r="J59" s="2"/>
      <c r="K59" s="2"/>
      <c r="L59" s="2"/>
      <c r="M59" s="2"/>
      <c r="N59" s="2"/>
    </row>
    <row r="60" spans="1:14" ht="13.5">
      <c r="A60" s="2"/>
      <c r="B60" s="2"/>
      <c r="C60" s="2"/>
      <c r="D60" s="2"/>
      <c r="E60" s="2"/>
      <c r="F60" s="2"/>
      <c r="G60" s="2"/>
      <c r="H60" s="2"/>
      <c r="I60" s="2"/>
      <c r="J60" s="2"/>
      <c r="K60" s="2"/>
      <c r="L60" s="2"/>
      <c r="M60" s="2"/>
      <c r="N60" s="2"/>
    </row>
    <row r="61" spans="1:14" ht="13.5">
      <c r="A61" s="2"/>
      <c r="B61" s="2"/>
      <c r="C61" s="2"/>
      <c r="D61" s="2"/>
      <c r="E61" s="2"/>
      <c r="F61" s="2"/>
      <c r="G61" s="2"/>
      <c r="H61" s="2"/>
      <c r="I61" s="2"/>
      <c r="J61" s="2"/>
      <c r="K61" s="2"/>
      <c r="L61" s="2"/>
      <c r="M61" s="2"/>
      <c r="N61" s="2"/>
    </row>
    <row r="62" spans="1:14" ht="13.5">
      <c r="A62" s="2"/>
      <c r="B62" s="2"/>
      <c r="C62" s="2"/>
      <c r="D62" s="2"/>
      <c r="E62" s="2"/>
      <c r="F62" s="2"/>
      <c r="G62" s="2"/>
      <c r="H62" s="2"/>
      <c r="I62" s="2"/>
      <c r="J62" s="2"/>
      <c r="K62" s="2"/>
      <c r="L62" s="2"/>
      <c r="M62" s="2"/>
      <c r="N62" s="2"/>
    </row>
    <row r="63" spans="1:14" ht="13.5">
      <c r="A63" s="2"/>
      <c r="B63" s="2"/>
      <c r="C63" s="2"/>
      <c r="D63" s="2"/>
      <c r="E63" s="2"/>
      <c r="F63" s="2"/>
      <c r="G63" s="2"/>
      <c r="H63" s="2"/>
      <c r="I63" s="2"/>
      <c r="J63" s="2"/>
      <c r="K63" s="2"/>
      <c r="L63" s="2"/>
      <c r="M63" s="2"/>
      <c r="N63" s="2"/>
    </row>
    <row r="64" spans="1:14" ht="13.5">
      <c r="A64" s="2"/>
      <c r="B64" s="2"/>
      <c r="C64" s="2"/>
      <c r="D64" s="2"/>
      <c r="E64" s="2"/>
      <c r="F64" s="2"/>
      <c r="G64" s="2"/>
      <c r="H64" s="2"/>
      <c r="I64" s="2"/>
      <c r="J64" s="2"/>
      <c r="K64" s="2"/>
      <c r="L64" s="2"/>
      <c r="M64" s="2"/>
      <c r="N64" s="2"/>
    </row>
    <row r="65" spans="1:14" ht="13.5">
      <c r="A65" s="2"/>
      <c r="B65" s="2"/>
      <c r="C65" s="2"/>
      <c r="D65" s="2"/>
      <c r="E65" s="2"/>
      <c r="F65" s="2"/>
      <c r="G65" s="2"/>
      <c r="H65" s="2"/>
      <c r="I65" s="2"/>
      <c r="J65" s="2"/>
      <c r="K65" s="2"/>
      <c r="L65" s="2"/>
      <c r="M65" s="2"/>
      <c r="N65" s="2"/>
    </row>
    <row r="66" spans="1:14" ht="13.5">
      <c r="A66" s="2"/>
      <c r="B66" s="2"/>
      <c r="C66" s="2"/>
      <c r="D66" s="2"/>
      <c r="E66" s="2"/>
      <c r="F66" s="2"/>
      <c r="G66" s="2"/>
      <c r="H66" s="2"/>
      <c r="I66" s="2"/>
      <c r="J66" s="2"/>
      <c r="K66" s="2"/>
      <c r="L66" s="2"/>
      <c r="M66" s="2"/>
      <c r="N66" s="2"/>
    </row>
    <row r="67" spans="1:14" ht="13.5">
      <c r="A67" s="2"/>
      <c r="B67" s="2"/>
      <c r="C67" s="2"/>
      <c r="D67" s="2"/>
      <c r="E67" s="2"/>
      <c r="F67" s="2"/>
      <c r="G67" s="2"/>
      <c r="H67" s="2"/>
      <c r="I67" s="2"/>
      <c r="J67" s="2"/>
      <c r="K67" s="2"/>
      <c r="L67" s="2"/>
      <c r="M67" s="2"/>
      <c r="N67" s="2"/>
    </row>
    <row r="68" spans="1:14" ht="13.5">
      <c r="A68" s="2"/>
      <c r="B68" s="2"/>
      <c r="C68" s="2"/>
      <c r="D68" s="2"/>
      <c r="E68" s="2"/>
      <c r="F68" s="2"/>
      <c r="G68" s="2"/>
      <c r="H68" s="2"/>
      <c r="I68" s="2"/>
      <c r="J68" s="2"/>
      <c r="K68" s="2"/>
      <c r="L68" s="2"/>
      <c r="M68" s="2"/>
      <c r="N68" s="2"/>
    </row>
    <row r="69" spans="1:14" ht="13.5">
      <c r="A69" s="2"/>
      <c r="B69" s="2"/>
      <c r="C69" s="2"/>
      <c r="D69" s="2"/>
      <c r="E69" s="2"/>
      <c r="F69" s="2"/>
      <c r="G69" s="2"/>
      <c r="H69" s="2"/>
      <c r="I69" s="2"/>
      <c r="J69" s="2"/>
      <c r="K69" s="2"/>
      <c r="L69" s="2"/>
      <c r="M69" s="2"/>
      <c r="N69" s="2"/>
    </row>
    <row r="70" spans="1:14" ht="13.5">
      <c r="A70" s="2"/>
      <c r="B70" s="2"/>
      <c r="C70" s="2"/>
      <c r="D70" s="2"/>
      <c r="E70" s="2"/>
      <c r="F70" s="2"/>
      <c r="G70" s="2"/>
      <c r="H70" s="2"/>
      <c r="I70" s="2"/>
      <c r="J70" s="2"/>
      <c r="K70" s="2"/>
      <c r="L70" s="2"/>
      <c r="M70" s="2"/>
      <c r="N70" s="2"/>
    </row>
    <row r="71" spans="1:14" ht="13.5">
      <c r="A71" s="2"/>
      <c r="B71" s="2"/>
      <c r="C71" s="2"/>
      <c r="D71" s="2"/>
      <c r="E71" s="2"/>
      <c r="F71" s="2"/>
      <c r="G71" s="2"/>
      <c r="H71" s="2"/>
      <c r="I71" s="2"/>
      <c r="J71" s="2"/>
      <c r="K71" s="2"/>
      <c r="L71" s="2"/>
      <c r="M71" s="2"/>
      <c r="N71" s="2"/>
    </row>
    <row r="72" spans="1:14" ht="13.5">
      <c r="A72" s="2"/>
      <c r="B72" s="2"/>
      <c r="C72" s="2"/>
      <c r="D72" s="2"/>
      <c r="E72" s="2"/>
      <c r="F72" s="2"/>
      <c r="G72" s="2"/>
      <c r="H72" s="2"/>
      <c r="I72" s="2"/>
      <c r="J72" s="2"/>
      <c r="K72" s="2"/>
      <c r="L72" s="2"/>
      <c r="M72" s="2"/>
      <c r="N72" s="2"/>
    </row>
    <row r="73" spans="1:14" ht="13.5">
      <c r="A73" s="2"/>
      <c r="B73" s="2"/>
      <c r="C73" s="2"/>
      <c r="D73" s="2"/>
      <c r="E73" s="2"/>
      <c r="F73" s="2"/>
      <c r="G73" s="2"/>
      <c r="H73" s="2"/>
      <c r="I73" s="2"/>
      <c r="J73" s="2"/>
      <c r="K73" s="2"/>
      <c r="L73" s="2"/>
      <c r="M73" s="2"/>
      <c r="N73" s="2"/>
    </row>
    <row r="74" spans="1:14" ht="13.5">
      <c r="A74" s="2"/>
      <c r="B74" s="2"/>
      <c r="C74" s="2"/>
      <c r="D74" s="2"/>
      <c r="E74" s="2"/>
      <c r="F74" s="2"/>
      <c r="G74" s="2"/>
      <c r="H74" s="2"/>
      <c r="I74" s="2"/>
      <c r="J74" s="2"/>
      <c r="K74" s="2"/>
      <c r="L74" s="2"/>
      <c r="M74" s="2"/>
      <c r="N74" s="2"/>
    </row>
    <row r="75" spans="1:14" ht="13.5">
      <c r="A75" s="2"/>
      <c r="B75" s="2"/>
      <c r="C75" s="2"/>
      <c r="D75" s="2"/>
      <c r="E75" s="2"/>
      <c r="F75" s="2"/>
      <c r="G75" s="2"/>
      <c r="H75" s="2"/>
      <c r="I75" s="2"/>
      <c r="J75" s="2"/>
      <c r="K75" s="2"/>
      <c r="L75" s="2"/>
      <c r="M75" s="2"/>
      <c r="N75" s="2"/>
    </row>
    <row r="76" spans="1:14" ht="13.5">
      <c r="A76" s="2"/>
      <c r="B76" s="2"/>
      <c r="C76" s="2"/>
      <c r="D76" s="2"/>
      <c r="E76" s="2"/>
      <c r="F76" s="2"/>
      <c r="G76" s="2"/>
      <c r="H76" s="2"/>
      <c r="I76" s="2"/>
      <c r="J76" s="2"/>
      <c r="K76" s="2"/>
      <c r="L76" s="2"/>
      <c r="M76" s="2"/>
      <c r="N76" s="2"/>
    </row>
    <row r="77" spans="1:14" ht="13.5">
      <c r="A77" s="2"/>
      <c r="B77" s="2"/>
      <c r="C77" s="2"/>
      <c r="D77" s="2"/>
      <c r="E77" s="2"/>
      <c r="F77" s="2"/>
      <c r="G77" s="2"/>
      <c r="H77" s="2"/>
      <c r="I77" s="2"/>
      <c r="J77" s="2"/>
      <c r="K77" s="2"/>
      <c r="L77" s="2"/>
      <c r="M77" s="2"/>
      <c r="N77" s="2"/>
    </row>
    <row r="78" spans="1:14" ht="13.5">
      <c r="A78" s="2"/>
      <c r="B78" s="2"/>
      <c r="C78" s="2"/>
      <c r="D78" s="2"/>
      <c r="E78" s="2"/>
      <c r="F78" s="2"/>
      <c r="G78" s="2"/>
      <c r="H78" s="2"/>
      <c r="I78" s="2"/>
      <c r="J78" s="2"/>
      <c r="K78" s="2"/>
      <c r="L78" s="2"/>
      <c r="M78" s="2"/>
      <c r="N78" s="2"/>
    </row>
    <row r="79" spans="1:14" ht="13.5">
      <c r="A79" s="2"/>
      <c r="B79" s="2"/>
      <c r="C79" s="2"/>
      <c r="D79" s="2"/>
      <c r="E79" s="2"/>
      <c r="F79" s="2"/>
      <c r="G79" s="2"/>
      <c r="H79" s="2"/>
      <c r="I79" s="2"/>
      <c r="J79" s="2"/>
      <c r="K79" s="2"/>
      <c r="L79" s="2"/>
      <c r="M79" s="2"/>
      <c r="N79" s="2"/>
    </row>
    <row r="80" spans="1:14" ht="13.5">
      <c r="A80" s="2"/>
      <c r="B80" s="2"/>
      <c r="C80" s="2"/>
      <c r="D80" s="2"/>
      <c r="E80" s="2"/>
      <c r="F80" s="2"/>
      <c r="G80" s="2"/>
      <c r="H80" s="2"/>
      <c r="I80" s="2"/>
      <c r="J80" s="2"/>
      <c r="K80" s="2"/>
      <c r="L80" s="2"/>
      <c r="M80" s="2"/>
      <c r="N80" s="2"/>
    </row>
    <row r="81" spans="1:14" ht="13.5">
      <c r="A81" s="2"/>
      <c r="B81" s="2"/>
      <c r="C81" s="2"/>
      <c r="D81" s="2"/>
      <c r="E81" s="2"/>
      <c r="F81" s="2"/>
      <c r="G81" s="2"/>
      <c r="H81" s="2"/>
      <c r="I81" s="2"/>
      <c r="J81" s="2"/>
      <c r="K81" s="2"/>
      <c r="L81" s="2"/>
      <c r="M81" s="2"/>
      <c r="N81" s="2"/>
    </row>
    <row r="82" spans="1:14" ht="13.5">
      <c r="A82" s="2"/>
      <c r="B82" s="2"/>
      <c r="C82" s="2"/>
      <c r="D82" s="2"/>
      <c r="E82" s="2"/>
      <c r="F82" s="2"/>
      <c r="G82" s="2"/>
      <c r="H82" s="2"/>
      <c r="I82" s="2"/>
      <c r="J82" s="2"/>
      <c r="K82" s="2"/>
      <c r="L82" s="2"/>
      <c r="M82" s="2"/>
      <c r="N82" s="2"/>
    </row>
    <row r="83" spans="1:14" ht="13.5">
      <c r="A83" s="2"/>
      <c r="B83" s="2"/>
      <c r="C83" s="2"/>
      <c r="D83" s="2"/>
      <c r="E83" s="2"/>
      <c r="F83" s="2"/>
      <c r="G83" s="2"/>
      <c r="H83" s="2"/>
      <c r="I83" s="2"/>
      <c r="J83" s="2"/>
      <c r="K83" s="2"/>
      <c r="L83" s="2"/>
      <c r="M83" s="2"/>
      <c r="N83" s="2"/>
    </row>
    <row r="84" spans="1:14" ht="13.5">
      <c r="A84" s="2"/>
      <c r="B84" s="2"/>
      <c r="C84" s="2"/>
      <c r="D84" s="2"/>
      <c r="E84" s="2"/>
      <c r="F84" s="2"/>
      <c r="G84" s="2"/>
      <c r="H84" s="2"/>
      <c r="I84" s="2"/>
      <c r="J84" s="2"/>
      <c r="K84" s="2"/>
      <c r="L84" s="2"/>
      <c r="M84" s="2"/>
      <c r="N84" s="2"/>
    </row>
    <row r="85" spans="1:14" ht="13.5">
      <c r="A85" s="2"/>
      <c r="B85" s="2"/>
      <c r="C85" s="2"/>
      <c r="D85" s="2"/>
      <c r="E85" s="2"/>
      <c r="F85" s="2"/>
      <c r="G85" s="2"/>
      <c r="H85" s="2"/>
      <c r="I85" s="2"/>
      <c r="J85" s="2"/>
      <c r="K85" s="2"/>
      <c r="L85" s="2"/>
      <c r="M85" s="2"/>
      <c r="N85" s="2"/>
    </row>
    <row r="86" spans="1:14" ht="13.5">
      <c r="A86" s="2"/>
      <c r="B86" s="2"/>
      <c r="C86" s="2"/>
      <c r="D86" s="2"/>
      <c r="E86" s="2"/>
      <c r="F86" s="2"/>
      <c r="G86" s="2"/>
      <c r="H86" s="2"/>
      <c r="I86" s="2"/>
      <c r="J86" s="2"/>
      <c r="K86" s="2"/>
      <c r="L86" s="2"/>
      <c r="M86" s="2"/>
      <c r="N86" s="2"/>
    </row>
    <row r="87" spans="1:14" ht="13.5">
      <c r="A87" s="2"/>
      <c r="B87" s="2"/>
      <c r="C87" s="2"/>
      <c r="D87" s="2"/>
      <c r="E87" s="2"/>
      <c r="F87" s="2"/>
      <c r="G87" s="2"/>
      <c r="H87" s="2"/>
      <c r="I87" s="2"/>
      <c r="J87" s="2"/>
      <c r="K87" s="2"/>
      <c r="L87" s="2"/>
      <c r="M87" s="2"/>
      <c r="N87" s="2"/>
    </row>
    <row r="88" spans="1:14" ht="13.5">
      <c r="A88" s="2"/>
      <c r="B88" s="2"/>
      <c r="C88" s="2"/>
      <c r="D88" s="2"/>
      <c r="E88" s="2"/>
      <c r="F88" s="2"/>
      <c r="G88" s="2"/>
      <c r="H88" s="2"/>
      <c r="I88" s="2"/>
      <c r="J88" s="2"/>
      <c r="K88" s="2"/>
      <c r="L88" s="2"/>
      <c r="M88" s="2"/>
      <c r="N88" s="2"/>
    </row>
    <row r="89" spans="1:14" ht="13.5">
      <c r="A89" s="2"/>
      <c r="B89" s="2"/>
      <c r="C89" s="2"/>
      <c r="D89" s="2"/>
      <c r="E89" s="2"/>
      <c r="F89" s="2"/>
      <c r="G89" s="2"/>
      <c r="H89" s="2"/>
      <c r="I89" s="2"/>
      <c r="J89" s="2"/>
      <c r="K89" s="2"/>
      <c r="L89" s="2"/>
      <c r="M89" s="2"/>
      <c r="N89" s="2"/>
    </row>
    <row r="90" spans="1:14" ht="13.5">
      <c r="A90" s="2"/>
      <c r="B90" s="2"/>
      <c r="C90" s="2"/>
      <c r="D90" s="2"/>
      <c r="E90" s="2"/>
      <c r="F90" s="2"/>
      <c r="G90" s="2"/>
      <c r="H90" s="2"/>
      <c r="I90" s="2"/>
      <c r="J90" s="2"/>
      <c r="K90" s="2"/>
      <c r="L90" s="2"/>
      <c r="M90" s="2"/>
      <c r="N90" s="2"/>
    </row>
    <row r="91" spans="1:14" ht="13.5">
      <c r="A91" s="2"/>
      <c r="B91" s="2"/>
      <c r="C91" s="2"/>
      <c r="D91" s="2"/>
      <c r="E91" s="2"/>
      <c r="F91" s="2"/>
      <c r="G91" s="2"/>
      <c r="H91" s="2"/>
      <c r="I91" s="2"/>
      <c r="J91" s="2"/>
      <c r="K91" s="2"/>
      <c r="L91" s="2"/>
      <c r="M91" s="2"/>
      <c r="N91" s="2"/>
    </row>
    <row r="92" spans="1:14" ht="13.5">
      <c r="A92" s="2"/>
      <c r="B92" s="2"/>
      <c r="C92" s="2"/>
      <c r="D92" s="2"/>
      <c r="E92" s="2"/>
      <c r="F92" s="2"/>
      <c r="G92" s="2"/>
      <c r="H92" s="2"/>
      <c r="I92" s="2"/>
      <c r="J92" s="2"/>
      <c r="K92" s="2"/>
      <c r="L92" s="2"/>
      <c r="M92" s="2"/>
      <c r="N92" s="2"/>
    </row>
    <row r="93" spans="1:14" ht="13.5">
      <c r="A93" s="2"/>
      <c r="B93" s="2"/>
      <c r="C93" s="2"/>
      <c r="D93" s="2"/>
      <c r="E93" s="2"/>
      <c r="F93" s="2"/>
      <c r="G93" s="2"/>
      <c r="H93" s="2"/>
      <c r="I93" s="2"/>
      <c r="J93" s="2"/>
      <c r="K93" s="2"/>
      <c r="L93" s="2"/>
      <c r="M93" s="2"/>
      <c r="N93" s="2"/>
    </row>
    <row r="94" spans="1:14" ht="13.5">
      <c r="A94" s="2"/>
      <c r="B94" s="2"/>
      <c r="C94" s="2"/>
      <c r="D94" s="2"/>
      <c r="E94" s="2"/>
      <c r="F94" s="2"/>
      <c r="G94" s="2"/>
      <c r="H94" s="2"/>
      <c r="I94" s="2"/>
      <c r="J94" s="2"/>
      <c r="K94" s="2"/>
      <c r="L94" s="2"/>
      <c r="M94" s="2"/>
      <c r="N94" s="2"/>
    </row>
    <row r="95" spans="1:14" ht="13.5">
      <c r="A95" s="2"/>
      <c r="B95" s="2"/>
      <c r="C95" s="2"/>
      <c r="D95" s="2"/>
      <c r="E95" s="2"/>
      <c r="F95" s="2"/>
      <c r="G95" s="2"/>
      <c r="H95" s="2"/>
      <c r="I95" s="2"/>
      <c r="J95" s="2"/>
      <c r="K95" s="2"/>
      <c r="L95" s="2"/>
      <c r="M95" s="2"/>
      <c r="N95" s="2"/>
    </row>
    <row r="96" spans="1:14" ht="13.5">
      <c r="A96" s="2"/>
      <c r="B96" s="2"/>
      <c r="C96" s="2"/>
      <c r="D96" s="2"/>
      <c r="E96" s="2"/>
      <c r="F96" s="2"/>
      <c r="G96" s="2"/>
      <c r="H96" s="2"/>
      <c r="I96" s="2"/>
      <c r="J96" s="2"/>
      <c r="K96" s="2"/>
      <c r="L96" s="2"/>
      <c r="M96" s="2"/>
      <c r="N96" s="2"/>
    </row>
    <row r="97" spans="1:14" ht="13.5">
      <c r="A97" s="2"/>
      <c r="B97" s="2"/>
      <c r="C97" s="2"/>
      <c r="D97" s="2"/>
      <c r="E97" s="2"/>
      <c r="F97" s="2"/>
      <c r="G97" s="2"/>
      <c r="H97" s="2"/>
      <c r="I97" s="2"/>
      <c r="J97" s="2"/>
      <c r="K97" s="2"/>
      <c r="L97" s="2"/>
      <c r="M97" s="2"/>
      <c r="N97" s="2"/>
    </row>
    <row r="98" spans="1:14" ht="13.5">
      <c r="A98" s="2"/>
      <c r="B98" s="2"/>
      <c r="C98" s="2"/>
      <c r="D98" s="2"/>
      <c r="E98" s="2"/>
      <c r="F98" s="2"/>
      <c r="G98" s="2"/>
      <c r="H98" s="2"/>
      <c r="I98" s="2"/>
      <c r="J98" s="2"/>
      <c r="K98" s="2"/>
      <c r="L98" s="2"/>
      <c r="M98" s="2"/>
      <c r="N98" s="2"/>
    </row>
    <row r="99" spans="1:14" ht="13.5">
      <c r="A99" s="2"/>
      <c r="B99" s="2"/>
      <c r="C99" s="2"/>
      <c r="D99" s="2"/>
      <c r="E99" s="2"/>
      <c r="F99" s="2"/>
      <c r="G99" s="2"/>
      <c r="H99" s="2"/>
      <c r="I99" s="2"/>
      <c r="J99" s="2"/>
      <c r="K99" s="2"/>
      <c r="L99" s="2"/>
      <c r="M99" s="2"/>
      <c r="N99" s="2"/>
    </row>
    <row r="100" spans="1:14" ht="13.5">
      <c r="A100" s="2"/>
      <c r="B100" s="2"/>
      <c r="C100" s="2"/>
      <c r="D100" s="2"/>
      <c r="E100" s="2"/>
      <c r="F100" s="2"/>
      <c r="G100" s="2"/>
      <c r="H100" s="2"/>
      <c r="I100" s="2"/>
      <c r="J100" s="2"/>
      <c r="K100" s="2"/>
      <c r="L100" s="2"/>
      <c r="M100" s="2"/>
      <c r="N100" s="2"/>
    </row>
    <row r="101" spans="1:14" ht="13.5">
      <c r="A101" s="2"/>
      <c r="B101" s="2"/>
      <c r="C101" s="2"/>
      <c r="D101" s="2"/>
      <c r="E101" s="2"/>
      <c r="F101" s="2"/>
      <c r="G101" s="2"/>
      <c r="H101" s="2"/>
      <c r="I101" s="2"/>
      <c r="J101" s="2"/>
      <c r="K101" s="2"/>
      <c r="L101" s="2"/>
      <c r="M101" s="2"/>
      <c r="N101" s="2"/>
    </row>
    <row r="102" spans="1:14" ht="13.5">
      <c r="A102" s="2"/>
      <c r="B102" s="2"/>
      <c r="C102" s="2"/>
      <c r="D102" s="2"/>
      <c r="E102" s="2"/>
      <c r="F102" s="2"/>
      <c r="G102" s="2"/>
      <c r="H102" s="2"/>
      <c r="I102" s="2"/>
      <c r="J102" s="2"/>
      <c r="K102" s="2"/>
      <c r="L102" s="2"/>
      <c r="M102" s="2"/>
      <c r="N102" s="2"/>
    </row>
    <row r="103" spans="1:14" ht="13.5">
      <c r="A103" s="2"/>
      <c r="B103" s="2"/>
      <c r="C103" s="2"/>
      <c r="D103" s="2"/>
      <c r="E103" s="2"/>
      <c r="F103" s="2"/>
      <c r="G103" s="2"/>
      <c r="H103" s="2"/>
      <c r="I103" s="2"/>
      <c r="J103" s="2"/>
      <c r="K103" s="2"/>
      <c r="L103" s="2"/>
      <c r="M103" s="2"/>
      <c r="N103" s="2"/>
    </row>
    <row r="104" spans="1:14" ht="13.5">
      <c r="A104" s="2"/>
      <c r="B104" s="2"/>
      <c r="C104" s="2"/>
      <c r="D104" s="2"/>
      <c r="E104" s="2"/>
      <c r="F104" s="2"/>
      <c r="G104" s="2"/>
      <c r="H104" s="2"/>
      <c r="I104" s="2"/>
      <c r="J104" s="2"/>
      <c r="K104" s="2"/>
      <c r="L104" s="2"/>
      <c r="M104" s="2"/>
      <c r="N104" s="2"/>
    </row>
    <row r="105" spans="1:14" ht="13.5">
      <c r="A105" s="2"/>
      <c r="B105" s="2"/>
      <c r="C105" s="2"/>
      <c r="D105" s="2"/>
      <c r="E105" s="2"/>
      <c r="F105" s="2"/>
      <c r="G105" s="2"/>
      <c r="H105" s="2"/>
      <c r="I105" s="2"/>
      <c r="J105" s="2"/>
      <c r="K105" s="2"/>
      <c r="L105" s="2"/>
      <c r="M105" s="2"/>
      <c r="N105" s="2"/>
    </row>
  </sheetData>
  <sheetProtection/>
  <mergeCells count="114">
    <mergeCell ref="A2:M2"/>
    <mergeCell ref="A6:C6"/>
    <mergeCell ref="D6:H6"/>
    <mergeCell ref="I6:J6"/>
    <mergeCell ref="K6:M6"/>
    <mergeCell ref="A7:C7"/>
    <mergeCell ref="D7:M7"/>
    <mergeCell ref="A8:C8"/>
    <mergeCell ref="D8:M8"/>
    <mergeCell ref="D9:M9"/>
    <mergeCell ref="D10:M10"/>
    <mergeCell ref="D11:M11"/>
    <mergeCell ref="D12:M12"/>
    <mergeCell ref="D13:M13"/>
    <mergeCell ref="D14:M14"/>
    <mergeCell ref="A15:M15"/>
    <mergeCell ref="A16:B16"/>
    <mergeCell ref="C16:D16"/>
    <mergeCell ref="E16:F16"/>
    <mergeCell ref="G16:K16"/>
    <mergeCell ref="L16:M16"/>
    <mergeCell ref="C17:D17"/>
    <mergeCell ref="E17:F17"/>
    <mergeCell ref="G17:K17"/>
    <mergeCell ref="C18:D18"/>
    <mergeCell ref="E18:F18"/>
    <mergeCell ref="G18:K18"/>
    <mergeCell ref="L18:M18"/>
    <mergeCell ref="C19:D19"/>
    <mergeCell ref="E19:F19"/>
    <mergeCell ref="G19:K19"/>
    <mergeCell ref="L19:M19"/>
    <mergeCell ref="C20:D20"/>
    <mergeCell ref="E20:F20"/>
    <mergeCell ref="G20:K20"/>
    <mergeCell ref="L20:M20"/>
    <mergeCell ref="C21:D21"/>
    <mergeCell ref="E21:F21"/>
    <mergeCell ref="G21:K21"/>
    <mergeCell ref="L21:M21"/>
    <mergeCell ref="A22:M22"/>
    <mergeCell ref="B23:E23"/>
    <mergeCell ref="F23:G23"/>
    <mergeCell ref="H23:I23"/>
    <mergeCell ref="J23:L23"/>
    <mergeCell ref="C24:E24"/>
    <mergeCell ref="F24:G24"/>
    <mergeCell ref="H24:I24"/>
    <mergeCell ref="J24:K24"/>
    <mergeCell ref="C25:E25"/>
    <mergeCell ref="F25:G25"/>
    <mergeCell ref="H25:I25"/>
    <mergeCell ref="J25:K25"/>
    <mergeCell ref="C26:E26"/>
    <mergeCell ref="F26:G26"/>
    <mergeCell ref="H26:I26"/>
    <mergeCell ref="J26:K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A32:E32"/>
    <mergeCell ref="B33:E33"/>
    <mergeCell ref="F33:G33"/>
    <mergeCell ref="H33:I33"/>
    <mergeCell ref="J33:L33"/>
    <mergeCell ref="C34:E34"/>
    <mergeCell ref="F34:G34"/>
    <mergeCell ref="H34:I34"/>
    <mergeCell ref="J34:K34"/>
    <mergeCell ref="C35:E35"/>
    <mergeCell ref="F35:G35"/>
    <mergeCell ref="H35:I35"/>
    <mergeCell ref="J35:K35"/>
    <mergeCell ref="C36:E36"/>
    <mergeCell ref="F36:G36"/>
    <mergeCell ref="H36:I36"/>
    <mergeCell ref="J36:K36"/>
    <mergeCell ref="H40:I40"/>
    <mergeCell ref="J40:K40"/>
    <mergeCell ref="C37:E37"/>
    <mergeCell ref="F37:G37"/>
    <mergeCell ref="H37:I37"/>
    <mergeCell ref="J37:K37"/>
    <mergeCell ref="C38:E38"/>
    <mergeCell ref="F38:G38"/>
    <mergeCell ref="H38:I38"/>
    <mergeCell ref="J38:K38"/>
    <mergeCell ref="C41:E41"/>
    <mergeCell ref="F41:G41"/>
    <mergeCell ref="H41:I41"/>
    <mergeCell ref="J41:K41"/>
    <mergeCell ref="C39:E39"/>
    <mergeCell ref="F39:G39"/>
    <mergeCell ref="H39:I39"/>
    <mergeCell ref="J39:K39"/>
    <mergeCell ref="C40:E40"/>
    <mergeCell ref="F40:G40"/>
  </mergeCell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G38"/>
  <sheetViews>
    <sheetView view="pageBreakPreview" zoomScale="85" zoomScaleNormal="85" zoomScaleSheetLayoutView="85" zoomScalePageLayoutView="0" workbookViewId="0" topLeftCell="A1">
      <selection activeCell="A30" sqref="A30"/>
    </sheetView>
  </sheetViews>
  <sheetFormatPr defaultColWidth="9.00390625" defaultRowHeight="21" customHeight="1"/>
  <cols>
    <col min="1" max="1" width="19.625" style="386" customWidth="1"/>
    <col min="2" max="2" width="15.625" style="386" customWidth="1"/>
    <col min="3" max="3" width="16.875" style="386" customWidth="1"/>
    <col min="4" max="4" width="4.50390625" style="386" customWidth="1"/>
    <col min="5" max="5" width="22.25390625" style="386" customWidth="1"/>
    <col min="6" max="6" width="5.625" style="386" customWidth="1"/>
    <col min="7" max="7" width="21.375" style="386" customWidth="1"/>
    <col min="8" max="16384" width="9.00390625" style="386" customWidth="1"/>
  </cols>
  <sheetData>
    <row r="1" spans="1:7" ht="13.5">
      <c r="A1" s="386" t="s">
        <v>627</v>
      </c>
      <c r="G1" s="387" t="s">
        <v>628</v>
      </c>
    </row>
    <row r="2" spans="1:7" ht="21" customHeight="1">
      <c r="A2" s="1567" t="s">
        <v>629</v>
      </c>
      <c r="B2" s="1567"/>
      <c r="C2" s="1567"/>
      <c r="D2" s="1567"/>
      <c r="E2" s="1567"/>
      <c r="F2" s="1567"/>
      <c r="G2" s="1567"/>
    </row>
    <row r="3" ht="13.5" customHeight="1"/>
    <row r="4" spans="1:7" ht="30" customHeight="1">
      <c r="A4" s="388" t="s">
        <v>151</v>
      </c>
      <c r="B4" s="1568"/>
      <c r="C4" s="1569"/>
      <c r="D4" s="1570"/>
      <c r="E4" s="389" t="s">
        <v>630</v>
      </c>
      <c r="F4" s="1570"/>
      <c r="G4" s="1571"/>
    </row>
    <row r="5" spans="1:7" ht="30" customHeight="1">
      <c r="A5" s="390" t="s">
        <v>631</v>
      </c>
      <c r="B5" s="1572"/>
      <c r="C5" s="1573"/>
      <c r="D5" s="1566"/>
      <c r="E5" s="392" t="s">
        <v>632</v>
      </c>
      <c r="F5" s="1566"/>
      <c r="G5" s="1204"/>
    </row>
    <row r="6" spans="1:7" ht="69" customHeight="1">
      <c r="A6" s="393" t="s">
        <v>633</v>
      </c>
      <c r="B6" s="1574"/>
      <c r="C6" s="1575"/>
      <c r="D6" s="1575"/>
      <c r="E6" s="1575"/>
      <c r="F6" s="1575"/>
      <c r="G6" s="1576"/>
    </row>
    <row r="7" spans="1:7" ht="69" customHeight="1">
      <c r="A7" s="394" t="s">
        <v>634</v>
      </c>
      <c r="B7" s="1588"/>
      <c r="C7" s="1589"/>
      <c r="D7" s="1589"/>
      <c r="E7" s="1589"/>
      <c r="F7" s="1589"/>
      <c r="G7" s="1590"/>
    </row>
    <row r="8" spans="1:7" ht="69.75" customHeight="1">
      <c r="A8" s="394" t="s">
        <v>635</v>
      </c>
      <c r="B8" s="1588"/>
      <c r="C8" s="1589"/>
      <c r="D8" s="1589"/>
      <c r="E8" s="1589"/>
      <c r="F8" s="1589"/>
      <c r="G8" s="1590"/>
    </row>
    <row r="9" spans="1:7" ht="30" customHeight="1">
      <c r="A9" s="395" t="s">
        <v>636</v>
      </c>
      <c r="B9" s="396" t="s">
        <v>637</v>
      </c>
      <c r="C9" s="397" t="s">
        <v>638</v>
      </c>
      <c r="D9" s="1591"/>
      <c r="E9" s="1592"/>
      <c r="F9" s="1592"/>
      <c r="G9" s="1593"/>
    </row>
    <row r="10" spans="1:7" ht="42.75" customHeight="1">
      <c r="A10" s="1594" t="s">
        <v>639</v>
      </c>
      <c r="B10" s="396" t="s">
        <v>640</v>
      </c>
      <c r="C10" s="1591"/>
      <c r="D10" s="1592"/>
      <c r="E10" s="1592"/>
      <c r="F10" s="1592"/>
      <c r="G10" s="1593"/>
    </row>
    <row r="11" spans="1:7" ht="42.75" customHeight="1">
      <c r="A11" s="1595"/>
      <c r="B11" s="391" t="s">
        <v>641</v>
      </c>
      <c r="C11" s="1566"/>
      <c r="D11" s="1203"/>
      <c r="E11" s="1203"/>
      <c r="F11" s="1203"/>
      <c r="G11" s="1204"/>
    </row>
    <row r="12" spans="1:7" ht="17.25" customHeight="1">
      <c r="A12" s="1577"/>
      <c r="B12" s="1577"/>
      <c r="C12" s="1577"/>
      <c r="D12" s="1577"/>
      <c r="E12" s="1577"/>
      <c r="F12" s="1577"/>
      <c r="G12" s="1577"/>
    </row>
    <row r="13" spans="1:7" ht="12" customHeight="1">
      <c r="A13" s="398"/>
      <c r="B13" s="399"/>
      <c r="C13" s="399"/>
      <c r="D13" s="399"/>
      <c r="E13" s="399"/>
      <c r="F13" s="399"/>
      <c r="G13" s="399"/>
    </row>
    <row r="14" ht="21" customHeight="1">
      <c r="A14" s="386" t="s">
        <v>642</v>
      </c>
    </row>
    <row r="15" spans="1:7" ht="18.75" customHeight="1">
      <c r="A15" s="1578"/>
      <c r="B15" s="1586" t="s">
        <v>643</v>
      </c>
      <c r="C15" s="1583"/>
      <c r="D15" s="1582" t="s">
        <v>105</v>
      </c>
      <c r="E15" s="1583"/>
      <c r="F15" s="1580" t="s">
        <v>644</v>
      </c>
      <c r="G15" s="1581"/>
    </row>
    <row r="16" spans="1:7" ht="18.75" customHeight="1">
      <c r="A16" s="1579"/>
      <c r="B16" s="1587"/>
      <c r="C16" s="1585"/>
      <c r="D16" s="1584"/>
      <c r="E16" s="1585"/>
      <c r="F16" s="400"/>
      <c r="G16" s="401" t="s">
        <v>645</v>
      </c>
    </row>
    <row r="17" spans="1:7" ht="26.25" customHeight="1">
      <c r="A17" s="402" t="s">
        <v>646</v>
      </c>
      <c r="B17" s="1597"/>
      <c r="C17" s="1596"/>
      <c r="D17" s="1570"/>
      <c r="E17" s="1596"/>
      <c r="F17" s="403"/>
      <c r="G17" s="404"/>
    </row>
    <row r="18" spans="1:7" ht="26.25" customHeight="1">
      <c r="A18" s="405" t="s">
        <v>647</v>
      </c>
      <c r="B18" s="1598"/>
      <c r="C18" s="1589"/>
      <c r="D18" s="1589"/>
      <c r="E18" s="1589"/>
      <c r="F18" s="406"/>
      <c r="G18" s="407"/>
    </row>
    <row r="19" spans="1:7" ht="26.25" customHeight="1">
      <c r="A19" s="405" t="s">
        <v>647</v>
      </c>
      <c r="B19" s="1598"/>
      <c r="C19" s="1589"/>
      <c r="D19" s="1589"/>
      <c r="E19" s="1589"/>
      <c r="F19" s="406"/>
      <c r="G19" s="407"/>
    </row>
    <row r="20" spans="1:7" ht="26.25" customHeight="1">
      <c r="A20" s="405" t="s">
        <v>647</v>
      </c>
      <c r="B20" s="1598"/>
      <c r="C20" s="1589"/>
      <c r="D20" s="1589"/>
      <c r="E20" s="1589"/>
      <c r="F20" s="406"/>
      <c r="G20" s="407"/>
    </row>
    <row r="21" spans="1:7" ht="26.25" customHeight="1">
      <c r="A21" s="405" t="s">
        <v>647</v>
      </c>
      <c r="B21" s="1598"/>
      <c r="C21" s="1589"/>
      <c r="D21" s="1589"/>
      <c r="E21" s="1589"/>
      <c r="F21" s="406"/>
      <c r="G21" s="407"/>
    </row>
    <row r="22" spans="1:7" ht="26.25" customHeight="1">
      <c r="A22" s="405" t="s">
        <v>647</v>
      </c>
      <c r="B22" s="1598"/>
      <c r="C22" s="1589"/>
      <c r="D22" s="1589"/>
      <c r="E22" s="1589"/>
      <c r="F22" s="406"/>
      <c r="G22" s="407"/>
    </row>
    <row r="23" spans="1:7" ht="26.25" customHeight="1">
      <c r="A23" s="405" t="s">
        <v>647</v>
      </c>
      <c r="B23" s="1598"/>
      <c r="C23" s="1589"/>
      <c r="D23" s="1589"/>
      <c r="E23" s="1589"/>
      <c r="F23" s="406"/>
      <c r="G23" s="407"/>
    </row>
    <row r="24" spans="1:7" ht="26.25" customHeight="1">
      <c r="A24" s="405" t="s">
        <v>647</v>
      </c>
      <c r="B24" s="1598"/>
      <c r="C24" s="1589"/>
      <c r="D24" s="1589"/>
      <c r="E24" s="1589"/>
      <c r="F24" s="406"/>
      <c r="G24" s="407"/>
    </row>
    <row r="25" spans="1:7" ht="26.25" customHeight="1">
      <c r="A25" s="405" t="s">
        <v>647</v>
      </c>
      <c r="B25" s="1598"/>
      <c r="C25" s="1589"/>
      <c r="D25" s="1589"/>
      <c r="E25" s="1589"/>
      <c r="F25" s="406"/>
      <c r="G25" s="407"/>
    </row>
    <row r="26" spans="1:7" ht="26.25" customHeight="1">
      <c r="A26" s="405" t="s">
        <v>647</v>
      </c>
      <c r="B26" s="1598"/>
      <c r="C26" s="1589"/>
      <c r="D26" s="1589"/>
      <c r="E26" s="1589"/>
      <c r="F26" s="406"/>
      <c r="G26" s="407"/>
    </row>
    <row r="27" spans="1:7" ht="26.25" customHeight="1">
      <c r="A27" s="405" t="s">
        <v>647</v>
      </c>
      <c r="B27" s="1598"/>
      <c r="C27" s="1589"/>
      <c r="D27" s="1589"/>
      <c r="E27" s="1589"/>
      <c r="F27" s="406"/>
      <c r="G27" s="407"/>
    </row>
    <row r="28" spans="1:7" ht="26.25" customHeight="1">
      <c r="A28" s="405" t="s">
        <v>647</v>
      </c>
      <c r="B28" s="1598"/>
      <c r="C28" s="1589"/>
      <c r="D28" s="1589"/>
      <c r="E28" s="1589"/>
      <c r="F28" s="406"/>
      <c r="G28" s="407"/>
    </row>
    <row r="29" spans="1:7" ht="26.25" customHeight="1">
      <c r="A29" s="405" t="s">
        <v>647</v>
      </c>
      <c r="B29" s="1598"/>
      <c r="C29" s="1589"/>
      <c r="D29" s="1589"/>
      <c r="E29" s="1589"/>
      <c r="F29" s="406"/>
      <c r="G29" s="407"/>
    </row>
    <row r="30" spans="1:7" ht="26.25" customHeight="1">
      <c r="A30" s="405" t="s">
        <v>647</v>
      </c>
      <c r="B30" s="1598"/>
      <c r="C30" s="1589"/>
      <c r="D30" s="1589"/>
      <c r="E30" s="1589"/>
      <c r="F30" s="406"/>
      <c r="G30" s="407"/>
    </row>
    <row r="31" spans="1:7" ht="26.25" customHeight="1">
      <c r="A31" s="405" t="s">
        <v>647</v>
      </c>
      <c r="B31" s="1598"/>
      <c r="C31" s="1589"/>
      <c r="D31" s="1589"/>
      <c r="E31" s="1589"/>
      <c r="F31" s="406"/>
      <c r="G31" s="407"/>
    </row>
    <row r="32" spans="1:7" ht="26.25" customHeight="1">
      <c r="A32" s="405" t="s">
        <v>647</v>
      </c>
      <c r="B32" s="1598"/>
      <c r="C32" s="1589"/>
      <c r="D32" s="1589"/>
      <c r="E32" s="1589"/>
      <c r="F32" s="406"/>
      <c r="G32" s="407"/>
    </row>
    <row r="33" spans="1:7" ht="26.25" customHeight="1">
      <c r="A33" s="408" t="s">
        <v>647</v>
      </c>
      <c r="B33" s="1599"/>
      <c r="C33" s="1573"/>
      <c r="D33" s="1573"/>
      <c r="E33" s="1573"/>
      <c r="F33" s="409"/>
      <c r="G33" s="410"/>
    </row>
    <row r="34" spans="1:7" ht="26.25" customHeight="1">
      <c r="A34" s="411" t="s">
        <v>648</v>
      </c>
      <c r="B34" s="1585"/>
      <c r="C34" s="1206"/>
      <c r="D34" s="1206"/>
      <c r="E34" s="1206"/>
      <c r="F34" s="412"/>
      <c r="G34" s="413"/>
    </row>
    <row r="35" ht="15.75" customHeight="1">
      <c r="A35" s="108" t="s">
        <v>649</v>
      </c>
    </row>
    <row r="36" ht="15.75" customHeight="1">
      <c r="A36" s="108" t="s">
        <v>650</v>
      </c>
    </row>
    <row r="37" ht="15.75" customHeight="1">
      <c r="A37" s="108" t="s">
        <v>651</v>
      </c>
    </row>
    <row r="38" ht="15.75" customHeight="1">
      <c r="A38" s="108"/>
    </row>
  </sheetData>
  <sheetProtection/>
  <mergeCells count="53">
    <mergeCell ref="B32:C32"/>
    <mergeCell ref="D32:E32"/>
    <mergeCell ref="B33:C33"/>
    <mergeCell ref="D33:E33"/>
    <mergeCell ref="B34:C34"/>
    <mergeCell ref="D34:E34"/>
    <mergeCell ref="B29:C29"/>
    <mergeCell ref="D29:E29"/>
    <mergeCell ref="B30:C30"/>
    <mergeCell ref="D30:E30"/>
    <mergeCell ref="B31:C31"/>
    <mergeCell ref="D31:E31"/>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D17:E17"/>
    <mergeCell ref="B17:C17"/>
    <mergeCell ref="B18:C18"/>
    <mergeCell ref="D18:E18"/>
    <mergeCell ref="B19:C19"/>
    <mergeCell ref="D19:E19"/>
    <mergeCell ref="A12:G12"/>
    <mergeCell ref="A15:A16"/>
    <mergeCell ref="F15:G15"/>
    <mergeCell ref="D15:E16"/>
    <mergeCell ref="B15:C16"/>
    <mergeCell ref="B7:G7"/>
    <mergeCell ref="B8:G8"/>
    <mergeCell ref="D9:G9"/>
    <mergeCell ref="A10:A11"/>
    <mergeCell ref="C10:G10"/>
    <mergeCell ref="C11:G11"/>
    <mergeCell ref="A2:G2"/>
    <mergeCell ref="B4:D4"/>
    <mergeCell ref="F4:G4"/>
    <mergeCell ref="B5:D5"/>
    <mergeCell ref="F5:G5"/>
    <mergeCell ref="B6:G6"/>
  </mergeCells>
  <printOptions/>
  <pageMargins left="0.7086614173228347" right="0.7086614173228347" top="0.35433070866141736" bottom="0.15748031496062992" header="0.31496062992125984" footer="0.31496062992125984"/>
  <pageSetup fitToHeight="0" fitToWidth="1"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Q56"/>
  <sheetViews>
    <sheetView view="pageBreakPreview" zoomScale="130" zoomScaleSheetLayoutView="130" workbookViewId="0" topLeftCell="A1">
      <selection activeCell="A19" sqref="A19:B19"/>
    </sheetView>
  </sheetViews>
  <sheetFormatPr defaultColWidth="9.00390625" defaultRowHeight="13.5"/>
  <cols>
    <col min="1" max="1" width="5.625" style="683" customWidth="1"/>
    <col min="2" max="2" width="9.75390625" style="683" customWidth="1"/>
    <col min="3" max="4" width="7.125" style="683" customWidth="1"/>
    <col min="5" max="5" width="8.875" style="683" customWidth="1"/>
    <col min="6" max="7" width="10.00390625" style="683" customWidth="1"/>
    <col min="8" max="8" width="4.875" style="683" bestFit="1" customWidth="1"/>
    <col min="9" max="9" width="8.125" style="683" bestFit="1" customWidth="1"/>
    <col min="10" max="11" width="7.125" style="683" customWidth="1"/>
    <col min="12" max="17" width="7.875" style="685" customWidth="1"/>
    <col min="18" max="16384" width="9.00390625" style="685" customWidth="1"/>
  </cols>
  <sheetData>
    <row r="1" ht="13.5" customHeight="1">
      <c r="A1" s="694" t="s">
        <v>852</v>
      </c>
    </row>
    <row r="2" spans="1:17" s="695" customFormat="1" ht="18.75">
      <c r="A2" s="1634" t="s">
        <v>514</v>
      </c>
      <c r="B2" s="1634"/>
      <c r="C2" s="1634"/>
      <c r="D2" s="1634"/>
      <c r="E2" s="1634"/>
      <c r="F2" s="1634"/>
      <c r="G2" s="1634"/>
      <c r="H2" s="1634"/>
      <c r="I2" s="1634"/>
      <c r="J2" s="1634"/>
      <c r="K2" s="1634"/>
      <c r="L2" s="1634"/>
      <c r="M2" s="1634"/>
      <c r="N2" s="1634"/>
      <c r="O2" s="1634"/>
      <c r="P2" s="1634"/>
      <c r="Q2" s="1634"/>
    </row>
    <row r="3" spans="1:17" s="695" customFormat="1" ht="12.75" customHeight="1">
      <c r="A3" s="696"/>
      <c r="B3" s="696"/>
      <c r="C3" s="696"/>
      <c r="D3" s="696"/>
      <c r="E3" s="696"/>
      <c r="F3" s="696"/>
      <c r="G3" s="696"/>
      <c r="H3" s="696"/>
      <c r="I3" s="696"/>
      <c r="J3" s="696"/>
      <c r="K3" s="696"/>
      <c r="L3" s="696"/>
      <c r="M3" s="696"/>
      <c r="N3" s="696"/>
      <c r="O3" s="696"/>
      <c r="P3" s="696"/>
      <c r="Q3" s="696"/>
    </row>
    <row r="4" spans="1:17" s="578" customFormat="1" ht="13.5" customHeight="1">
      <c r="A4" s="697" t="s">
        <v>489</v>
      </c>
      <c r="B4" s="698"/>
      <c r="C4" s="698"/>
      <c r="D4" s="698"/>
      <c r="E4" s="698"/>
      <c r="F4" s="698"/>
      <c r="G4" s="699"/>
      <c r="H4" s="699"/>
      <c r="I4" s="699"/>
      <c r="J4" s="700"/>
      <c r="K4" s="700"/>
      <c r="L4" s="1635" t="s">
        <v>266</v>
      </c>
      <c r="M4" s="1635"/>
      <c r="N4" s="1635"/>
      <c r="O4" s="1636" t="s">
        <v>267</v>
      </c>
      <c r="P4" s="1637"/>
      <c r="Q4" s="1638"/>
    </row>
    <row r="5" spans="1:17" s="578" customFormat="1" ht="19.5" customHeight="1">
      <c r="A5" s="1602" t="s">
        <v>185</v>
      </c>
      <c r="B5" s="1603"/>
      <c r="C5" s="1602" t="s">
        <v>186</v>
      </c>
      <c r="D5" s="1603"/>
      <c r="E5" s="1600" t="s">
        <v>70</v>
      </c>
      <c r="F5" s="1602" t="s">
        <v>24</v>
      </c>
      <c r="G5" s="1603"/>
      <c r="H5" s="1602" t="s">
        <v>180</v>
      </c>
      <c r="I5" s="1603"/>
      <c r="J5" s="1606" t="s">
        <v>272</v>
      </c>
      <c r="K5" s="1639" t="s">
        <v>271</v>
      </c>
      <c r="L5" s="701" t="s">
        <v>1157</v>
      </c>
      <c r="M5" s="701" t="s">
        <v>1157</v>
      </c>
      <c r="N5" s="961" t="s">
        <v>1158</v>
      </c>
      <c r="O5" s="701" t="s">
        <v>1157</v>
      </c>
      <c r="P5" s="701" t="s">
        <v>1157</v>
      </c>
      <c r="Q5" s="961" t="s">
        <v>1158</v>
      </c>
    </row>
    <row r="6" spans="1:17" s="578" customFormat="1" ht="19.5" customHeight="1">
      <c r="A6" s="1604"/>
      <c r="B6" s="1605"/>
      <c r="C6" s="1604"/>
      <c r="D6" s="1605"/>
      <c r="E6" s="1601"/>
      <c r="F6" s="1604"/>
      <c r="G6" s="1605"/>
      <c r="H6" s="1604"/>
      <c r="I6" s="1605"/>
      <c r="J6" s="1607"/>
      <c r="K6" s="1640"/>
      <c r="L6" s="702" t="s">
        <v>889</v>
      </c>
      <c r="M6" s="702" t="s">
        <v>884</v>
      </c>
      <c r="N6" s="702" t="s">
        <v>888</v>
      </c>
      <c r="O6" s="702" t="s">
        <v>883</v>
      </c>
      <c r="P6" s="702" t="s">
        <v>884</v>
      </c>
      <c r="Q6" s="702" t="s">
        <v>888</v>
      </c>
    </row>
    <row r="7" spans="1:17" s="578" customFormat="1" ht="19.5" customHeight="1">
      <c r="A7" s="1621" t="s">
        <v>491</v>
      </c>
      <c r="B7" s="1622"/>
      <c r="C7" s="1612" t="s">
        <v>502</v>
      </c>
      <c r="D7" s="1613"/>
      <c r="E7" s="705">
        <v>50</v>
      </c>
      <c r="F7" s="1614" t="s">
        <v>492</v>
      </c>
      <c r="G7" s="1615"/>
      <c r="H7" s="1616">
        <v>39539</v>
      </c>
      <c r="I7" s="1617"/>
      <c r="J7" s="706" t="s">
        <v>493</v>
      </c>
      <c r="K7" s="706" t="s">
        <v>493</v>
      </c>
      <c r="L7" s="707">
        <v>6</v>
      </c>
      <c r="M7" s="707">
        <v>4</v>
      </c>
      <c r="N7" s="707">
        <v>25</v>
      </c>
      <c r="O7" s="707">
        <v>3</v>
      </c>
      <c r="P7" s="707">
        <v>5</v>
      </c>
      <c r="Q7" s="707">
        <v>18</v>
      </c>
    </row>
    <row r="8" spans="1:17" s="578" customFormat="1" ht="19.5" customHeight="1">
      <c r="A8" s="1621"/>
      <c r="B8" s="1622"/>
      <c r="C8" s="1612"/>
      <c r="D8" s="1613"/>
      <c r="E8" s="705"/>
      <c r="F8" s="1612"/>
      <c r="G8" s="1613"/>
      <c r="H8" s="1618"/>
      <c r="I8" s="1617"/>
      <c r="J8" s="703" t="s">
        <v>274</v>
      </c>
      <c r="K8" s="703" t="s">
        <v>274</v>
      </c>
      <c r="L8" s="707"/>
      <c r="M8" s="707"/>
      <c r="N8" s="707"/>
      <c r="O8" s="707"/>
      <c r="P8" s="707"/>
      <c r="Q8" s="707"/>
    </row>
    <row r="9" spans="1:17" s="578" customFormat="1" ht="19.5" customHeight="1">
      <c r="A9" s="1621"/>
      <c r="B9" s="1622"/>
      <c r="C9" s="1612"/>
      <c r="D9" s="1613"/>
      <c r="E9" s="705"/>
      <c r="F9" s="1612"/>
      <c r="G9" s="1613"/>
      <c r="H9" s="1618"/>
      <c r="I9" s="1617"/>
      <c r="J9" s="703" t="s">
        <v>274</v>
      </c>
      <c r="K9" s="703" t="s">
        <v>274</v>
      </c>
      <c r="L9" s="707"/>
      <c r="M9" s="707"/>
      <c r="N9" s="707"/>
      <c r="O9" s="707"/>
      <c r="P9" s="707"/>
      <c r="Q9" s="707"/>
    </row>
    <row r="10" spans="1:17" s="578" customFormat="1" ht="19.5" customHeight="1">
      <c r="A10" s="1621"/>
      <c r="B10" s="1622"/>
      <c r="C10" s="1612"/>
      <c r="D10" s="1613"/>
      <c r="E10" s="705"/>
      <c r="F10" s="1612"/>
      <c r="G10" s="1613"/>
      <c r="H10" s="1618"/>
      <c r="I10" s="1617"/>
      <c r="J10" s="703" t="s">
        <v>274</v>
      </c>
      <c r="K10" s="703" t="s">
        <v>274</v>
      </c>
      <c r="L10" s="707"/>
      <c r="M10" s="707"/>
      <c r="N10" s="707"/>
      <c r="O10" s="707"/>
      <c r="P10" s="707"/>
      <c r="Q10" s="707"/>
    </row>
    <row r="11" spans="1:17" s="578" customFormat="1" ht="19.5" customHeight="1">
      <c r="A11" s="1621"/>
      <c r="B11" s="1622"/>
      <c r="C11" s="1612"/>
      <c r="D11" s="1613"/>
      <c r="E11" s="705"/>
      <c r="F11" s="1612"/>
      <c r="G11" s="1613"/>
      <c r="H11" s="1618"/>
      <c r="I11" s="1617"/>
      <c r="J11" s="703" t="s">
        <v>274</v>
      </c>
      <c r="K11" s="703" t="s">
        <v>274</v>
      </c>
      <c r="L11" s="707"/>
      <c r="M11" s="707"/>
      <c r="N11" s="707"/>
      <c r="O11" s="707"/>
      <c r="P11" s="707"/>
      <c r="Q11" s="707"/>
    </row>
    <row r="12" spans="1:17" s="578" customFormat="1" ht="19.5" customHeight="1">
      <c r="A12" s="1621"/>
      <c r="B12" s="1622"/>
      <c r="C12" s="1612"/>
      <c r="D12" s="1613"/>
      <c r="E12" s="705"/>
      <c r="F12" s="1612"/>
      <c r="G12" s="1613"/>
      <c r="H12" s="1618"/>
      <c r="I12" s="1617"/>
      <c r="J12" s="703" t="s">
        <v>274</v>
      </c>
      <c r="K12" s="703" t="s">
        <v>274</v>
      </c>
      <c r="L12" s="707"/>
      <c r="M12" s="707"/>
      <c r="N12" s="707"/>
      <c r="O12" s="707"/>
      <c r="P12" s="707"/>
      <c r="Q12" s="707"/>
    </row>
    <row r="13" spans="1:17" s="578" customFormat="1" ht="19.5" customHeight="1">
      <c r="A13" s="1621"/>
      <c r="B13" s="1622"/>
      <c r="C13" s="1612"/>
      <c r="D13" s="1613"/>
      <c r="E13" s="705"/>
      <c r="F13" s="1612"/>
      <c r="G13" s="1613"/>
      <c r="H13" s="1618"/>
      <c r="I13" s="1617"/>
      <c r="J13" s="703" t="s">
        <v>274</v>
      </c>
      <c r="K13" s="703" t="s">
        <v>274</v>
      </c>
      <c r="L13" s="707"/>
      <c r="M13" s="707"/>
      <c r="N13" s="707"/>
      <c r="O13" s="707"/>
      <c r="P13" s="707"/>
      <c r="Q13" s="707"/>
    </row>
    <row r="14" spans="1:17" s="578" customFormat="1" ht="19.5" customHeight="1">
      <c r="A14" s="1621"/>
      <c r="B14" s="1622"/>
      <c r="C14" s="1612"/>
      <c r="D14" s="1613"/>
      <c r="E14" s="705"/>
      <c r="F14" s="1612"/>
      <c r="G14" s="1613"/>
      <c r="H14" s="1618"/>
      <c r="I14" s="1617"/>
      <c r="J14" s="703" t="s">
        <v>274</v>
      </c>
      <c r="K14" s="703" t="s">
        <v>274</v>
      </c>
      <c r="L14" s="707"/>
      <c r="M14" s="707"/>
      <c r="N14" s="707"/>
      <c r="O14" s="707"/>
      <c r="P14" s="707"/>
      <c r="Q14" s="707"/>
    </row>
    <row r="15" spans="1:17" s="578" customFormat="1" ht="19.5" customHeight="1">
      <c r="A15" s="1621"/>
      <c r="B15" s="1622"/>
      <c r="C15" s="1612"/>
      <c r="D15" s="1613"/>
      <c r="E15" s="705"/>
      <c r="F15" s="1612"/>
      <c r="G15" s="1613"/>
      <c r="H15" s="1618"/>
      <c r="I15" s="1617"/>
      <c r="J15" s="703" t="s">
        <v>274</v>
      </c>
      <c r="K15" s="703" t="s">
        <v>274</v>
      </c>
      <c r="L15" s="707"/>
      <c r="M15" s="707"/>
      <c r="N15" s="707"/>
      <c r="O15" s="707"/>
      <c r="P15" s="707"/>
      <c r="Q15" s="707"/>
    </row>
    <row r="16" spans="1:17" s="578" customFormat="1" ht="19.5" customHeight="1">
      <c r="A16" s="1621"/>
      <c r="B16" s="1622"/>
      <c r="C16" s="1612"/>
      <c r="D16" s="1613"/>
      <c r="E16" s="705"/>
      <c r="F16" s="1612"/>
      <c r="G16" s="1613"/>
      <c r="H16" s="1618"/>
      <c r="I16" s="1617"/>
      <c r="J16" s="703" t="s">
        <v>274</v>
      </c>
      <c r="K16" s="703" t="s">
        <v>274</v>
      </c>
      <c r="L16" s="707"/>
      <c r="M16" s="707"/>
      <c r="N16" s="707"/>
      <c r="O16" s="707"/>
      <c r="P16" s="707"/>
      <c r="Q16" s="707"/>
    </row>
    <row r="17" spans="1:17" s="578" customFormat="1" ht="19.5" customHeight="1">
      <c r="A17" s="1621"/>
      <c r="B17" s="1622"/>
      <c r="C17" s="1612"/>
      <c r="D17" s="1613"/>
      <c r="E17" s="705"/>
      <c r="F17" s="1612"/>
      <c r="G17" s="1613"/>
      <c r="H17" s="1618"/>
      <c r="I17" s="1617"/>
      <c r="J17" s="703" t="s">
        <v>274</v>
      </c>
      <c r="K17" s="703" t="s">
        <v>274</v>
      </c>
      <c r="L17" s="707"/>
      <c r="M17" s="707"/>
      <c r="N17" s="707"/>
      <c r="O17" s="707"/>
      <c r="P17" s="707"/>
      <c r="Q17" s="707"/>
    </row>
    <row r="18" spans="1:17" s="578" customFormat="1" ht="19.5" customHeight="1">
      <c r="A18" s="1633"/>
      <c r="B18" s="1622"/>
      <c r="C18" s="1612"/>
      <c r="D18" s="1613"/>
      <c r="E18" s="705"/>
      <c r="F18" s="1612"/>
      <c r="G18" s="1613"/>
      <c r="H18" s="1618"/>
      <c r="I18" s="1617"/>
      <c r="J18" s="703" t="s">
        <v>274</v>
      </c>
      <c r="K18" s="703" t="s">
        <v>274</v>
      </c>
      <c r="L18" s="707"/>
      <c r="M18" s="707"/>
      <c r="N18" s="707"/>
      <c r="O18" s="707"/>
      <c r="P18" s="707"/>
      <c r="Q18" s="707"/>
    </row>
    <row r="19" spans="1:17" s="578" customFormat="1" ht="19.5" customHeight="1">
      <c r="A19" s="1621"/>
      <c r="B19" s="1622"/>
      <c r="C19" s="1612"/>
      <c r="D19" s="1613"/>
      <c r="E19" s="705"/>
      <c r="F19" s="1612"/>
      <c r="G19" s="1613"/>
      <c r="H19" s="1618"/>
      <c r="I19" s="1617"/>
      <c r="J19" s="703" t="s">
        <v>274</v>
      </c>
      <c r="K19" s="703" t="s">
        <v>274</v>
      </c>
      <c r="L19" s="707"/>
      <c r="M19" s="707"/>
      <c r="N19" s="707"/>
      <c r="O19" s="707"/>
      <c r="P19" s="707"/>
      <c r="Q19" s="707"/>
    </row>
    <row r="20" spans="1:11" s="578" customFormat="1" ht="19.5" customHeight="1">
      <c r="A20" s="708"/>
      <c r="B20" s="709"/>
      <c r="C20" s="710"/>
      <c r="D20" s="711"/>
      <c r="E20" s="711"/>
      <c r="F20" s="711"/>
      <c r="G20" s="711"/>
      <c r="H20" s="711"/>
      <c r="I20" s="711"/>
      <c r="J20" s="712"/>
      <c r="K20" s="712"/>
    </row>
    <row r="21" spans="1:12" s="578" customFormat="1" ht="19.5" customHeight="1">
      <c r="A21" s="697" t="s">
        <v>499</v>
      </c>
      <c r="B21" s="698"/>
      <c r="C21" s="698"/>
      <c r="D21" s="698"/>
      <c r="E21" s="698"/>
      <c r="F21" s="699"/>
      <c r="G21" s="699"/>
      <c r="H21" s="699"/>
      <c r="I21" s="699"/>
      <c r="J21" s="712"/>
      <c r="K21" s="712"/>
      <c r="L21" s="713"/>
    </row>
    <row r="22" spans="1:17" s="578" customFormat="1" ht="39" customHeight="1">
      <c r="A22" s="1612" t="s">
        <v>185</v>
      </c>
      <c r="B22" s="1628"/>
      <c r="C22" s="1612" t="s">
        <v>186</v>
      </c>
      <c r="D22" s="1628"/>
      <c r="E22" s="714" t="s">
        <v>70</v>
      </c>
      <c r="F22" s="1629" t="s">
        <v>24</v>
      </c>
      <c r="G22" s="1629"/>
      <c r="H22" s="1627" t="s">
        <v>500</v>
      </c>
      <c r="I22" s="1613"/>
      <c r="J22" s="1627" t="s">
        <v>503</v>
      </c>
      <c r="K22" s="1630"/>
      <c r="L22" s="1631" t="s">
        <v>504</v>
      </c>
      <c r="M22" s="1632"/>
      <c r="N22" s="1627" t="s">
        <v>506</v>
      </c>
      <c r="O22" s="1613"/>
      <c r="P22" s="1627" t="s">
        <v>505</v>
      </c>
      <c r="Q22" s="1613"/>
    </row>
    <row r="23" spans="1:17" s="578" customFormat="1" ht="19.5" customHeight="1">
      <c r="A23" s="1621" t="s">
        <v>491</v>
      </c>
      <c r="B23" s="1622"/>
      <c r="C23" s="1612" t="s">
        <v>501</v>
      </c>
      <c r="D23" s="1613"/>
      <c r="E23" s="705">
        <v>80</v>
      </c>
      <c r="F23" s="1614" t="s">
        <v>492</v>
      </c>
      <c r="G23" s="1615"/>
      <c r="H23" s="1616">
        <v>43191</v>
      </c>
      <c r="I23" s="1617"/>
      <c r="J23" s="1623">
        <v>1500000</v>
      </c>
      <c r="K23" s="1624"/>
      <c r="L23" s="1623">
        <v>228000</v>
      </c>
      <c r="M23" s="1624"/>
      <c r="N23" s="1623">
        <v>872000</v>
      </c>
      <c r="O23" s="1624"/>
      <c r="P23" s="1623">
        <v>400000</v>
      </c>
      <c r="Q23" s="1624"/>
    </row>
    <row r="24" spans="1:17" s="578" customFormat="1" ht="19.5" customHeight="1">
      <c r="A24" s="1621"/>
      <c r="B24" s="1622"/>
      <c r="C24" s="1612"/>
      <c r="D24" s="1613"/>
      <c r="E24" s="705"/>
      <c r="F24" s="1614"/>
      <c r="G24" s="1615"/>
      <c r="H24" s="1616"/>
      <c r="I24" s="1617"/>
      <c r="J24" s="1623"/>
      <c r="K24" s="1624"/>
      <c r="L24" s="1623"/>
      <c r="M24" s="1624"/>
      <c r="N24" s="1623"/>
      <c r="O24" s="1624"/>
      <c r="P24" s="1623"/>
      <c r="Q24" s="1624"/>
    </row>
    <row r="25" spans="1:17" s="578" customFormat="1" ht="19.5" customHeight="1">
      <c r="A25" s="1621"/>
      <c r="B25" s="1622"/>
      <c r="C25" s="1612"/>
      <c r="D25" s="1613"/>
      <c r="E25" s="705"/>
      <c r="F25" s="1614"/>
      <c r="G25" s="1615"/>
      <c r="H25" s="1616"/>
      <c r="I25" s="1617"/>
      <c r="J25" s="1623"/>
      <c r="K25" s="1624"/>
      <c r="L25" s="1623"/>
      <c r="M25" s="1624"/>
      <c r="N25" s="1623"/>
      <c r="O25" s="1624"/>
      <c r="P25" s="1623"/>
      <c r="Q25" s="1624"/>
    </row>
    <row r="26" spans="1:17" s="578" customFormat="1" ht="19.5" customHeight="1">
      <c r="A26" s="1621"/>
      <c r="B26" s="1622"/>
      <c r="C26" s="1612"/>
      <c r="D26" s="1613"/>
      <c r="E26" s="705"/>
      <c r="F26" s="1614"/>
      <c r="G26" s="1615"/>
      <c r="H26" s="1616"/>
      <c r="I26" s="1617"/>
      <c r="J26" s="1623"/>
      <c r="K26" s="1624"/>
      <c r="L26" s="1623"/>
      <c r="M26" s="1624"/>
      <c r="N26" s="1623"/>
      <c r="O26" s="1624"/>
      <c r="P26" s="1623"/>
      <c r="Q26" s="1624"/>
    </row>
    <row r="27" spans="1:17" s="578" customFormat="1" ht="19.5" customHeight="1">
      <c r="A27" s="709"/>
      <c r="B27" s="709"/>
      <c r="C27" s="709"/>
      <c r="D27" s="709"/>
      <c r="E27" s="709"/>
      <c r="F27" s="699"/>
      <c r="G27" s="699"/>
      <c r="H27" s="699"/>
      <c r="I27" s="699"/>
      <c r="J27" s="712"/>
      <c r="K27" s="712"/>
      <c r="L27" s="713"/>
      <c r="M27" s="713"/>
      <c r="N27" s="713"/>
      <c r="O27" s="713"/>
      <c r="P27" s="713"/>
      <c r="Q27" s="713"/>
    </row>
    <row r="28" spans="1:12" s="578" customFormat="1" ht="19.5" customHeight="1">
      <c r="A28" s="697" t="s">
        <v>516</v>
      </c>
      <c r="B28" s="698"/>
      <c r="C28" s="698"/>
      <c r="D28" s="698"/>
      <c r="E28" s="698"/>
      <c r="F28" s="699"/>
      <c r="G28" s="699"/>
      <c r="H28" s="699"/>
      <c r="I28" s="699"/>
      <c r="J28" s="712"/>
      <c r="K28" s="712"/>
      <c r="L28" s="713"/>
    </row>
    <row r="29" spans="1:17" s="578" customFormat="1" ht="19.5" customHeight="1">
      <c r="A29" s="1602" t="s">
        <v>185</v>
      </c>
      <c r="B29" s="1603"/>
      <c r="C29" s="1602" t="s">
        <v>186</v>
      </c>
      <c r="D29" s="1603"/>
      <c r="E29" s="1600" t="s">
        <v>70</v>
      </c>
      <c r="F29" s="1602" t="s">
        <v>24</v>
      </c>
      <c r="G29" s="1603"/>
      <c r="H29" s="1602" t="s">
        <v>180</v>
      </c>
      <c r="I29" s="1603"/>
      <c r="J29" s="1625">
        <v>44287</v>
      </c>
      <c r="K29" s="1626"/>
      <c r="L29" s="1608" t="s">
        <v>490</v>
      </c>
      <c r="M29" s="1609"/>
      <c r="N29" s="1608" t="s">
        <v>494</v>
      </c>
      <c r="O29" s="1609"/>
      <c r="P29" s="1608" t="s">
        <v>865</v>
      </c>
      <c r="Q29" s="1609"/>
    </row>
    <row r="30" spans="1:17" s="578" customFormat="1" ht="19.5" customHeight="1">
      <c r="A30" s="1604"/>
      <c r="B30" s="1605"/>
      <c r="C30" s="1604"/>
      <c r="D30" s="1605"/>
      <c r="E30" s="1601"/>
      <c r="F30" s="1604"/>
      <c r="G30" s="1605"/>
      <c r="H30" s="1604"/>
      <c r="I30" s="1605"/>
      <c r="J30" s="1610" t="s">
        <v>890</v>
      </c>
      <c r="K30" s="1611"/>
      <c r="L30" s="1610"/>
      <c r="M30" s="1611"/>
      <c r="N30" s="1610"/>
      <c r="O30" s="1611"/>
      <c r="P30" s="1610"/>
      <c r="Q30" s="1611"/>
    </row>
    <row r="31" spans="1:17" s="578" customFormat="1" ht="19.5" customHeight="1">
      <c r="A31" s="1621" t="s">
        <v>491</v>
      </c>
      <c r="B31" s="1622"/>
      <c r="C31" s="1612" t="s">
        <v>502</v>
      </c>
      <c r="D31" s="1613"/>
      <c r="E31" s="705">
        <v>50</v>
      </c>
      <c r="F31" s="1614" t="s">
        <v>492</v>
      </c>
      <c r="G31" s="1615"/>
      <c r="H31" s="1616">
        <v>39539</v>
      </c>
      <c r="I31" s="1617"/>
      <c r="J31" s="1618">
        <v>48</v>
      </c>
      <c r="K31" s="1617"/>
      <c r="L31" s="1619">
        <v>0.6</v>
      </c>
      <c r="M31" s="1620"/>
      <c r="N31" s="1618" t="s">
        <v>496</v>
      </c>
      <c r="O31" s="1617"/>
      <c r="P31" s="1619">
        <v>0.15</v>
      </c>
      <c r="Q31" s="1620"/>
    </row>
    <row r="32" spans="1:17" s="578" customFormat="1" ht="19.5" customHeight="1">
      <c r="A32" s="1621"/>
      <c r="B32" s="1622"/>
      <c r="C32" s="1612"/>
      <c r="D32" s="1613"/>
      <c r="E32" s="705"/>
      <c r="F32" s="1614"/>
      <c r="G32" s="1615"/>
      <c r="H32" s="1616"/>
      <c r="I32" s="1617"/>
      <c r="J32" s="1618"/>
      <c r="K32" s="1617"/>
      <c r="L32" s="1619"/>
      <c r="M32" s="1620"/>
      <c r="N32" s="1618"/>
      <c r="O32" s="1617"/>
      <c r="P32" s="1619"/>
      <c r="Q32" s="1620"/>
    </row>
    <row r="33" spans="1:17" s="578" customFormat="1" ht="19.5" customHeight="1">
      <c r="A33" s="1621"/>
      <c r="B33" s="1622"/>
      <c r="C33" s="1612"/>
      <c r="D33" s="1613"/>
      <c r="E33" s="705"/>
      <c r="F33" s="1614"/>
      <c r="G33" s="1615"/>
      <c r="H33" s="1616"/>
      <c r="I33" s="1617"/>
      <c r="J33" s="1618"/>
      <c r="K33" s="1617"/>
      <c r="L33" s="1619"/>
      <c r="M33" s="1620"/>
      <c r="N33" s="1618"/>
      <c r="O33" s="1617"/>
      <c r="P33" s="1619"/>
      <c r="Q33" s="1620"/>
    </row>
    <row r="34" spans="1:17" s="578" customFormat="1" ht="19.5" customHeight="1">
      <c r="A34" s="1621"/>
      <c r="B34" s="1622"/>
      <c r="C34" s="1612"/>
      <c r="D34" s="1613"/>
      <c r="E34" s="705"/>
      <c r="F34" s="1614"/>
      <c r="G34" s="1615"/>
      <c r="H34" s="1616"/>
      <c r="I34" s="1617"/>
      <c r="J34" s="1618"/>
      <c r="K34" s="1617"/>
      <c r="L34" s="1619"/>
      <c r="M34" s="1620"/>
      <c r="N34" s="1618"/>
      <c r="O34" s="1617"/>
      <c r="P34" s="1619"/>
      <c r="Q34" s="1620"/>
    </row>
    <row r="35" spans="1:17" s="578" customFormat="1" ht="19.5" customHeight="1">
      <c r="A35" s="1621"/>
      <c r="B35" s="1622"/>
      <c r="C35" s="1612"/>
      <c r="D35" s="1613"/>
      <c r="E35" s="705"/>
      <c r="F35" s="1614"/>
      <c r="G35" s="1615"/>
      <c r="H35" s="1616"/>
      <c r="I35" s="1617"/>
      <c r="J35" s="1618"/>
      <c r="K35" s="1617"/>
      <c r="L35" s="1619"/>
      <c r="M35" s="1620"/>
      <c r="N35" s="1618"/>
      <c r="O35" s="1617"/>
      <c r="P35" s="1619"/>
      <c r="Q35" s="1620"/>
    </row>
    <row r="36" spans="1:17" s="578" customFormat="1" ht="19.5" customHeight="1">
      <c r="A36" s="1621"/>
      <c r="B36" s="1622"/>
      <c r="C36" s="1612"/>
      <c r="D36" s="1613"/>
      <c r="E36" s="705"/>
      <c r="F36" s="1614"/>
      <c r="G36" s="1615"/>
      <c r="H36" s="1616"/>
      <c r="I36" s="1617"/>
      <c r="J36" s="1618"/>
      <c r="K36" s="1617"/>
      <c r="L36" s="1619"/>
      <c r="M36" s="1620"/>
      <c r="N36" s="1618"/>
      <c r="O36" s="1617"/>
      <c r="P36" s="1619"/>
      <c r="Q36" s="1620"/>
    </row>
    <row r="37" spans="1:17" s="578" customFormat="1" ht="19.5" customHeight="1">
      <c r="A37" s="1621"/>
      <c r="B37" s="1622"/>
      <c r="C37" s="1612"/>
      <c r="D37" s="1613"/>
      <c r="E37" s="705"/>
      <c r="F37" s="1614"/>
      <c r="G37" s="1615"/>
      <c r="H37" s="1616"/>
      <c r="I37" s="1617"/>
      <c r="J37" s="1618"/>
      <c r="K37" s="1617"/>
      <c r="L37" s="1619"/>
      <c r="M37" s="1620"/>
      <c r="N37" s="1618"/>
      <c r="O37" s="1617"/>
      <c r="P37" s="1619"/>
      <c r="Q37" s="1620"/>
    </row>
    <row r="38" spans="1:17" s="578" customFormat="1" ht="19.5" customHeight="1">
      <c r="A38" s="1621"/>
      <c r="B38" s="1622"/>
      <c r="C38" s="1612"/>
      <c r="D38" s="1613"/>
      <c r="E38" s="705"/>
      <c r="F38" s="1614"/>
      <c r="G38" s="1615"/>
      <c r="H38" s="1616"/>
      <c r="I38" s="1617"/>
      <c r="J38" s="1618"/>
      <c r="K38" s="1617"/>
      <c r="L38" s="1619"/>
      <c r="M38" s="1620"/>
      <c r="N38" s="1618"/>
      <c r="O38" s="1617"/>
      <c r="P38" s="1619"/>
      <c r="Q38" s="1620"/>
    </row>
    <row r="39" spans="1:17" s="578" customFormat="1" ht="19.5" customHeight="1">
      <c r="A39" s="1621"/>
      <c r="B39" s="1622"/>
      <c r="C39" s="1612"/>
      <c r="D39" s="1613"/>
      <c r="E39" s="705"/>
      <c r="F39" s="1614"/>
      <c r="G39" s="1615"/>
      <c r="H39" s="1616"/>
      <c r="I39" s="1617"/>
      <c r="J39" s="1618"/>
      <c r="K39" s="1617"/>
      <c r="L39" s="1619"/>
      <c r="M39" s="1620"/>
      <c r="N39" s="1618"/>
      <c r="O39" s="1617"/>
      <c r="P39" s="1619"/>
      <c r="Q39" s="1620"/>
    </row>
    <row r="40" spans="1:11" s="578" customFormat="1" ht="19.5" customHeight="1">
      <c r="A40" s="709"/>
      <c r="B40" s="709"/>
      <c r="C40" s="709"/>
      <c r="D40" s="709"/>
      <c r="E40" s="709"/>
      <c r="F40" s="699"/>
      <c r="G40" s="699"/>
      <c r="H40" s="699"/>
      <c r="I40" s="699"/>
      <c r="J40" s="712"/>
      <c r="K40" s="712"/>
    </row>
    <row r="41" spans="1:17" s="578" customFormat="1" ht="13.5">
      <c r="A41" s="709"/>
      <c r="B41" s="709"/>
      <c r="C41" s="709"/>
      <c r="D41" s="709"/>
      <c r="E41" s="709"/>
      <c r="F41" s="699"/>
      <c r="G41" s="699"/>
      <c r="H41" s="699"/>
      <c r="I41" s="699"/>
      <c r="J41" s="700"/>
      <c r="K41" s="700"/>
      <c r="L41" s="713"/>
      <c r="M41" s="713"/>
      <c r="N41" s="713"/>
      <c r="O41" s="713"/>
      <c r="P41" s="713"/>
      <c r="Q41" s="713"/>
    </row>
    <row r="42" spans="1:17" s="578" customFormat="1" ht="19.5" customHeight="1">
      <c r="A42" s="683" t="s">
        <v>182</v>
      </c>
      <c r="B42" s="683"/>
      <c r="C42" s="683"/>
      <c r="D42" s="683"/>
      <c r="E42" s="683"/>
      <c r="F42" s="683"/>
      <c r="G42" s="683"/>
      <c r="H42" s="683"/>
      <c r="I42" s="683"/>
      <c r="J42" s="683"/>
      <c r="K42" s="683"/>
      <c r="L42" s="685"/>
      <c r="M42" s="685"/>
      <c r="N42" s="685"/>
      <c r="O42" s="685"/>
      <c r="P42" s="685"/>
      <c r="Q42" s="685"/>
    </row>
    <row r="43" spans="1:17" s="578" customFormat="1" ht="19.5" customHeight="1">
      <c r="A43" s="715" t="s">
        <v>181</v>
      </c>
      <c r="B43" s="683"/>
      <c r="C43" s="683"/>
      <c r="D43" s="683"/>
      <c r="E43" s="683"/>
      <c r="F43" s="683"/>
      <c r="G43" s="683"/>
      <c r="H43" s="683"/>
      <c r="I43" s="683"/>
      <c r="J43" s="683"/>
      <c r="K43" s="683"/>
      <c r="L43" s="685"/>
      <c r="M43" s="685"/>
      <c r="N43" s="685"/>
      <c r="O43" s="685"/>
      <c r="P43" s="685"/>
      <c r="Q43" s="685"/>
    </row>
    <row r="44" spans="1:17" s="578" customFormat="1" ht="19.5" customHeight="1">
      <c r="A44" s="683" t="s">
        <v>893</v>
      </c>
      <c r="B44" s="683"/>
      <c r="C44" s="683"/>
      <c r="D44" s="683"/>
      <c r="E44" s="683"/>
      <c r="F44" s="683"/>
      <c r="G44" s="683"/>
      <c r="H44" s="683"/>
      <c r="I44" s="683"/>
      <c r="J44" s="683"/>
      <c r="K44" s="683"/>
      <c r="L44" s="685"/>
      <c r="M44" s="685"/>
      <c r="N44" s="685"/>
      <c r="O44" s="685"/>
      <c r="P44" s="685"/>
      <c r="Q44" s="685"/>
    </row>
    <row r="45" spans="1:17" s="578" customFormat="1" ht="19.5" customHeight="1">
      <c r="A45" s="683" t="s">
        <v>273</v>
      </c>
      <c r="B45" s="683"/>
      <c r="C45" s="683"/>
      <c r="D45" s="683"/>
      <c r="E45" s="683"/>
      <c r="F45" s="683"/>
      <c r="G45" s="683"/>
      <c r="H45" s="683"/>
      <c r="I45" s="683"/>
      <c r="J45" s="683"/>
      <c r="K45" s="683"/>
      <c r="L45" s="685"/>
      <c r="M45" s="685"/>
      <c r="N45" s="685"/>
      <c r="O45" s="685"/>
      <c r="P45" s="685"/>
      <c r="Q45" s="685"/>
    </row>
    <row r="46" spans="1:17" s="578" customFormat="1" ht="19.5" customHeight="1">
      <c r="A46" s="683" t="s">
        <v>497</v>
      </c>
      <c r="B46" s="683"/>
      <c r="C46" s="683"/>
      <c r="D46" s="683"/>
      <c r="E46" s="683"/>
      <c r="F46" s="683"/>
      <c r="G46" s="683"/>
      <c r="H46" s="683"/>
      <c r="I46" s="683"/>
      <c r="J46" s="683"/>
      <c r="K46" s="683"/>
      <c r="L46" s="685"/>
      <c r="M46" s="685"/>
      <c r="N46" s="685"/>
      <c r="O46" s="685"/>
      <c r="P46" s="685"/>
      <c r="Q46" s="685"/>
    </row>
    <row r="47" spans="1:17" s="578" customFormat="1" ht="19.5" customHeight="1">
      <c r="A47" s="683" t="s">
        <v>498</v>
      </c>
      <c r="B47" s="683"/>
      <c r="C47" s="683"/>
      <c r="D47" s="683"/>
      <c r="E47" s="683"/>
      <c r="F47" s="683"/>
      <c r="G47" s="683"/>
      <c r="H47" s="683"/>
      <c r="I47" s="683"/>
      <c r="J47" s="683"/>
      <c r="K47" s="683"/>
      <c r="L47" s="685"/>
      <c r="M47" s="685"/>
      <c r="N47" s="685"/>
      <c r="O47" s="685"/>
      <c r="P47" s="685"/>
      <c r="Q47" s="685"/>
    </row>
    <row r="48" spans="1:17" s="578" customFormat="1" ht="19.5" customHeight="1">
      <c r="A48" s="683" t="s">
        <v>515</v>
      </c>
      <c r="B48" s="683"/>
      <c r="C48" s="683"/>
      <c r="D48" s="683"/>
      <c r="E48" s="683"/>
      <c r="F48" s="683"/>
      <c r="G48" s="683"/>
      <c r="H48" s="683"/>
      <c r="I48" s="683"/>
      <c r="J48" s="683"/>
      <c r="K48" s="683"/>
      <c r="L48" s="685"/>
      <c r="M48" s="685"/>
      <c r="N48" s="685"/>
      <c r="O48" s="685"/>
      <c r="P48" s="685"/>
      <c r="Q48" s="685"/>
    </row>
    <row r="49" spans="1:17" s="578" customFormat="1" ht="19.5" customHeight="1">
      <c r="A49" s="683"/>
      <c r="B49" s="683"/>
      <c r="C49" s="683"/>
      <c r="D49" s="683"/>
      <c r="E49" s="683"/>
      <c r="F49" s="683"/>
      <c r="G49" s="683"/>
      <c r="H49" s="683"/>
      <c r="I49" s="683"/>
      <c r="J49" s="683"/>
      <c r="K49" s="683"/>
      <c r="L49" s="685"/>
      <c r="M49" s="685"/>
      <c r="N49" s="685"/>
      <c r="O49" s="685"/>
      <c r="P49" s="685"/>
      <c r="Q49" s="685"/>
    </row>
    <row r="50" spans="1:17" s="578" customFormat="1" ht="19.5" customHeight="1">
      <c r="A50" s="683"/>
      <c r="B50" s="683"/>
      <c r="C50" s="683"/>
      <c r="D50" s="683"/>
      <c r="E50" s="683"/>
      <c r="F50" s="683"/>
      <c r="G50" s="683"/>
      <c r="H50" s="683"/>
      <c r="I50" s="683"/>
      <c r="J50" s="683"/>
      <c r="K50" s="683"/>
      <c r="L50" s="685"/>
      <c r="M50" s="685"/>
      <c r="N50" s="685"/>
      <c r="O50" s="685"/>
      <c r="P50" s="685"/>
      <c r="Q50" s="685"/>
    </row>
    <row r="51" spans="1:17" s="578" customFormat="1" ht="19.5" customHeight="1">
      <c r="A51" s="683"/>
      <c r="B51" s="683"/>
      <c r="C51" s="683"/>
      <c r="D51" s="683"/>
      <c r="E51" s="683"/>
      <c r="F51" s="683"/>
      <c r="G51" s="683"/>
      <c r="H51" s="683"/>
      <c r="I51" s="683"/>
      <c r="J51" s="683"/>
      <c r="K51" s="683"/>
      <c r="L51" s="685"/>
      <c r="M51" s="685"/>
      <c r="N51" s="685"/>
      <c r="O51" s="685"/>
      <c r="P51" s="685"/>
      <c r="Q51" s="685"/>
    </row>
    <row r="52" spans="1:17" s="578" customFormat="1" ht="19.5" customHeight="1">
      <c r="A52" s="683"/>
      <c r="B52" s="683"/>
      <c r="C52" s="683"/>
      <c r="D52" s="683"/>
      <c r="E52" s="683"/>
      <c r="F52" s="683"/>
      <c r="G52" s="683"/>
      <c r="H52" s="683"/>
      <c r="I52" s="683"/>
      <c r="J52" s="683"/>
      <c r="K52" s="683"/>
      <c r="L52" s="685"/>
      <c r="M52" s="685"/>
      <c r="N52" s="685"/>
      <c r="O52" s="685"/>
      <c r="P52" s="685"/>
      <c r="Q52" s="685"/>
    </row>
    <row r="53" spans="1:17" s="578" customFormat="1" ht="19.5" customHeight="1">
      <c r="A53" s="683"/>
      <c r="B53" s="683"/>
      <c r="C53" s="683"/>
      <c r="D53" s="683"/>
      <c r="E53" s="683"/>
      <c r="F53" s="683"/>
      <c r="G53" s="683"/>
      <c r="H53" s="683"/>
      <c r="I53" s="683"/>
      <c r="J53" s="683"/>
      <c r="K53" s="683"/>
      <c r="L53" s="685"/>
      <c r="M53" s="685"/>
      <c r="N53" s="685"/>
      <c r="O53" s="685"/>
      <c r="P53" s="685"/>
      <c r="Q53" s="685"/>
    </row>
    <row r="54" spans="1:17" s="578" customFormat="1" ht="16.5" customHeight="1">
      <c r="A54" s="683"/>
      <c r="B54" s="683"/>
      <c r="C54" s="683"/>
      <c r="D54" s="683"/>
      <c r="E54" s="683"/>
      <c r="F54" s="683"/>
      <c r="G54" s="683"/>
      <c r="H54" s="683"/>
      <c r="I54" s="683"/>
      <c r="J54" s="683"/>
      <c r="K54" s="683"/>
      <c r="L54" s="685"/>
      <c r="M54" s="685"/>
      <c r="N54" s="685"/>
      <c r="O54" s="685"/>
      <c r="P54" s="685"/>
      <c r="Q54" s="685"/>
    </row>
    <row r="55" spans="1:17" s="578" customFormat="1" ht="16.5" customHeight="1">
      <c r="A55" s="683"/>
      <c r="B55" s="683"/>
      <c r="C55" s="683"/>
      <c r="D55" s="683"/>
      <c r="E55" s="683"/>
      <c r="F55" s="683"/>
      <c r="G55" s="683"/>
      <c r="H55" s="683"/>
      <c r="I55" s="683"/>
      <c r="J55" s="683"/>
      <c r="K55" s="683"/>
      <c r="L55" s="685"/>
      <c r="M55" s="685"/>
      <c r="N55" s="685"/>
      <c r="O55" s="685"/>
      <c r="P55" s="685"/>
      <c r="Q55" s="685"/>
    </row>
    <row r="56" spans="1:17" s="578" customFormat="1" ht="8.25" customHeight="1">
      <c r="A56" s="683"/>
      <c r="B56" s="683"/>
      <c r="C56" s="683"/>
      <c r="D56" s="683"/>
      <c r="E56" s="683"/>
      <c r="F56" s="683"/>
      <c r="G56" s="683"/>
      <c r="H56" s="683"/>
      <c r="I56" s="683"/>
      <c r="J56" s="683"/>
      <c r="K56" s="683"/>
      <c r="L56" s="685"/>
      <c r="M56" s="685"/>
      <c r="N56" s="685"/>
      <c r="O56" s="685"/>
      <c r="P56" s="685"/>
      <c r="Q56" s="685"/>
    </row>
  </sheetData>
  <sheetProtection/>
  <mergeCells count="184">
    <mergeCell ref="A2:Q2"/>
    <mergeCell ref="L4:N4"/>
    <mergeCell ref="O4:Q4"/>
    <mergeCell ref="A7:B7"/>
    <mergeCell ref="C7:D7"/>
    <mergeCell ref="F7:G7"/>
    <mergeCell ref="H7:I7"/>
    <mergeCell ref="K5:K6"/>
    <mergeCell ref="A5:B6"/>
    <mergeCell ref="C5:D6"/>
    <mergeCell ref="A8:B8"/>
    <mergeCell ref="C8:D8"/>
    <mergeCell ref="F8:G8"/>
    <mergeCell ref="H8:I8"/>
    <mergeCell ref="A9:B9"/>
    <mergeCell ref="C9:D9"/>
    <mergeCell ref="F9:G9"/>
    <mergeCell ref="H9:I9"/>
    <mergeCell ref="A10:B10"/>
    <mergeCell ref="C10:D10"/>
    <mergeCell ref="F10:G10"/>
    <mergeCell ref="H10:I10"/>
    <mergeCell ref="A11:B11"/>
    <mergeCell ref="C11:D11"/>
    <mergeCell ref="F11:G11"/>
    <mergeCell ref="H11:I11"/>
    <mergeCell ref="A12:B12"/>
    <mergeCell ref="C12:D12"/>
    <mergeCell ref="F12:G12"/>
    <mergeCell ref="H12:I12"/>
    <mergeCell ref="A13:B13"/>
    <mergeCell ref="C13:D13"/>
    <mergeCell ref="F13:G13"/>
    <mergeCell ref="H13:I13"/>
    <mergeCell ref="A14:B14"/>
    <mergeCell ref="C14:D14"/>
    <mergeCell ref="F14:G14"/>
    <mergeCell ref="H14:I14"/>
    <mergeCell ref="A15:B15"/>
    <mergeCell ref="C15:D15"/>
    <mergeCell ref="F15:G15"/>
    <mergeCell ref="H15:I15"/>
    <mergeCell ref="A16:B16"/>
    <mergeCell ref="C16:D16"/>
    <mergeCell ref="F16:G16"/>
    <mergeCell ref="H16:I16"/>
    <mergeCell ref="A17:B17"/>
    <mergeCell ref="C17:D17"/>
    <mergeCell ref="F17:G17"/>
    <mergeCell ref="H17:I17"/>
    <mergeCell ref="A18:B18"/>
    <mergeCell ref="C18:D18"/>
    <mergeCell ref="F18:G18"/>
    <mergeCell ref="H18:I18"/>
    <mergeCell ref="A19:B19"/>
    <mergeCell ref="C19:D19"/>
    <mergeCell ref="F19:G19"/>
    <mergeCell ref="H19:I19"/>
    <mergeCell ref="A22:B22"/>
    <mergeCell ref="C22:D22"/>
    <mergeCell ref="F22:G22"/>
    <mergeCell ref="H22:I22"/>
    <mergeCell ref="J22:K22"/>
    <mergeCell ref="L22:M22"/>
    <mergeCell ref="N22:O22"/>
    <mergeCell ref="P22:Q22"/>
    <mergeCell ref="A23:B23"/>
    <mergeCell ref="C23:D23"/>
    <mergeCell ref="F23:G23"/>
    <mergeCell ref="H23:I23"/>
    <mergeCell ref="J23:K23"/>
    <mergeCell ref="L23:M23"/>
    <mergeCell ref="N23:O23"/>
    <mergeCell ref="P23:Q23"/>
    <mergeCell ref="A24:B24"/>
    <mergeCell ref="C24:D24"/>
    <mergeCell ref="F24:G24"/>
    <mergeCell ref="H24:I24"/>
    <mergeCell ref="J24:K24"/>
    <mergeCell ref="L24:M24"/>
    <mergeCell ref="N24:O24"/>
    <mergeCell ref="P24:Q24"/>
    <mergeCell ref="A25:B25"/>
    <mergeCell ref="C25:D25"/>
    <mergeCell ref="F25:G25"/>
    <mergeCell ref="H25:I25"/>
    <mergeCell ref="J25:K25"/>
    <mergeCell ref="L25:M25"/>
    <mergeCell ref="N25:O25"/>
    <mergeCell ref="P25:Q25"/>
    <mergeCell ref="A26:B26"/>
    <mergeCell ref="C26:D26"/>
    <mergeCell ref="F26:G26"/>
    <mergeCell ref="H26:I26"/>
    <mergeCell ref="J26:K26"/>
    <mergeCell ref="L26:M26"/>
    <mergeCell ref="N26:O26"/>
    <mergeCell ref="P26:Q26"/>
    <mergeCell ref="N31:O31"/>
    <mergeCell ref="P31:Q31"/>
    <mergeCell ref="J29:K29"/>
    <mergeCell ref="A29:B30"/>
    <mergeCell ref="C29:D30"/>
    <mergeCell ref="E29:E30"/>
    <mergeCell ref="A31:B31"/>
    <mergeCell ref="C31:D31"/>
    <mergeCell ref="F31:G31"/>
    <mergeCell ref="H31:I31"/>
    <mergeCell ref="J31:K31"/>
    <mergeCell ref="L31:M31"/>
    <mergeCell ref="A32:B32"/>
    <mergeCell ref="C32:D32"/>
    <mergeCell ref="F32:G32"/>
    <mergeCell ref="H32:I32"/>
    <mergeCell ref="J32:K32"/>
    <mergeCell ref="L32:M32"/>
    <mergeCell ref="N32:O32"/>
    <mergeCell ref="P32:Q32"/>
    <mergeCell ref="A33:B33"/>
    <mergeCell ref="C33:D33"/>
    <mergeCell ref="F33:G33"/>
    <mergeCell ref="H33:I33"/>
    <mergeCell ref="J33:K33"/>
    <mergeCell ref="L33:M33"/>
    <mergeCell ref="N33:O33"/>
    <mergeCell ref="P33:Q33"/>
    <mergeCell ref="A34:B34"/>
    <mergeCell ref="C34:D34"/>
    <mergeCell ref="F34:G34"/>
    <mergeCell ref="H34:I34"/>
    <mergeCell ref="J34:K34"/>
    <mergeCell ref="L34:M34"/>
    <mergeCell ref="N34:O34"/>
    <mergeCell ref="P34:Q34"/>
    <mergeCell ref="A35:B35"/>
    <mergeCell ref="C35:D35"/>
    <mergeCell ref="F35:G35"/>
    <mergeCell ref="H35:I35"/>
    <mergeCell ref="J35:K35"/>
    <mergeCell ref="L35:M35"/>
    <mergeCell ref="N35:O35"/>
    <mergeCell ref="P35:Q35"/>
    <mergeCell ref="A36:B36"/>
    <mergeCell ref="C36:D36"/>
    <mergeCell ref="F36:G36"/>
    <mergeCell ref="H36:I36"/>
    <mergeCell ref="J36:K36"/>
    <mergeCell ref="L36:M36"/>
    <mergeCell ref="N36:O36"/>
    <mergeCell ref="P36:Q36"/>
    <mergeCell ref="A37:B37"/>
    <mergeCell ref="C37:D37"/>
    <mergeCell ref="F37:G37"/>
    <mergeCell ref="H37:I37"/>
    <mergeCell ref="J37:K37"/>
    <mergeCell ref="L37:M37"/>
    <mergeCell ref="N37:O37"/>
    <mergeCell ref="P37:Q37"/>
    <mergeCell ref="P39:Q39"/>
    <mergeCell ref="A38:B38"/>
    <mergeCell ref="C38:D38"/>
    <mergeCell ref="F38:G38"/>
    <mergeCell ref="H38:I38"/>
    <mergeCell ref="J38:K38"/>
    <mergeCell ref="L38:M38"/>
    <mergeCell ref="N38:O38"/>
    <mergeCell ref="P38:Q38"/>
    <mergeCell ref="A39:B39"/>
    <mergeCell ref="C39:D39"/>
    <mergeCell ref="F39:G39"/>
    <mergeCell ref="H39:I39"/>
    <mergeCell ref="J39:K39"/>
    <mergeCell ref="L39:M39"/>
    <mergeCell ref="N39:O39"/>
    <mergeCell ref="E5:E6"/>
    <mergeCell ref="F5:G6"/>
    <mergeCell ref="H5:I6"/>
    <mergeCell ref="J5:J6"/>
    <mergeCell ref="P29:Q30"/>
    <mergeCell ref="N29:O30"/>
    <mergeCell ref="L29:M30"/>
    <mergeCell ref="H29:I30"/>
    <mergeCell ref="F29:G30"/>
    <mergeCell ref="J30:K30"/>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scale="98" r:id="rId1"/>
  <rowBreaks count="1" manualBreakCount="1">
    <brk id="27" max="255" man="1"/>
  </rowBreaks>
</worksheet>
</file>

<file path=xl/worksheets/sheet23.xml><?xml version="1.0" encoding="utf-8"?>
<worksheet xmlns="http://schemas.openxmlformats.org/spreadsheetml/2006/main" xmlns:r="http://schemas.openxmlformats.org/officeDocument/2006/relationships">
  <dimension ref="A1:Q71"/>
  <sheetViews>
    <sheetView view="pageBreakPreview" zoomScaleSheetLayoutView="100" zoomScalePageLayoutView="0" workbookViewId="0" topLeftCell="A1">
      <selection activeCell="A30" sqref="A30"/>
    </sheetView>
  </sheetViews>
  <sheetFormatPr defaultColWidth="9.00390625" defaultRowHeight="13.5"/>
  <cols>
    <col min="1" max="1" width="5.625" style="683" customWidth="1"/>
    <col min="2" max="2" width="16.25390625" style="683" customWidth="1"/>
    <col min="3" max="3" width="11.25390625" style="683" customWidth="1"/>
    <col min="4" max="4" width="10.125" style="683" customWidth="1"/>
    <col min="5" max="5" width="12.375" style="683" customWidth="1"/>
    <col min="6" max="6" width="12.75390625" style="683" customWidth="1"/>
    <col min="7" max="8" width="9.00390625" style="683" customWidth="1"/>
    <col min="9" max="14" width="9.00390625" style="685" customWidth="1"/>
    <col min="15" max="16384" width="9.00390625" style="685" customWidth="1"/>
  </cols>
  <sheetData>
    <row r="1" spans="1:14" ht="13.5">
      <c r="A1" s="716" t="s">
        <v>853</v>
      </c>
      <c r="N1" s="717" t="s">
        <v>803</v>
      </c>
    </row>
    <row r="2" spans="1:14" ht="14.25">
      <c r="A2" s="1658" t="s">
        <v>895</v>
      </c>
      <c r="B2" s="1658"/>
      <c r="C2" s="1658"/>
      <c r="D2" s="1658"/>
      <c r="E2" s="1658"/>
      <c r="F2" s="1658"/>
      <c r="G2" s="1658"/>
      <c r="H2" s="1658"/>
      <c r="I2" s="1658"/>
      <c r="J2" s="1658"/>
      <c r="K2" s="1658"/>
      <c r="L2" s="1658"/>
      <c r="M2" s="1658"/>
      <c r="N2" s="1658"/>
    </row>
    <row r="3" spans="1:8" ht="3.75" customHeight="1">
      <c r="A3" s="718"/>
      <c r="B3" s="718"/>
      <c r="C3" s="718"/>
      <c r="D3" s="718"/>
      <c r="E3" s="718"/>
      <c r="F3" s="718"/>
      <c r="G3" s="718"/>
      <c r="H3" s="718"/>
    </row>
    <row r="4" spans="1:8" s="578" customFormat="1" ht="13.5">
      <c r="A4" s="1657" t="s">
        <v>854</v>
      </c>
      <c r="B4" s="1657"/>
      <c r="C4" s="1657"/>
      <c r="D4" s="1657"/>
      <c r="E4" s="1657"/>
      <c r="F4" s="699"/>
      <c r="G4" s="699"/>
      <c r="H4" s="699"/>
    </row>
    <row r="5" spans="1:14" s="578" customFormat="1" ht="12" customHeight="1">
      <c r="A5" s="1064" t="s">
        <v>855</v>
      </c>
      <c r="B5" s="1064"/>
      <c r="C5" s="1064" t="s">
        <v>856</v>
      </c>
      <c r="D5" s="1064"/>
      <c r="E5" s="1064" t="s">
        <v>24</v>
      </c>
      <c r="F5" s="1064"/>
      <c r="G5" s="1641" t="s">
        <v>180</v>
      </c>
      <c r="H5" s="997"/>
      <c r="I5" s="1064" t="s">
        <v>266</v>
      </c>
      <c r="J5" s="1064"/>
      <c r="K5" s="1064"/>
      <c r="L5" s="1064" t="s">
        <v>267</v>
      </c>
      <c r="M5" s="1064"/>
      <c r="N5" s="1064"/>
    </row>
    <row r="6" spans="1:14" s="578" customFormat="1" ht="10.5" customHeight="1">
      <c r="A6" s="1064"/>
      <c r="B6" s="1064"/>
      <c r="C6" s="1064"/>
      <c r="D6" s="1064"/>
      <c r="E6" s="1064"/>
      <c r="F6" s="1064"/>
      <c r="G6" s="1043"/>
      <c r="H6" s="1044"/>
      <c r="I6" s="701" t="s">
        <v>1157</v>
      </c>
      <c r="J6" s="701" t="s">
        <v>1157</v>
      </c>
      <c r="K6" s="961" t="s">
        <v>1158</v>
      </c>
      <c r="L6" s="701" t="s">
        <v>1157</v>
      </c>
      <c r="M6" s="701" t="s">
        <v>1157</v>
      </c>
      <c r="N6" s="961" t="s">
        <v>1158</v>
      </c>
    </row>
    <row r="7" spans="1:14" s="578" customFormat="1" ht="10.5" customHeight="1">
      <c r="A7" s="1064"/>
      <c r="B7" s="1064"/>
      <c r="C7" s="1064"/>
      <c r="D7" s="1064"/>
      <c r="E7" s="1064"/>
      <c r="F7" s="1064"/>
      <c r="G7" s="998"/>
      <c r="H7" s="999"/>
      <c r="I7" s="720" t="s">
        <v>885</v>
      </c>
      <c r="J7" s="720" t="s">
        <v>886</v>
      </c>
      <c r="K7" s="720" t="s">
        <v>887</v>
      </c>
      <c r="L7" s="720" t="s">
        <v>885</v>
      </c>
      <c r="M7" s="720" t="s">
        <v>886</v>
      </c>
      <c r="N7" s="720" t="s">
        <v>887</v>
      </c>
    </row>
    <row r="8" spans="1:14" s="578" customFormat="1" ht="18.75" customHeight="1">
      <c r="A8" s="1645"/>
      <c r="B8" s="1646"/>
      <c r="C8" s="703"/>
      <c r="D8" s="704"/>
      <c r="E8" s="1645"/>
      <c r="F8" s="1646"/>
      <c r="G8" s="1655"/>
      <c r="H8" s="1656"/>
      <c r="I8" s="722"/>
      <c r="J8" s="722"/>
      <c r="K8" s="722"/>
      <c r="L8" s="722"/>
      <c r="M8" s="722"/>
      <c r="N8" s="722"/>
    </row>
    <row r="9" spans="1:14" s="578" customFormat="1" ht="18.75" customHeight="1">
      <c r="A9" s="1645"/>
      <c r="B9" s="1646"/>
      <c r="C9" s="703"/>
      <c r="D9" s="704"/>
      <c r="E9" s="1645"/>
      <c r="F9" s="1646"/>
      <c r="G9" s="1655"/>
      <c r="H9" s="1656"/>
      <c r="I9" s="722"/>
      <c r="J9" s="722"/>
      <c r="K9" s="722"/>
      <c r="L9" s="722"/>
      <c r="M9" s="722"/>
      <c r="N9" s="722"/>
    </row>
    <row r="10" spans="1:14" s="578" customFormat="1" ht="18.75" customHeight="1">
      <c r="A10" s="1645"/>
      <c r="B10" s="1646"/>
      <c r="C10" s="703"/>
      <c r="D10" s="704"/>
      <c r="E10" s="1645"/>
      <c r="F10" s="1646"/>
      <c r="G10" s="1655"/>
      <c r="H10" s="1656"/>
      <c r="I10" s="722"/>
      <c r="J10" s="722"/>
      <c r="K10" s="722"/>
      <c r="L10" s="722"/>
      <c r="M10" s="722"/>
      <c r="N10" s="722"/>
    </row>
    <row r="11" spans="1:14" s="578" customFormat="1" ht="18.75" customHeight="1">
      <c r="A11" s="1645"/>
      <c r="B11" s="1646"/>
      <c r="C11" s="703"/>
      <c r="D11" s="704"/>
      <c r="E11" s="1645"/>
      <c r="F11" s="1646"/>
      <c r="G11" s="1655"/>
      <c r="H11" s="1656"/>
      <c r="I11" s="722"/>
      <c r="J11" s="722"/>
      <c r="K11" s="722"/>
      <c r="L11" s="722"/>
      <c r="M11" s="722"/>
      <c r="N11" s="722"/>
    </row>
    <row r="12" spans="1:14" s="578" customFormat="1" ht="18.75" customHeight="1">
      <c r="A12" s="1645"/>
      <c r="B12" s="1646"/>
      <c r="C12" s="703"/>
      <c r="D12" s="704"/>
      <c r="E12" s="1645"/>
      <c r="F12" s="1646"/>
      <c r="G12" s="1655"/>
      <c r="H12" s="1656"/>
      <c r="I12" s="722"/>
      <c r="J12" s="722"/>
      <c r="K12" s="722"/>
      <c r="L12" s="722"/>
      <c r="M12" s="722"/>
      <c r="N12" s="722"/>
    </row>
    <row r="13" spans="1:14" s="578" customFormat="1" ht="18.75" customHeight="1">
      <c r="A13" s="1645"/>
      <c r="B13" s="1646"/>
      <c r="C13" s="703"/>
      <c r="D13" s="704"/>
      <c r="E13" s="1645"/>
      <c r="F13" s="1646"/>
      <c r="G13" s="1655"/>
      <c r="H13" s="1656"/>
      <c r="I13" s="722"/>
      <c r="J13" s="722"/>
      <c r="K13" s="722"/>
      <c r="L13" s="722"/>
      <c r="M13" s="722"/>
      <c r="N13" s="722"/>
    </row>
    <row r="14" spans="1:8" s="578" customFormat="1" ht="8.25" customHeight="1">
      <c r="A14" s="708"/>
      <c r="B14" s="709"/>
      <c r="C14" s="710"/>
      <c r="D14" s="711"/>
      <c r="E14" s="711"/>
      <c r="F14" s="711"/>
      <c r="G14" s="711"/>
      <c r="H14" s="711"/>
    </row>
    <row r="15" spans="1:8" s="578" customFormat="1" ht="13.5">
      <c r="A15" s="1657" t="s">
        <v>857</v>
      </c>
      <c r="B15" s="1657"/>
      <c r="C15" s="1657"/>
      <c r="D15" s="1657"/>
      <c r="E15" s="699"/>
      <c r="F15" s="699"/>
      <c r="G15" s="699"/>
      <c r="H15" s="699"/>
    </row>
    <row r="16" spans="1:14" s="578" customFormat="1" ht="12" customHeight="1">
      <c r="A16" s="1064" t="s">
        <v>858</v>
      </c>
      <c r="B16" s="1064"/>
      <c r="C16" s="1064" t="s">
        <v>186</v>
      </c>
      <c r="D16" s="1064"/>
      <c r="E16" s="1064" t="s">
        <v>24</v>
      </c>
      <c r="F16" s="1064"/>
      <c r="G16" s="1641" t="s">
        <v>180</v>
      </c>
      <c r="H16" s="997"/>
      <c r="I16" s="1064" t="s">
        <v>266</v>
      </c>
      <c r="J16" s="1064"/>
      <c r="K16" s="1064"/>
      <c r="L16" s="1064" t="s">
        <v>267</v>
      </c>
      <c r="M16" s="1064"/>
      <c r="N16" s="1064"/>
    </row>
    <row r="17" spans="1:14" s="578" customFormat="1" ht="10.5" customHeight="1">
      <c r="A17" s="1064"/>
      <c r="B17" s="1064"/>
      <c r="C17" s="1064"/>
      <c r="D17" s="1064"/>
      <c r="E17" s="1064"/>
      <c r="F17" s="1064"/>
      <c r="G17" s="1043"/>
      <c r="H17" s="1044"/>
      <c r="I17" s="701" t="s">
        <v>1157</v>
      </c>
      <c r="J17" s="701" t="s">
        <v>1157</v>
      </c>
      <c r="K17" s="961" t="s">
        <v>1158</v>
      </c>
      <c r="L17" s="701" t="s">
        <v>1157</v>
      </c>
      <c r="M17" s="701" t="s">
        <v>1157</v>
      </c>
      <c r="N17" s="961" t="s">
        <v>1158</v>
      </c>
    </row>
    <row r="18" spans="1:14" s="578" customFormat="1" ht="10.5" customHeight="1">
      <c r="A18" s="1064"/>
      <c r="B18" s="1064"/>
      <c r="C18" s="1064"/>
      <c r="D18" s="1064"/>
      <c r="E18" s="1064"/>
      <c r="F18" s="1064"/>
      <c r="G18" s="998"/>
      <c r="H18" s="999"/>
      <c r="I18" s="720" t="s">
        <v>885</v>
      </c>
      <c r="J18" s="720" t="s">
        <v>886</v>
      </c>
      <c r="K18" s="720" t="s">
        <v>887</v>
      </c>
      <c r="L18" s="720" t="s">
        <v>885</v>
      </c>
      <c r="M18" s="720" t="s">
        <v>886</v>
      </c>
      <c r="N18" s="720" t="s">
        <v>887</v>
      </c>
    </row>
    <row r="19" spans="1:14" s="578" customFormat="1" ht="18.75" customHeight="1">
      <c r="A19" s="1645"/>
      <c r="B19" s="1646"/>
      <c r="C19" s="1645"/>
      <c r="D19" s="1646"/>
      <c r="E19" s="1645"/>
      <c r="F19" s="1646"/>
      <c r="G19" s="1655"/>
      <c r="H19" s="1656"/>
      <c r="I19" s="722"/>
      <c r="J19" s="722"/>
      <c r="K19" s="722"/>
      <c r="L19" s="722"/>
      <c r="M19" s="722"/>
      <c r="N19" s="722"/>
    </row>
    <row r="20" spans="1:14" s="578" customFormat="1" ht="18.75" customHeight="1">
      <c r="A20" s="1645"/>
      <c r="B20" s="1646"/>
      <c r="C20" s="1645"/>
      <c r="D20" s="1646"/>
      <c r="E20" s="1645"/>
      <c r="F20" s="1646"/>
      <c r="G20" s="1655"/>
      <c r="H20" s="1656"/>
      <c r="I20" s="722"/>
      <c r="J20" s="722"/>
      <c r="K20" s="722"/>
      <c r="L20" s="722"/>
      <c r="M20" s="722"/>
      <c r="N20" s="722"/>
    </row>
    <row r="21" spans="1:14" s="578" customFormat="1" ht="18.75" customHeight="1">
      <c r="A21" s="1645"/>
      <c r="B21" s="1646"/>
      <c r="C21" s="1645"/>
      <c r="D21" s="1646"/>
      <c r="E21" s="1645"/>
      <c r="F21" s="1646"/>
      <c r="G21" s="1655"/>
      <c r="H21" s="1656"/>
      <c r="I21" s="722"/>
      <c r="J21" s="722"/>
      <c r="K21" s="722"/>
      <c r="L21" s="722"/>
      <c r="M21" s="722"/>
      <c r="N21" s="722"/>
    </row>
    <row r="22" spans="1:14" s="578" customFormat="1" ht="18.75" customHeight="1">
      <c r="A22" s="1645"/>
      <c r="B22" s="1646"/>
      <c r="C22" s="1645"/>
      <c r="D22" s="1646"/>
      <c r="E22" s="1645"/>
      <c r="F22" s="1646"/>
      <c r="G22" s="1655"/>
      <c r="H22" s="1656"/>
      <c r="I22" s="722"/>
      <c r="J22" s="722"/>
      <c r="K22" s="722"/>
      <c r="L22" s="722"/>
      <c r="M22" s="722"/>
      <c r="N22" s="722"/>
    </row>
    <row r="23" spans="1:14" s="578" customFormat="1" ht="18.75" customHeight="1">
      <c r="A23" s="1645"/>
      <c r="B23" s="1646"/>
      <c r="C23" s="1645"/>
      <c r="D23" s="1646"/>
      <c r="E23" s="1645"/>
      <c r="F23" s="1646"/>
      <c r="G23" s="1655"/>
      <c r="H23" s="1656"/>
      <c r="I23" s="722"/>
      <c r="J23" s="722"/>
      <c r="K23" s="722"/>
      <c r="L23" s="722"/>
      <c r="M23" s="722"/>
      <c r="N23" s="722"/>
    </row>
    <row r="24" spans="1:8" s="578" customFormat="1" ht="8.25" customHeight="1">
      <c r="A24" s="709"/>
      <c r="B24" s="709"/>
      <c r="C24" s="709"/>
      <c r="D24" s="709"/>
      <c r="E24" s="699"/>
      <c r="F24" s="699"/>
      <c r="G24" s="699"/>
      <c r="H24" s="699"/>
    </row>
    <row r="25" spans="1:8" s="578" customFormat="1" ht="13.5">
      <c r="A25" s="1657" t="s">
        <v>859</v>
      </c>
      <c r="B25" s="1657"/>
      <c r="C25" s="1657"/>
      <c r="D25" s="1657"/>
      <c r="E25" s="699"/>
      <c r="F25" s="699"/>
      <c r="G25" s="699"/>
      <c r="H25" s="699"/>
    </row>
    <row r="26" spans="1:14" s="578" customFormat="1" ht="12" customHeight="1">
      <c r="A26" s="1064" t="s">
        <v>858</v>
      </c>
      <c r="B26" s="1064"/>
      <c r="C26" s="1064" t="s">
        <v>186</v>
      </c>
      <c r="D26" s="1064"/>
      <c r="E26" s="1064" t="s">
        <v>24</v>
      </c>
      <c r="F26" s="1064"/>
      <c r="G26" s="1641" t="s">
        <v>180</v>
      </c>
      <c r="H26" s="997"/>
      <c r="I26" s="1064" t="s">
        <v>266</v>
      </c>
      <c r="J26" s="1064"/>
      <c r="K26" s="1064"/>
      <c r="L26" s="1064" t="s">
        <v>267</v>
      </c>
      <c r="M26" s="1064"/>
      <c r="N26" s="1064"/>
    </row>
    <row r="27" spans="1:14" s="578" customFormat="1" ht="10.5" customHeight="1">
      <c r="A27" s="1064"/>
      <c r="B27" s="1064"/>
      <c r="C27" s="1064"/>
      <c r="D27" s="1064"/>
      <c r="E27" s="1064"/>
      <c r="F27" s="1064"/>
      <c r="G27" s="1043"/>
      <c r="H27" s="1044"/>
      <c r="I27" s="701" t="s">
        <v>1157</v>
      </c>
      <c r="J27" s="701" t="s">
        <v>1157</v>
      </c>
      <c r="K27" s="961" t="s">
        <v>1158</v>
      </c>
      <c r="L27" s="701" t="s">
        <v>1157</v>
      </c>
      <c r="M27" s="701" t="s">
        <v>1157</v>
      </c>
      <c r="N27" s="961" t="s">
        <v>1158</v>
      </c>
    </row>
    <row r="28" spans="1:14" s="578" customFormat="1" ht="10.5" customHeight="1">
      <c r="A28" s="1064"/>
      <c r="B28" s="1064"/>
      <c r="C28" s="1064"/>
      <c r="D28" s="1064"/>
      <c r="E28" s="1064"/>
      <c r="F28" s="1064"/>
      <c r="G28" s="998"/>
      <c r="H28" s="999"/>
      <c r="I28" s="720" t="s">
        <v>885</v>
      </c>
      <c r="J28" s="720" t="s">
        <v>886</v>
      </c>
      <c r="K28" s="720" t="s">
        <v>887</v>
      </c>
      <c r="L28" s="720" t="s">
        <v>885</v>
      </c>
      <c r="M28" s="720" t="s">
        <v>886</v>
      </c>
      <c r="N28" s="720" t="s">
        <v>887</v>
      </c>
    </row>
    <row r="29" spans="1:14" s="578" customFormat="1" ht="18.75" customHeight="1">
      <c r="A29" s="1645"/>
      <c r="B29" s="1646"/>
      <c r="C29" s="1645"/>
      <c r="D29" s="1646"/>
      <c r="E29" s="1645"/>
      <c r="F29" s="1646"/>
      <c r="G29" s="1655"/>
      <c r="H29" s="1656"/>
      <c r="I29" s="722"/>
      <c r="J29" s="722"/>
      <c r="K29" s="722"/>
      <c r="L29" s="722"/>
      <c r="M29" s="722"/>
      <c r="N29" s="722"/>
    </row>
    <row r="30" spans="1:14" s="578" customFormat="1" ht="18.75" customHeight="1">
      <c r="A30" s="1645"/>
      <c r="B30" s="1646"/>
      <c r="C30" s="1645"/>
      <c r="D30" s="1646"/>
      <c r="E30" s="1645"/>
      <c r="F30" s="1646"/>
      <c r="G30" s="1655"/>
      <c r="H30" s="1656"/>
      <c r="I30" s="722"/>
      <c r="J30" s="722"/>
      <c r="K30" s="722"/>
      <c r="L30" s="722"/>
      <c r="M30" s="722"/>
      <c r="N30" s="722"/>
    </row>
    <row r="31" spans="1:14" s="578" customFormat="1" ht="18.75" customHeight="1">
      <c r="A31" s="1645"/>
      <c r="B31" s="1646"/>
      <c r="C31" s="1645"/>
      <c r="D31" s="1646"/>
      <c r="E31" s="1645"/>
      <c r="F31" s="1646"/>
      <c r="G31" s="1655"/>
      <c r="H31" s="1656"/>
      <c r="I31" s="722"/>
      <c r="J31" s="722"/>
      <c r="K31" s="722"/>
      <c r="L31" s="722"/>
      <c r="M31" s="722"/>
      <c r="N31" s="722"/>
    </row>
    <row r="32" spans="1:14" s="578" customFormat="1" ht="18.75" customHeight="1">
      <c r="A32" s="1645"/>
      <c r="B32" s="1646"/>
      <c r="C32" s="1645"/>
      <c r="D32" s="1646"/>
      <c r="E32" s="1645"/>
      <c r="F32" s="1646"/>
      <c r="G32" s="1655"/>
      <c r="H32" s="1656"/>
      <c r="I32" s="722"/>
      <c r="J32" s="722"/>
      <c r="K32" s="722"/>
      <c r="L32" s="722"/>
      <c r="M32" s="722"/>
      <c r="N32" s="722"/>
    </row>
    <row r="33" spans="1:14" s="578" customFormat="1" ht="18.75" customHeight="1">
      <c r="A33" s="1645"/>
      <c r="B33" s="1646"/>
      <c r="C33" s="1645"/>
      <c r="D33" s="1646"/>
      <c r="E33" s="1645"/>
      <c r="F33" s="1646"/>
      <c r="G33" s="1655"/>
      <c r="H33" s="1656"/>
      <c r="I33" s="722"/>
      <c r="J33" s="722"/>
      <c r="K33" s="722"/>
      <c r="L33" s="722"/>
      <c r="M33" s="722"/>
      <c r="N33" s="722"/>
    </row>
    <row r="34" spans="1:14" s="578" customFormat="1" ht="8.25" customHeight="1">
      <c r="A34" s="709"/>
      <c r="B34" s="709"/>
      <c r="C34" s="709"/>
      <c r="D34" s="709"/>
      <c r="E34" s="699"/>
      <c r="F34" s="699"/>
      <c r="G34" s="699"/>
      <c r="H34" s="699"/>
      <c r="I34" s="700"/>
      <c r="J34" s="700"/>
      <c r="K34" s="700"/>
      <c r="L34" s="700"/>
      <c r="M34" s="700"/>
      <c r="N34" s="700"/>
    </row>
    <row r="35" spans="1:8" s="578" customFormat="1" ht="13.5">
      <c r="A35" s="1657" t="s">
        <v>860</v>
      </c>
      <c r="B35" s="1657"/>
      <c r="C35" s="1657"/>
      <c r="D35" s="1657"/>
      <c r="E35" s="699"/>
      <c r="F35" s="699"/>
      <c r="G35" s="699"/>
      <c r="H35" s="699"/>
    </row>
    <row r="36" spans="1:14" s="578" customFormat="1" ht="12" customHeight="1">
      <c r="A36" s="1064" t="s">
        <v>858</v>
      </c>
      <c r="B36" s="1064"/>
      <c r="C36" s="1064" t="s">
        <v>186</v>
      </c>
      <c r="D36" s="1064"/>
      <c r="E36" s="1064" t="s">
        <v>24</v>
      </c>
      <c r="F36" s="1064"/>
      <c r="G36" s="1641" t="s">
        <v>180</v>
      </c>
      <c r="H36" s="997"/>
      <c r="I36" s="1064" t="s">
        <v>266</v>
      </c>
      <c r="J36" s="1064"/>
      <c r="K36" s="1064"/>
      <c r="L36" s="1064" t="s">
        <v>267</v>
      </c>
      <c r="M36" s="1064"/>
      <c r="N36" s="1064"/>
    </row>
    <row r="37" spans="1:14" s="578" customFormat="1" ht="10.5" customHeight="1">
      <c r="A37" s="1064"/>
      <c r="B37" s="1064"/>
      <c r="C37" s="1064"/>
      <c r="D37" s="1064"/>
      <c r="E37" s="1064"/>
      <c r="F37" s="1064"/>
      <c r="G37" s="1043"/>
      <c r="H37" s="1044"/>
      <c r="I37" s="701" t="s">
        <v>1157</v>
      </c>
      <c r="J37" s="701" t="s">
        <v>1157</v>
      </c>
      <c r="K37" s="961" t="s">
        <v>1158</v>
      </c>
      <c r="L37" s="701" t="s">
        <v>1157</v>
      </c>
      <c r="M37" s="701" t="s">
        <v>1157</v>
      </c>
      <c r="N37" s="961" t="s">
        <v>1158</v>
      </c>
    </row>
    <row r="38" spans="1:14" s="578" customFormat="1" ht="10.5" customHeight="1">
      <c r="A38" s="1064"/>
      <c r="B38" s="1064"/>
      <c r="C38" s="1064"/>
      <c r="D38" s="1064"/>
      <c r="E38" s="1064"/>
      <c r="F38" s="1064"/>
      <c r="G38" s="998"/>
      <c r="H38" s="999"/>
      <c r="I38" s="720" t="s">
        <v>885</v>
      </c>
      <c r="J38" s="720" t="s">
        <v>886</v>
      </c>
      <c r="K38" s="720" t="s">
        <v>887</v>
      </c>
      <c r="L38" s="720" t="s">
        <v>885</v>
      </c>
      <c r="M38" s="720" t="s">
        <v>886</v>
      </c>
      <c r="N38" s="720" t="s">
        <v>887</v>
      </c>
    </row>
    <row r="39" spans="1:14" ht="18.75" customHeight="1">
      <c r="A39" s="1645"/>
      <c r="B39" s="1646"/>
      <c r="C39" s="1645"/>
      <c r="D39" s="1646"/>
      <c r="E39" s="1645"/>
      <c r="F39" s="1646"/>
      <c r="G39" s="1655"/>
      <c r="H39" s="1656"/>
      <c r="I39" s="722"/>
      <c r="J39" s="722"/>
      <c r="K39" s="722"/>
      <c r="L39" s="722"/>
      <c r="M39" s="722"/>
      <c r="N39" s="722"/>
    </row>
    <row r="40" spans="1:14" ht="18.75" customHeight="1">
      <c r="A40" s="1645"/>
      <c r="B40" s="1646"/>
      <c r="C40" s="1645"/>
      <c r="D40" s="1646"/>
      <c r="E40" s="1645"/>
      <c r="F40" s="1646"/>
      <c r="G40" s="1655"/>
      <c r="H40" s="1656"/>
      <c r="I40" s="722"/>
      <c r="J40" s="722"/>
      <c r="K40" s="722"/>
      <c r="L40" s="722"/>
      <c r="M40" s="722"/>
      <c r="N40" s="722"/>
    </row>
    <row r="41" ht="18.75" customHeight="1"/>
    <row r="42" spans="1:15" ht="13.5">
      <c r="A42" s="723" t="s">
        <v>499</v>
      </c>
      <c r="B42" s="698"/>
      <c r="C42" s="698"/>
      <c r="D42" s="698"/>
      <c r="E42" s="698"/>
      <c r="F42" s="699"/>
      <c r="G42" s="699"/>
      <c r="H42" s="699"/>
      <c r="I42" s="699"/>
      <c r="J42" s="712"/>
      <c r="K42" s="712"/>
      <c r="L42" s="713"/>
      <c r="M42" s="578"/>
      <c r="N42" s="578"/>
      <c r="O42" s="578"/>
    </row>
    <row r="43" spans="1:14" ht="27" customHeight="1">
      <c r="A43" s="1651" t="s">
        <v>861</v>
      </c>
      <c r="B43" s="1652"/>
      <c r="C43" s="719" t="s">
        <v>70</v>
      </c>
      <c r="D43" s="1050" t="s">
        <v>24</v>
      </c>
      <c r="E43" s="1052"/>
      <c r="F43" s="724" t="s">
        <v>500</v>
      </c>
      <c r="G43" s="1651" t="s">
        <v>503</v>
      </c>
      <c r="H43" s="1652"/>
      <c r="I43" s="1653" t="s">
        <v>862</v>
      </c>
      <c r="J43" s="1654"/>
      <c r="K43" s="1651" t="s">
        <v>506</v>
      </c>
      <c r="L43" s="1652"/>
      <c r="M43" s="1651" t="s">
        <v>505</v>
      </c>
      <c r="N43" s="1652"/>
    </row>
    <row r="44" spans="1:14" ht="18.75" customHeight="1">
      <c r="A44" s="1645"/>
      <c r="B44" s="1646"/>
      <c r="C44" s="714"/>
      <c r="D44" s="1614"/>
      <c r="E44" s="1615"/>
      <c r="F44" s="721"/>
      <c r="G44" s="1649"/>
      <c r="H44" s="1650"/>
      <c r="I44" s="1649"/>
      <c r="J44" s="1650"/>
      <c r="K44" s="1649"/>
      <c r="L44" s="1650"/>
      <c r="M44" s="1649"/>
      <c r="N44" s="1650"/>
    </row>
    <row r="45" spans="1:14" ht="18.75" customHeight="1">
      <c r="A45" s="1645"/>
      <c r="B45" s="1646"/>
      <c r="C45" s="714"/>
      <c r="D45" s="1614"/>
      <c r="E45" s="1615"/>
      <c r="F45" s="721"/>
      <c r="G45" s="1649"/>
      <c r="H45" s="1650"/>
      <c r="I45" s="1649"/>
      <c r="J45" s="1650"/>
      <c r="K45" s="1649"/>
      <c r="L45" s="1650"/>
      <c r="M45" s="1649"/>
      <c r="N45" s="1650"/>
    </row>
    <row r="46" spans="1:14" ht="18.75" customHeight="1">
      <c r="A46" s="1645"/>
      <c r="B46" s="1646"/>
      <c r="C46" s="714"/>
      <c r="D46" s="1614"/>
      <c r="E46" s="1615"/>
      <c r="F46" s="721"/>
      <c r="G46" s="1649"/>
      <c r="H46" s="1650"/>
      <c r="I46" s="1649"/>
      <c r="J46" s="1650"/>
      <c r="K46" s="1649"/>
      <c r="L46" s="1650"/>
      <c r="M46" s="1649"/>
      <c r="N46" s="1650"/>
    </row>
    <row r="47" spans="1:14" ht="18.75" customHeight="1">
      <c r="A47" s="1645"/>
      <c r="B47" s="1646"/>
      <c r="C47" s="714"/>
      <c r="D47" s="1614"/>
      <c r="E47" s="1615"/>
      <c r="F47" s="721"/>
      <c r="G47" s="1649"/>
      <c r="H47" s="1650"/>
      <c r="I47" s="1649"/>
      <c r="J47" s="1650"/>
      <c r="K47" s="1649"/>
      <c r="L47" s="1650"/>
      <c r="M47" s="1649"/>
      <c r="N47" s="1650"/>
    </row>
    <row r="48" spans="1:14" ht="13.5">
      <c r="A48" s="709"/>
      <c r="B48" s="709"/>
      <c r="C48" s="709"/>
      <c r="D48" s="709"/>
      <c r="E48" s="709"/>
      <c r="F48" s="699"/>
      <c r="G48" s="699"/>
      <c r="H48" s="699"/>
      <c r="I48" s="712"/>
      <c r="J48" s="712"/>
      <c r="K48" s="713"/>
      <c r="L48" s="713"/>
      <c r="M48" s="713"/>
      <c r="N48" s="713"/>
    </row>
    <row r="49" spans="1:14" ht="13.5">
      <c r="A49" s="723" t="s">
        <v>516</v>
      </c>
      <c r="B49" s="698"/>
      <c r="C49" s="698"/>
      <c r="D49" s="698"/>
      <c r="E49" s="698"/>
      <c r="F49" s="699"/>
      <c r="G49" s="699"/>
      <c r="H49" s="699"/>
      <c r="I49" s="712"/>
      <c r="J49" s="712"/>
      <c r="K49" s="713"/>
      <c r="L49" s="578"/>
      <c r="M49" s="578"/>
      <c r="N49" s="578"/>
    </row>
    <row r="50" spans="1:14" ht="12.75" customHeight="1">
      <c r="A50" s="996" t="s">
        <v>861</v>
      </c>
      <c r="B50" s="1642"/>
      <c r="C50" s="994" t="s">
        <v>70</v>
      </c>
      <c r="D50" s="1641" t="s">
        <v>24</v>
      </c>
      <c r="E50" s="997"/>
      <c r="F50" s="994" t="s">
        <v>180</v>
      </c>
      <c r="G50" s="1625">
        <v>44287</v>
      </c>
      <c r="H50" s="1626"/>
      <c r="I50" s="996" t="s">
        <v>490</v>
      </c>
      <c r="J50" s="1642"/>
      <c r="K50" s="996" t="s">
        <v>494</v>
      </c>
      <c r="L50" s="1642"/>
      <c r="M50" s="996" t="s">
        <v>495</v>
      </c>
      <c r="N50" s="1642"/>
    </row>
    <row r="51" spans="1:14" ht="12.75" customHeight="1">
      <c r="A51" s="1643"/>
      <c r="B51" s="1644"/>
      <c r="C51" s="995"/>
      <c r="D51" s="998"/>
      <c r="E51" s="999"/>
      <c r="F51" s="995"/>
      <c r="G51" s="1610" t="s">
        <v>890</v>
      </c>
      <c r="H51" s="1611"/>
      <c r="I51" s="1643"/>
      <c r="J51" s="1644"/>
      <c r="K51" s="1643"/>
      <c r="L51" s="1644"/>
      <c r="M51" s="1643"/>
      <c r="N51" s="1644"/>
    </row>
    <row r="52" spans="1:14" ht="18.75" customHeight="1">
      <c r="A52" s="1645"/>
      <c r="B52" s="1646"/>
      <c r="C52" s="714"/>
      <c r="D52" s="1614"/>
      <c r="E52" s="1615"/>
      <c r="F52" s="721"/>
      <c r="G52" s="1612"/>
      <c r="H52" s="1613"/>
      <c r="I52" s="1647"/>
      <c r="J52" s="1648"/>
      <c r="K52" s="1612" t="s">
        <v>863</v>
      </c>
      <c r="L52" s="1613"/>
      <c r="M52" s="1647"/>
      <c r="N52" s="1648"/>
    </row>
    <row r="53" spans="1:14" ht="18.75" customHeight="1">
      <c r="A53" s="1645"/>
      <c r="B53" s="1646"/>
      <c r="C53" s="714"/>
      <c r="D53" s="1614"/>
      <c r="E53" s="1615"/>
      <c r="F53" s="721"/>
      <c r="G53" s="1612"/>
      <c r="H53" s="1613"/>
      <c r="I53" s="1647"/>
      <c r="J53" s="1648"/>
      <c r="K53" s="1612" t="s">
        <v>863</v>
      </c>
      <c r="L53" s="1613"/>
      <c r="M53" s="1647"/>
      <c r="N53" s="1648"/>
    </row>
    <row r="54" spans="1:14" ht="18.75" customHeight="1">
      <c r="A54" s="1645"/>
      <c r="B54" s="1646"/>
      <c r="C54" s="714"/>
      <c r="D54" s="1614"/>
      <c r="E54" s="1615"/>
      <c r="F54" s="721"/>
      <c r="G54" s="1612"/>
      <c r="H54" s="1613"/>
      <c r="I54" s="1647"/>
      <c r="J54" s="1648"/>
      <c r="K54" s="1612" t="s">
        <v>863</v>
      </c>
      <c r="L54" s="1613"/>
      <c r="M54" s="1647"/>
      <c r="N54" s="1648"/>
    </row>
    <row r="55" spans="1:14" ht="18.75" customHeight="1">
      <c r="A55" s="1645"/>
      <c r="B55" s="1646"/>
      <c r="C55" s="714"/>
      <c r="D55" s="1614"/>
      <c r="E55" s="1615"/>
      <c r="F55" s="721"/>
      <c r="G55" s="1612"/>
      <c r="H55" s="1613"/>
      <c r="I55" s="1647"/>
      <c r="J55" s="1648"/>
      <c r="K55" s="1612" t="s">
        <v>863</v>
      </c>
      <c r="L55" s="1613"/>
      <c r="M55" s="1647"/>
      <c r="N55" s="1648"/>
    </row>
    <row r="56" spans="1:14" ht="18.75" customHeight="1">
      <c r="A56" s="1645"/>
      <c r="B56" s="1646"/>
      <c r="C56" s="714"/>
      <c r="D56" s="1614"/>
      <c r="E56" s="1615"/>
      <c r="F56" s="721"/>
      <c r="G56" s="1612"/>
      <c r="H56" s="1613"/>
      <c r="I56" s="1647"/>
      <c r="J56" s="1648"/>
      <c r="K56" s="1612" t="s">
        <v>863</v>
      </c>
      <c r="L56" s="1613"/>
      <c r="M56" s="1647"/>
      <c r="N56" s="1648"/>
    </row>
    <row r="57" spans="1:14" ht="18.75" customHeight="1">
      <c r="A57" s="1645"/>
      <c r="B57" s="1646"/>
      <c r="C57" s="714"/>
      <c r="D57" s="1614"/>
      <c r="E57" s="1615"/>
      <c r="F57" s="721"/>
      <c r="G57" s="1612"/>
      <c r="H57" s="1613"/>
      <c r="I57" s="1647"/>
      <c r="J57" s="1648"/>
      <c r="K57" s="1612" t="s">
        <v>863</v>
      </c>
      <c r="L57" s="1613"/>
      <c r="M57" s="1647"/>
      <c r="N57" s="1648"/>
    </row>
    <row r="58" spans="1:14" ht="18.75" customHeight="1">
      <c r="A58" s="1645"/>
      <c r="B58" s="1646"/>
      <c r="C58" s="714"/>
      <c r="D58" s="1614"/>
      <c r="E58" s="1615"/>
      <c r="F58" s="721"/>
      <c r="G58" s="1612"/>
      <c r="H58" s="1613"/>
      <c r="I58" s="1647"/>
      <c r="J58" s="1648"/>
      <c r="K58" s="1612" t="s">
        <v>863</v>
      </c>
      <c r="L58" s="1613"/>
      <c r="M58" s="1647"/>
      <c r="N58" s="1648"/>
    </row>
    <row r="59" spans="1:14" ht="18.75" customHeight="1">
      <c r="A59" s="1645"/>
      <c r="B59" s="1646"/>
      <c r="C59" s="714"/>
      <c r="D59" s="1614"/>
      <c r="E59" s="1615"/>
      <c r="F59" s="721"/>
      <c r="G59" s="1612"/>
      <c r="H59" s="1613"/>
      <c r="I59" s="1647"/>
      <c r="J59" s="1648"/>
      <c r="K59" s="1612" t="s">
        <v>863</v>
      </c>
      <c r="L59" s="1613"/>
      <c r="M59" s="1647"/>
      <c r="N59" s="1648"/>
    </row>
    <row r="60" spans="1:14" ht="18.75" customHeight="1">
      <c r="A60" s="1645"/>
      <c r="B60" s="1646"/>
      <c r="C60" s="714"/>
      <c r="D60" s="1614"/>
      <c r="E60" s="1615"/>
      <c r="F60" s="721"/>
      <c r="G60" s="1612"/>
      <c r="H60" s="1613"/>
      <c r="I60" s="1647"/>
      <c r="J60" s="1648"/>
      <c r="K60" s="1612" t="s">
        <v>863</v>
      </c>
      <c r="L60" s="1613"/>
      <c r="M60" s="1647"/>
      <c r="N60" s="1648"/>
    </row>
    <row r="61" spans="1:14" ht="18.75" customHeight="1">
      <c r="A61" s="1645"/>
      <c r="B61" s="1646"/>
      <c r="C61" s="714"/>
      <c r="D61" s="1614"/>
      <c r="E61" s="1615"/>
      <c r="F61" s="721"/>
      <c r="G61" s="1612"/>
      <c r="H61" s="1613"/>
      <c r="I61" s="1647"/>
      <c r="J61" s="1648"/>
      <c r="K61" s="1612" t="s">
        <v>863</v>
      </c>
      <c r="L61" s="1613"/>
      <c r="M61" s="1647"/>
      <c r="N61" s="1648"/>
    </row>
    <row r="62" spans="1:14" ht="18.75" customHeight="1">
      <c r="A62" s="1645"/>
      <c r="B62" s="1646"/>
      <c r="C62" s="714"/>
      <c r="D62" s="1614"/>
      <c r="E62" s="1615"/>
      <c r="F62" s="721"/>
      <c r="G62" s="1612"/>
      <c r="H62" s="1613"/>
      <c r="I62" s="1647"/>
      <c r="J62" s="1648"/>
      <c r="K62" s="1612" t="s">
        <v>863</v>
      </c>
      <c r="L62" s="1613"/>
      <c r="M62" s="1647"/>
      <c r="N62" s="1648"/>
    </row>
    <row r="63" spans="1:14" ht="18.75" customHeight="1">
      <c r="A63" s="1645"/>
      <c r="B63" s="1646"/>
      <c r="C63" s="714"/>
      <c r="D63" s="1614"/>
      <c r="E63" s="1615"/>
      <c r="F63" s="721"/>
      <c r="G63" s="1612"/>
      <c r="H63" s="1613"/>
      <c r="I63" s="1647"/>
      <c r="J63" s="1648"/>
      <c r="K63" s="1612" t="s">
        <v>863</v>
      </c>
      <c r="L63" s="1613"/>
      <c r="M63" s="1647"/>
      <c r="N63" s="1648"/>
    </row>
    <row r="65" spans="1:17" s="727" customFormat="1" ht="16.5" customHeight="1">
      <c r="A65" s="725" t="s">
        <v>182</v>
      </c>
      <c r="B65" s="725"/>
      <c r="C65" s="725"/>
      <c r="D65" s="725"/>
      <c r="E65" s="725"/>
      <c r="F65" s="725"/>
      <c r="G65" s="725"/>
      <c r="H65" s="725"/>
      <c r="I65" s="725"/>
      <c r="J65" s="725"/>
      <c r="K65" s="725"/>
      <c r="L65" s="726"/>
      <c r="M65" s="726"/>
      <c r="N65" s="726"/>
      <c r="O65" s="726"/>
      <c r="P65" s="726"/>
      <c r="Q65" s="726"/>
    </row>
    <row r="66" spans="1:17" s="727" customFormat="1" ht="16.5" customHeight="1">
      <c r="A66" s="716" t="s">
        <v>181</v>
      </c>
      <c r="B66" s="725"/>
      <c r="C66" s="725"/>
      <c r="D66" s="725"/>
      <c r="E66" s="725"/>
      <c r="F66" s="725"/>
      <c r="G66" s="725"/>
      <c r="H66" s="725"/>
      <c r="I66" s="725"/>
      <c r="J66" s="725"/>
      <c r="K66" s="725"/>
      <c r="L66" s="726"/>
      <c r="M66" s="726"/>
      <c r="N66" s="726"/>
      <c r="O66" s="726"/>
      <c r="P66" s="726"/>
      <c r="Q66" s="726"/>
    </row>
    <row r="67" spans="1:17" s="727" customFormat="1" ht="16.5" customHeight="1">
      <c r="A67" s="725" t="s">
        <v>893</v>
      </c>
      <c r="B67" s="728"/>
      <c r="C67" s="725"/>
      <c r="D67" s="729"/>
      <c r="E67" s="725"/>
      <c r="F67" s="730"/>
      <c r="G67" s="730"/>
      <c r="H67" s="731"/>
      <c r="I67" s="730"/>
      <c r="J67" s="730"/>
      <c r="K67" s="725"/>
      <c r="L67" s="726"/>
      <c r="M67" s="726"/>
      <c r="N67" s="726"/>
      <c r="O67" s="726"/>
      <c r="P67" s="726"/>
      <c r="Q67" s="726"/>
    </row>
    <row r="68" spans="1:17" s="727" customFormat="1" ht="16.5" customHeight="1">
      <c r="A68" s="725" t="s">
        <v>273</v>
      </c>
      <c r="B68" s="725"/>
      <c r="C68" s="725"/>
      <c r="D68" s="725"/>
      <c r="E68" s="725"/>
      <c r="F68" s="725"/>
      <c r="G68" s="725"/>
      <c r="H68" s="725"/>
      <c r="I68" s="725"/>
      <c r="J68" s="725"/>
      <c r="K68" s="725"/>
      <c r="L68" s="726"/>
      <c r="M68" s="726"/>
      <c r="N68" s="726"/>
      <c r="O68" s="726"/>
      <c r="P68" s="726"/>
      <c r="Q68" s="726"/>
    </row>
    <row r="69" spans="1:17" s="727" customFormat="1" ht="16.5" customHeight="1">
      <c r="A69" s="725" t="s">
        <v>497</v>
      </c>
      <c r="B69" s="725"/>
      <c r="C69" s="725"/>
      <c r="D69" s="725"/>
      <c r="E69" s="725"/>
      <c r="F69" s="725"/>
      <c r="G69" s="725"/>
      <c r="H69" s="725"/>
      <c r="I69" s="725"/>
      <c r="J69" s="725"/>
      <c r="K69" s="725"/>
      <c r="L69" s="726"/>
      <c r="M69" s="726"/>
      <c r="N69" s="726"/>
      <c r="O69" s="726"/>
      <c r="P69" s="726"/>
      <c r="Q69" s="726"/>
    </row>
    <row r="70" spans="1:17" s="727" customFormat="1" ht="16.5" customHeight="1">
      <c r="A70" s="725" t="s">
        <v>864</v>
      </c>
      <c r="B70" s="725"/>
      <c r="C70" s="725"/>
      <c r="D70" s="725"/>
      <c r="E70" s="725"/>
      <c r="F70" s="725"/>
      <c r="G70" s="725"/>
      <c r="H70" s="725"/>
      <c r="I70" s="725"/>
      <c r="J70" s="725"/>
      <c r="K70" s="725"/>
      <c r="L70" s="726"/>
      <c r="M70" s="726"/>
      <c r="N70" s="726"/>
      <c r="O70" s="726"/>
      <c r="P70" s="726"/>
      <c r="Q70" s="726"/>
    </row>
    <row r="71" spans="1:17" s="727" customFormat="1" ht="16.5" customHeight="1">
      <c r="A71" s="725" t="s">
        <v>515</v>
      </c>
      <c r="B71" s="725"/>
      <c r="C71" s="725"/>
      <c r="D71" s="725"/>
      <c r="E71" s="725"/>
      <c r="F71" s="725"/>
      <c r="G71" s="725"/>
      <c r="H71" s="725"/>
      <c r="I71" s="725"/>
      <c r="J71" s="725"/>
      <c r="K71" s="725"/>
      <c r="L71" s="726"/>
      <c r="M71" s="726"/>
      <c r="N71" s="726"/>
      <c r="O71" s="726"/>
      <c r="P71" s="726"/>
      <c r="Q71" s="726"/>
    </row>
  </sheetData>
  <sheetProtection/>
  <mergeCells count="206">
    <mergeCell ref="A2:N2"/>
    <mergeCell ref="A4:E4"/>
    <mergeCell ref="A5:B7"/>
    <mergeCell ref="C5:D7"/>
    <mergeCell ref="E5:F7"/>
    <mergeCell ref="G5:H7"/>
    <mergeCell ref="I5:K5"/>
    <mergeCell ref="L5:N5"/>
    <mergeCell ref="A8:B8"/>
    <mergeCell ref="E8:F8"/>
    <mergeCell ref="G8:H8"/>
    <mergeCell ref="A9:B9"/>
    <mergeCell ref="E9:F9"/>
    <mergeCell ref="G9:H9"/>
    <mergeCell ref="A10:B10"/>
    <mergeCell ref="E10:F10"/>
    <mergeCell ref="G10:H10"/>
    <mergeCell ref="A11:B11"/>
    <mergeCell ref="E11:F11"/>
    <mergeCell ref="G11:H11"/>
    <mergeCell ref="A12:B12"/>
    <mergeCell ref="E12:F12"/>
    <mergeCell ref="G12:H12"/>
    <mergeCell ref="A13:B13"/>
    <mergeCell ref="E13:F13"/>
    <mergeCell ref="G13:H13"/>
    <mergeCell ref="A15:D15"/>
    <mergeCell ref="A16:B18"/>
    <mergeCell ref="C16:D18"/>
    <mergeCell ref="E16:F18"/>
    <mergeCell ref="G16:H18"/>
    <mergeCell ref="I16:K16"/>
    <mergeCell ref="L16:N16"/>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5:D25"/>
    <mergeCell ref="A26:B28"/>
    <mergeCell ref="C26:D28"/>
    <mergeCell ref="E26:F28"/>
    <mergeCell ref="G26:H28"/>
    <mergeCell ref="I26:K26"/>
    <mergeCell ref="L26:N26"/>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5:D35"/>
    <mergeCell ref="A36:B38"/>
    <mergeCell ref="C36:D38"/>
    <mergeCell ref="E36:F38"/>
    <mergeCell ref="G36:H38"/>
    <mergeCell ref="I36:K36"/>
    <mergeCell ref="L36:N36"/>
    <mergeCell ref="A39:B39"/>
    <mergeCell ref="C39:D39"/>
    <mergeCell ref="E39:F39"/>
    <mergeCell ref="G39:H39"/>
    <mergeCell ref="A40:B40"/>
    <mergeCell ref="C40:D40"/>
    <mergeCell ref="E40:F40"/>
    <mergeCell ref="G40:H40"/>
    <mergeCell ref="A43:B43"/>
    <mergeCell ref="D43:E43"/>
    <mergeCell ref="G43:H43"/>
    <mergeCell ref="I43:J43"/>
    <mergeCell ref="K43:L43"/>
    <mergeCell ref="M43:N43"/>
    <mergeCell ref="A44:B44"/>
    <mergeCell ref="D44:E44"/>
    <mergeCell ref="G44:H44"/>
    <mergeCell ref="I44:J44"/>
    <mergeCell ref="K44:L44"/>
    <mergeCell ref="M44:N44"/>
    <mergeCell ref="A45:B45"/>
    <mergeCell ref="D45:E45"/>
    <mergeCell ref="G45:H45"/>
    <mergeCell ref="I45:J45"/>
    <mergeCell ref="K45:L45"/>
    <mergeCell ref="M45:N45"/>
    <mergeCell ref="A46:B46"/>
    <mergeCell ref="D46:E46"/>
    <mergeCell ref="G46:H46"/>
    <mergeCell ref="I46:J46"/>
    <mergeCell ref="K46:L46"/>
    <mergeCell ref="M46:N46"/>
    <mergeCell ref="G50:H50"/>
    <mergeCell ref="M50:N51"/>
    <mergeCell ref="K50:L51"/>
    <mergeCell ref="I50:J51"/>
    <mergeCell ref="A47:B47"/>
    <mergeCell ref="D47:E47"/>
    <mergeCell ref="G47:H47"/>
    <mergeCell ref="I47:J47"/>
    <mergeCell ref="K47:L47"/>
    <mergeCell ref="M47:N47"/>
    <mergeCell ref="A52:B52"/>
    <mergeCell ref="D52:E52"/>
    <mergeCell ref="G52:H52"/>
    <mergeCell ref="I52:J52"/>
    <mergeCell ref="K52:L52"/>
    <mergeCell ref="M52:N52"/>
    <mergeCell ref="A53:B53"/>
    <mergeCell ref="D53:E53"/>
    <mergeCell ref="G53:H53"/>
    <mergeCell ref="I53:J53"/>
    <mergeCell ref="K53:L53"/>
    <mergeCell ref="M53:N53"/>
    <mergeCell ref="A54:B54"/>
    <mergeCell ref="D54:E54"/>
    <mergeCell ref="G54:H54"/>
    <mergeCell ref="I54:J54"/>
    <mergeCell ref="K54:L54"/>
    <mergeCell ref="M54:N54"/>
    <mergeCell ref="A55:B55"/>
    <mergeCell ref="D55:E55"/>
    <mergeCell ref="G55:H55"/>
    <mergeCell ref="I55:J55"/>
    <mergeCell ref="K55:L55"/>
    <mergeCell ref="M55:N55"/>
    <mergeCell ref="A56:B56"/>
    <mergeCell ref="D56:E56"/>
    <mergeCell ref="G56:H56"/>
    <mergeCell ref="I56:J56"/>
    <mergeCell ref="K56:L56"/>
    <mergeCell ref="M56:N56"/>
    <mergeCell ref="A57:B57"/>
    <mergeCell ref="D57:E57"/>
    <mergeCell ref="G57:H57"/>
    <mergeCell ref="I57:J57"/>
    <mergeCell ref="K57:L57"/>
    <mergeCell ref="M57:N57"/>
    <mergeCell ref="A58:B58"/>
    <mergeCell ref="D58:E58"/>
    <mergeCell ref="G58:H58"/>
    <mergeCell ref="I58:J58"/>
    <mergeCell ref="K58:L58"/>
    <mergeCell ref="M58:N58"/>
    <mergeCell ref="A59:B59"/>
    <mergeCell ref="D59:E59"/>
    <mergeCell ref="G59:H59"/>
    <mergeCell ref="I59:J59"/>
    <mergeCell ref="K59:L59"/>
    <mergeCell ref="M59:N59"/>
    <mergeCell ref="G61:H61"/>
    <mergeCell ref="I61:J61"/>
    <mergeCell ref="K61:L61"/>
    <mergeCell ref="M61:N61"/>
    <mergeCell ref="A60:B60"/>
    <mergeCell ref="D60:E60"/>
    <mergeCell ref="G60:H60"/>
    <mergeCell ref="I60:J60"/>
    <mergeCell ref="K60:L60"/>
    <mergeCell ref="M60:N60"/>
    <mergeCell ref="I63:J63"/>
    <mergeCell ref="K63:L63"/>
    <mergeCell ref="M63:N63"/>
    <mergeCell ref="A62:B62"/>
    <mergeCell ref="D62:E62"/>
    <mergeCell ref="G62:H62"/>
    <mergeCell ref="I62:J62"/>
    <mergeCell ref="K62:L62"/>
    <mergeCell ref="M62:N62"/>
    <mergeCell ref="D50:E51"/>
    <mergeCell ref="A50:B51"/>
    <mergeCell ref="F50:F51"/>
    <mergeCell ref="C50:C51"/>
    <mergeCell ref="G51:H51"/>
    <mergeCell ref="A63:B63"/>
    <mergeCell ref="D63:E63"/>
    <mergeCell ref="G63:H63"/>
    <mergeCell ref="A61:B61"/>
    <mergeCell ref="D61:E61"/>
  </mergeCells>
  <printOptions/>
  <pageMargins left="0.5511811023622047" right="0.2362204724409449" top="0.5511811023622047" bottom="0.03937007874015748"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30" sqref="A30"/>
    </sheetView>
  </sheetViews>
  <sheetFormatPr defaultColWidth="9.00390625" defaultRowHeight="13.5"/>
  <cols>
    <col min="1" max="1" width="13.375" style="20" customWidth="1"/>
    <col min="2" max="2" width="5.875" style="20" customWidth="1"/>
    <col min="3" max="3" width="9.00390625" style="20" customWidth="1"/>
    <col min="4" max="4" width="8.125" style="20" customWidth="1"/>
    <col min="5" max="5" width="16.00390625" style="20" customWidth="1"/>
    <col min="6" max="6" width="11.75390625" style="20" customWidth="1"/>
    <col min="7" max="8" width="11.625" style="20" customWidth="1"/>
    <col min="9" max="16384" width="9.00390625" style="20" customWidth="1"/>
  </cols>
  <sheetData>
    <row r="1" ht="13.5">
      <c r="A1" s="149" t="s">
        <v>558</v>
      </c>
    </row>
    <row r="2" spans="1:7" ht="17.25">
      <c r="A2" s="1663" t="s">
        <v>653</v>
      </c>
      <c r="B2" s="1663"/>
      <c r="C2" s="1663"/>
      <c r="D2" s="1663"/>
      <c r="E2" s="1663"/>
      <c r="F2" s="1663"/>
      <c r="G2" s="1663"/>
    </row>
    <row r="4" spans="1:8" ht="13.5" customHeight="1">
      <c r="A4" s="117" t="s">
        <v>91</v>
      </c>
      <c r="B4" s="118"/>
      <c r="C4" s="118"/>
      <c r="D4" s="419"/>
      <c r="E4" s="420"/>
      <c r="F4" s="119" t="s">
        <v>92</v>
      </c>
      <c r="G4" s="120" t="s">
        <v>93</v>
      </c>
      <c r="H4" s="121"/>
    </row>
    <row r="5" spans="1:8" ht="13.5" customHeight="1">
      <c r="A5" s="127" t="s">
        <v>654</v>
      </c>
      <c r="B5" s="123"/>
      <c r="C5" s="123"/>
      <c r="D5" s="417"/>
      <c r="E5" s="416"/>
      <c r="F5" s="125"/>
      <c r="G5" s="126" t="s">
        <v>275</v>
      </c>
      <c r="H5" s="129"/>
    </row>
    <row r="6" spans="1:8" ht="13.5" customHeight="1">
      <c r="A6" s="122"/>
      <c r="B6" s="123"/>
      <c r="C6" s="123"/>
      <c r="D6" s="417"/>
      <c r="E6" s="416"/>
      <c r="F6" s="125"/>
      <c r="G6" s="126"/>
      <c r="H6" s="129"/>
    </row>
    <row r="7" spans="1:8" ht="13.5" customHeight="1">
      <c r="A7" s="127"/>
      <c r="B7" s="128"/>
      <c r="C7" s="128"/>
      <c r="D7" s="418"/>
      <c r="E7" s="416"/>
      <c r="F7" s="130"/>
      <c r="G7" s="415" t="s">
        <v>276</v>
      </c>
      <c r="H7" s="129"/>
    </row>
    <row r="8" spans="1:8" ht="13.5" customHeight="1">
      <c r="A8" s="127"/>
      <c r="B8" s="128"/>
      <c r="C8" s="128"/>
      <c r="D8" s="418"/>
      <c r="E8" s="416"/>
      <c r="F8" s="130"/>
      <c r="G8" s="415"/>
      <c r="H8" s="129"/>
    </row>
    <row r="9" spans="1:8" ht="13.5" customHeight="1">
      <c r="A9" s="127"/>
      <c r="B9" s="128"/>
      <c r="C9" s="128"/>
      <c r="D9" s="418"/>
      <c r="E9" s="416"/>
      <c r="F9" s="130"/>
      <c r="G9" s="415" t="s">
        <v>277</v>
      </c>
      <c r="H9" s="129"/>
    </row>
    <row r="10" spans="1:8" ht="13.5" customHeight="1" thickBot="1">
      <c r="A10" s="127"/>
      <c r="B10" s="128"/>
      <c r="C10" s="128"/>
      <c r="D10" s="418"/>
      <c r="E10" s="416"/>
      <c r="F10" s="130"/>
      <c r="G10" s="415" t="s">
        <v>94</v>
      </c>
      <c r="H10" s="129"/>
    </row>
    <row r="11" spans="1:8" ht="18" customHeight="1" thickTop="1">
      <c r="A11" s="1661" t="s">
        <v>507</v>
      </c>
      <c r="B11" s="1662"/>
      <c r="C11" s="422" t="s">
        <v>442</v>
      </c>
      <c r="D11" s="423"/>
      <c r="E11" s="423"/>
      <c r="F11" s="423"/>
      <c r="G11" s="423"/>
      <c r="H11" s="425"/>
    </row>
    <row r="12" spans="1:8" s="128" customFormat="1" ht="12.75" customHeight="1">
      <c r="A12" s="421"/>
      <c r="B12" s="414"/>
      <c r="C12" s="142"/>
      <c r="D12" s="143"/>
      <c r="E12" s="143"/>
      <c r="F12" s="143"/>
      <c r="H12" s="129"/>
    </row>
    <row r="13" spans="1:8" s="128" customFormat="1" ht="12.75" customHeight="1">
      <c r="A13" s="127"/>
      <c r="B13" s="129"/>
      <c r="C13" s="131"/>
      <c r="H13" s="129"/>
    </row>
    <row r="14" spans="1:8" s="128" customFormat="1" ht="12.75" customHeight="1">
      <c r="A14" s="136"/>
      <c r="B14" s="424"/>
      <c r="C14" s="131"/>
      <c r="H14" s="129"/>
    </row>
    <row r="15" spans="1:8" s="128" customFormat="1" ht="12.75" customHeight="1">
      <c r="A15" s="136"/>
      <c r="B15" s="424"/>
      <c r="C15" s="131"/>
      <c r="H15" s="129"/>
    </row>
    <row r="16" spans="1:8" s="128" customFormat="1" ht="12.75" customHeight="1">
      <c r="A16" s="136"/>
      <c r="B16" s="424"/>
      <c r="C16" s="131"/>
      <c r="H16" s="129"/>
    </row>
    <row r="17" spans="1:8" s="128" customFormat="1" ht="18" customHeight="1">
      <c r="A17" s="1667" t="s">
        <v>659</v>
      </c>
      <c r="B17" s="1668"/>
      <c r="C17" s="1664" t="s">
        <v>443</v>
      </c>
      <c r="D17" s="1664"/>
      <c r="E17" s="1664"/>
      <c r="F17" s="1664"/>
      <c r="G17" s="1671" t="s">
        <v>564</v>
      </c>
      <c r="H17" s="1672"/>
    </row>
    <row r="18" spans="1:8" s="128" customFormat="1" ht="13.5">
      <c r="A18" s="1669"/>
      <c r="B18" s="1670"/>
      <c r="C18" s="1666" t="s">
        <v>655</v>
      </c>
      <c r="D18" s="1666"/>
      <c r="E18" s="430" t="s">
        <v>656</v>
      </c>
      <c r="F18" s="428" t="s">
        <v>657</v>
      </c>
      <c r="G18" s="1673"/>
      <c r="H18" s="1674"/>
    </row>
    <row r="19" spans="1:8" s="128" customFormat="1" ht="12.75" customHeight="1">
      <c r="A19" s="122" t="s">
        <v>658</v>
      </c>
      <c r="B19" s="124"/>
      <c r="C19" s="1665"/>
      <c r="D19" s="1665"/>
      <c r="E19" s="431"/>
      <c r="F19" s="121"/>
      <c r="H19" s="129"/>
    </row>
    <row r="20" spans="1:8" s="128" customFormat="1" ht="12.75" customHeight="1">
      <c r="A20" s="127" t="s">
        <v>660</v>
      </c>
      <c r="B20" s="129"/>
      <c r="C20" s="1681" t="s">
        <v>667</v>
      </c>
      <c r="D20" s="1682"/>
      <c r="E20" s="1684" t="s">
        <v>661</v>
      </c>
      <c r="F20" s="1686" t="s">
        <v>661</v>
      </c>
      <c r="G20" s="1681" t="s">
        <v>662</v>
      </c>
      <c r="H20" s="1688"/>
    </row>
    <row r="21" spans="1:8" s="128" customFormat="1" ht="12.75" customHeight="1">
      <c r="A21" s="436" t="s">
        <v>665</v>
      </c>
      <c r="B21" s="435"/>
      <c r="C21" s="1681"/>
      <c r="D21" s="1682"/>
      <c r="E21" s="1684"/>
      <c r="F21" s="1686"/>
      <c r="G21" s="1681"/>
      <c r="H21" s="1688"/>
    </row>
    <row r="22" spans="1:8" s="128" customFormat="1" ht="12.75" customHeight="1">
      <c r="A22" s="1689" t="s">
        <v>663</v>
      </c>
      <c r="B22" s="1690"/>
      <c r="C22" s="1681"/>
      <c r="D22" s="1682"/>
      <c r="E22" s="1684"/>
      <c r="F22" s="1686"/>
      <c r="G22" s="1681"/>
      <c r="H22" s="1688"/>
    </row>
    <row r="23" spans="1:8" s="128" customFormat="1" ht="12.75" customHeight="1">
      <c r="A23" s="434"/>
      <c r="B23" s="435"/>
      <c r="C23" s="1665"/>
      <c r="D23" s="1665"/>
      <c r="E23" s="431"/>
      <c r="F23" s="129"/>
      <c r="H23" s="129"/>
    </row>
    <row r="24" spans="1:8" s="128" customFormat="1" ht="12.75" customHeight="1">
      <c r="A24" s="127" t="s">
        <v>664</v>
      </c>
      <c r="B24" s="129"/>
      <c r="C24" s="1681" t="s">
        <v>668</v>
      </c>
      <c r="D24" s="1682"/>
      <c r="E24" s="1684" t="s">
        <v>669</v>
      </c>
      <c r="F24" s="1686" t="s">
        <v>670</v>
      </c>
      <c r="G24" s="1681" t="s">
        <v>672</v>
      </c>
      <c r="H24" s="1688"/>
    </row>
    <row r="25" spans="1:8" s="128" customFormat="1" ht="12.75" customHeight="1">
      <c r="A25" s="436" t="s">
        <v>671</v>
      </c>
      <c r="B25" s="435"/>
      <c r="C25" s="1681"/>
      <c r="D25" s="1682"/>
      <c r="E25" s="1684"/>
      <c r="F25" s="1686"/>
      <c r="G25" s="1681"/>
      <c r="H25" s="1688"/>
    </row>
    <row r="26" spans="1:8" ht="13.5">
      <c r="A26" s="1689" t="s">
        <v>663</v>
      </c>
      <c r="B26" s="1690"/>
      <c r="C26" s="1681"/>
      <c r="D26" s="1682"/>
      <c r="E26" s="1684"/>
      <c r="F26" s="1686"/>
      <c r="G26" s="1681"/>
      <c r="H26" s="1688"/>
    </row>
    <row r="27" spans="1:8" ht="13.5">
      <c r="A27" s="131"/>
      <c r="B27" s="129"/>
      <c r="C27" s="1665"/>
      <c r="D27" s="1665"/>
      <c r="E27" s="431"/>
      <c r="F27" s="129"/>
      <c r="G27" s="128"/>
      <c r="H27" s="129"/>
    </row>
    <row r="28" spans="1:8" ht="13.5">
      <c r="A28" s="131" t="s">
        <v>673</v>
      </c>
      <c r="B28" s="129"/>
      <c r="C28" s="1681" t="s">
        <v>668</v>
      </c>
      <c r="D28" s="1682"/>
      <c r="E28" s="1683" t="s">
        <v>679</v>
      </c>
      <c r="F28" s="1685" t="s">
        <v>681</v>
      </c>
      <c r="G28" s="1687" t="s">
        <v>675</v>
      </c>
      <c r="H28" s="1688"/>
    </row>
    <row r="29" spans="1:8" ht="13.5">
      <c r="A29" s="131" t="s">
        <v>674</v>
      </c>
      <c r="B29" s="129"/>
      <c r="C29" s="1681"/>
      <c r="D29" s="1682"/>
      <c r="E29" s="1684"/>
      <c r="F29" s="1686"/>
      <c r="G29" s="1681"/>
      <c r="H29" s="1688"/>
    </row>
    <row r="30" spans="1:8" ht="13.5">
      <c r="A30" s="1689" t="s">
        <v>663</v>
      </c>
      <c r="B30" s="1690"/>
      <c r="C30" s="1681"/>
      <c r="D30" s="1682"/>
      <c r="E30" s="1684"/>
      <c r="F30" s="1686"/>
      <c r="G30" s="1681"/>
      <c r="H30" s="1688"/>
    </row>
    <row r="31" spans="1:8" ht="13.5">
      <c r="A31" s="131"/>
      <c r="B31" s="129"/>
      <c r="C31" s="1691"/>
      <c r="D31" s="1665"/>
      <c r="E31" s="431"/>
      <c r="F31" s="129"/>
      <c r="G31" s="128"/>
      <c r="H31" s="129"/>
    </row>
    <row r="32" spans="1:8" ht="13.5">
      <c r="A32" s="131" t="s">
        <v>676</v>
      </c>
      <c r="B32" s="129"/>
      <c r="C32" s="1681" t="s">
        <v>668</v>
      </c>
      <c r="D32" s="1682"/>
      <c r="E32" s="1683" t="s">
        <v>678</v>
      </c>
      <c r="F32" s="1685" t="s">
        <v>670</v>
      </c>
      <c r="G32" s="1687" t="s">
        <v>680</v>
      </c>
      <c r="H32" s="1688"/>
    </row>
    <row r="33" spans="1:8" ht="13.5">
      <c r="A33" s="131" t="s">
        <v>666</v>
      </c>
      <c r="B33" s="129"/>
      <c r="C33" s="1681"/>
      <c r="D33" s="1682"/>
      <c r="E33" s="1684"/>
      <c r="F33" s="1686"/>
      <c r="G33" s="1681"/>
      <c r="H33" s="1688"/>
    </row>
    <row r="34" spans="1:8" ht="13.5">
      <c r="A34" s="1689" t="s">
        <v>677</v>
      </c>
      <c r="B34" s="1690"/>
      <c r="C34" s="1681"/>
      <c r="D34" s="1682"/>
      <c r="E34" s="1684"/>
      <c r="F34" s="1686"/>
      <c r="G34" s="1681"/>
      <c r="H34" s="1688"/>
    </row>
    <row r="35" spans="1:8" ht="13.5">
      <c r="A35" s="131"/>
      <c r="B35" s="129"/>
      <c r="C35" s="1691"/>
      <c r="D35" s="1665"/>
      <c r="E35" s="431"/>
      <c r="F35" s="129"/>
      <c r="G35" s="128"/>
      <c r="H35" s="129"/>
    </row>
    <row r="36" spans="1:8" ht="13.5">
      <c r="A36" s="131"/>
      <c r="B36" s="129"/>
      <c r="C36" s="1691"/>
      <c r="D36" s="1665"/>
      <c r="E36" s="431"/>
      <c r="F36" s="129"/>
      <c r="G36" s="128"/>
      <c r="H36" s="129"/>
    </row>
    <row r="37" spans="1:8" ht="14.25" thickBot="1">
      <c r="A37" s="141"/>
      <c r="B37" s="139"/>
      <c r="C37" s="1691"/>
      <c r="D37" s="1665"/>
      <c r="E37" s="433"/>
      <c r="F37" s="129"/>
      <c r="G37" s="128"/>
      <c r="H37" s="129"/>
    </row>
    <row r="38" spans="1:8" ht="18" customHeight="1" thickTop="1">
      <c r="A38" s="1661" t="s">
        <v>507</v>
      </c>
      <c r="B38" s="1662"/>
      <c r="C38" s="1675" t="s">
        <v>95</v>
      </c>
      <c r="D38" s="1676"/>
      <c r="E38" s="1676"/>
      <c r="F38" s="1676"/>
      <c r="G38" s="1676"/>
      <c r="H38" s="1677"/>
    </row>
    <row r="39" spans="1:8" ht="13.5">
      <c r="A39" s="131"/>
      <c r="B39" s="129"/>
      <c r="C39" s="128"/>
      <c r="D39" s="128"/>
      <c r="E39" s="128"/>
      <c r="F39" s="128"/>
      <c r="G39" s="128"/>
      <c r="H39" s="129"/>
    </row>
    <row r="40" spans="1:8" ht="13.5">
      <c r="A40" s="131"/>
      <c r="B40" s="129"/>
      <c r="C40" s="128"/>
      <c r="D40" s="128"/>
      <c r="E40" s="128"/>
      <c r="F40" s="128"/>
      <c r="G40" s="128"/>
      <c r="H40" s="129"/>
    </row>
    <row r="41" spans="1:8" ht="13.5">
      <c r="A41" s="131"/>
      <c r="B41" s="129"/>
      <c r="C41" s="128"/>
      <c r="D41" s="128"/>
      <c r="E41" s="128"/>
      <c r="F41" s="128"/>
      <c r="G41" s="128"/>
      <c r="H41" s="129"/>
    </row>
    <row r="42" spans="1:8" ht="13.5">
      <c r="A42" s="131"/>
      <c r="B42" s="129"/>
      <c r="C42" s="128"/>
      <c r="D42" s="128"/>
      <c r="E42" s="128"/>
      <c r="F42" s="128"/>
      <c r="G42" s="128"/>
      <c r="H42" s="129"/>
    </row>
    <row r="43" spans="1:8" ht="13.5">
      <c r="A43" s="131"/>
      <c r="B43" s="129"/>
      <c r="C43" s="128"/>
      <c r="D43" s="128"/>
      <c r="E43" s="128"/>
      <c r="F43" s="128"/>
      <c r="G43" s="128"/>
      <c r="H43" s="132"/>
    </row>
    <row r="44" spans="1:8" ht="18" customHeight="1">
      <c r="A44" s="311" t="s">
        <v>508</v>
      </c>
      <c r="B44" s="1678" t="s">
        <v>96</v>
      </c>
      <c r="C44" s="1679"/>
      <c r="D44" s="1679"/>
      <c r="E44" s="1679"/>
      <c r="F44" s="1679"/>
      <c r="G44" s="1679"/>
      <c r="H44" s="1680"/>
    </row>
    <row r="45" spans="1:8" ht="13.5">
      <c r="A45" s="135"/>
      <c r="B45" s="142"/>
      <c r="C45" s="143"/>
      <c r="D45" s="143"/>
      <c r="E45" s="143"/>
      <c r="F45" s="143"/>
      <c r="G45" s="143"/>
      <c r="H45" s="129"/>
    </row>
    <row r="46" spans="1:8" ht="13.5">
      <c r="A46" s="130"/>
      <c r="B46" s="131"/>
      <c r="C46" s="128"/>
      <c r="D46" s="128"/>
      <c r="E46" s="128"/>
      <c r="F46" s="128"/>
      <c r="G46" s="128"/>
      <c r="H46" s="129"/>
    </row>
    <row r="47" spans="1:8" ht="13.5">
      <c r="A47" s="130"/>
      <c r="B47" s="131"/>
      <c r="C47" s="128"/>
      <c r="D47" s="128"/>
      <c r="E47" s="128"/>
      <c r="F47" s="128"/>
      <c r="G47" s="128"/>
      <c r="H47" s="129"/>
    </row>
    <row r="48" spans="1:8" ht="13.5">
      <c r="A48" s="133"/>
      <c r="B48" s="134"/>
      <c r="C48" s="137"/>
      <c r="D48" s="137"/>
      <c r="E48" s="137"/>
      <c r="F48" s="137"/>
      <c r="G48" s="137"/>
      <c r="H48" s="132"/>
    </row>
    <row r="49" spans="1:8" ht="18" customHeight="1">
      <c r="A49" s="311" t="s">
        <v>508</v>
      </c>
      <c r="B49" s="1678" t="s">
        <v>170</v>
      </c>
      <c r="C49" s="1679"/>
      <c r="D49" s="1679"/>
      <c r="E49" s="1679"/>
      <c r="F49" s="1679"/>
      <c r="G49" s="1679"/>
      <c r="H49" s="1680"/>
    </row>
    <row r="50" spans="1:8" ht="13.5">
      <c r="A50" s="135"/>
      <c r="B50" s="142"/>
      <c r="C50" s="143"/>
      <c r="D50" s="143"/>
      <c r="E50" s="143"/>
      <c r="F50" s="143"/>
      <c r="G50" s="143"/>
      <c r="H50" s="129"/>
    </row>
    <row r="51" spans="1:8" ht="13.5">
      <c r="A51" s="130"/>
      <c r="B51" s="131"/>
      <c r="C51" s="128"/>
      <c r="D51" s="128"/>
      <c r="E51" s="128"/>
      <c r="F51" s="128"/>
      <c r="G51" s="128"/>
      <c r="H51" s="129"/>
    </row>
    <row r="52" spans="1:8" ht="13.5">
      <c r="A52" s="130"/>
      <c r="B52" s="131"/>
      <c r="C52" s="128"/>
      <c r="D52" s="128"/>
      <c r="E52" s="128"/>
      <c r="F52" s="128"/>
      <c r="G52" s="128"/>
      <c r="H52" s="129"/>
    </row>
    <row r="53" spans="1:8" ht="13.5">
      <c r="A53" s="130"/>
      <c r="B53" s="131"/>
      <c r="C53" s="128"/>
      <c r="D53" s="128"/>
      <c r="E53" s="128"/>
      <c r="F53" s="128"/>
      <c r="G53" s="128"/>
      <c r="H53" s="129"/>
    </row>
    <row r="54" spans="1:8" ht="13.5">
      <c r="A54" s="130"/>
      <c r="B54" s="131"/>
      <c r="C54" s="128"/>
      <c r="D54" s="128"/>
      <c r="E54" s="128"/>
      <c r="F54" s="128"/>
      <c r="G54" s="128"/>
      <c r="H54" s="129"/>
    </row>
    <row r="55" spans="1:8" ht="13.5">
      <c r="A55" s="133"/>
      <c r="B55" s="134"/>
      <c r="C55" s="137"/>
      <c r="D55" s="137"/>
      <c r="E55" s="137"/>
      <c r="F55" s="137"/>
      <c r="G55" s="137"/>
      <c r="H55" s="132"/>
    </row>
    <row r="56" spans="1:6" ht="13.5">
      <c r="A56" s="375" t="s">
        <v>171</v>
      </c>
      <c r="F56" s="150"/>
    </row>
    <row r="57" spans="1:8" s="578" customFormat="1" ht="28.5" customHeight="1">
      <c r="A57" s="1659" t="s">
        <v>559</v>
      </c>
      <c r="B57" s="1659"/>
      <c r="C57" s="1659"/>
      <c r="D57" s="1659"/>
      <c r="E57" s="1659"/>
      <c r="F57" s="1659"/>
      <c r="G57" s="1659"/>
      <c r="H57" s="1659"/>
    </row>
    <row r="58" spans="1:8" s="791" customFormat="1" ht="49.5" customHeight="1">
      <c r="A58" s="1660" t="s">
        <v>929</v>
      </c>
      <c r="B58" s="1660"/>
      <c r="C58" s="1660"/>
      <c r="D58" s="1660"/>
      <c r="E58" s="1660"/>
      <c r="F58" s="1660"/>
      <c r="G58" s="1660"/>
      <c r="H58" s="1660"/>
    </row>
  </sheetData>
  <sheetProtection/>
  <mergeCells count="39">
    <mergeCell ref="A22:B22"/>
    <mergeCell ref="G20:H22"/>
    <mergeCell ref="F20:F22"/>
    <mergeCell ref="E20:E22"/>
    <mergeCell ref="C20:D22"/>
    <mergeCell ref="G28:H30"/>
    <mergeCell ref="G24:H26"/>
    <mergeCell ref="E28:E30"/>
    <mergeCell ref="F28:F30"/>
    <mergeCell ref="C37:D37"/>
    <mergeCell ref="C31:D31"/>
    <mergeCell ref="A26:B26"/>
    <mergeCell ref="F24:F26"/>
    <mergeCell ref="E24:E26"/>
    <mergeCell ref="C24:D26"/>
    <mergeCell ref="C35:D35"/>
    <mergeCell ref="C36:D36"/>
    <mergeCell ref="A30:B30"/>
    <mergeCell ref="C28:D30"/>
    <mergeCell ref="G17:H18"/>
    <mergeCell ref="C27:D27"/>
    <mergeCell ref="C38:H38"/>
    <mergeCell ref="B44:H44"/>
    <mergeCell ref="B49:H49"/>
    <mergeCell ref="C32:D34"/>
    <mergeCell ref="E32:E34"/>
    <mergeCell ref="F32:F34"/>
    <mergeCell ref="G32:H34"/>
    <mergeCell ref="A34:B34"/>
    <mergeCell ref="A57:H57"/>
    <mergeCell ref="A58:H58"/>
    <mergeCell ref="A38:B38"/>
    <mergeCell ref="A2:G2"/>
    <mergeCell ref="A11:B11"/>
    <mergeCell ref="C17:F17"/>
    <mergeCell ref="C23:D23"/>
    <mergeCell ref="C19:D19"/>
    <mergeCell ref="C18:D18"/>
    <mergeCell ref="A17:B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scale="99" r:id="rId2"/>
  <drawing r:id="rId1"/>
</worksheet>
</file>

<file path=xl/worksheets/sheet25.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30" sqref="A30"/>
    </sheetView>
  </sheetViews>
  <sheetFormatPr defaultColWidth="9.00390625" defaultRowHeight="13.5"/>
  <cols>
    <col min="1" max="1" width="13.375" style="20" customWidth="1"/>
    <col min="2" max="2" width="5.875" style="20" customWidth="1"/>
    <col min="3" max="3" width="9.00390625" style="20" customWidth="1"/>
    <col min="4" max="4" width="8.125" style="20" customWidth="1"/>
    <col min="5" max="5" width="16.00390625" style="20" customWidth="1"/>
    <col min="6" max="6" width="11.75390625" style="20" customWidth="1"/>
    <col min="7" max="8" width="11.625" style="20" customWidth="1"/>
    <col min="9" max="16384" width="9.00390625" style="20" customWidth="1"/>
  </cols>
  <sheetData>
    <row r="1" ht="13.5">
      <c r="A1" s="149" t="s">
        <v>558</v>
      </c>
    </row>
    <row r="2" spans="1:7" ht="17.25">
      <c r="A2" s="1663" t="s">
        <v>653</v>
      </c>
      <c r="B2" s="1663"/>
      <c r="C2" s="1663"/>
      <c r="D2" s="1663"/>
      <c r="E2" s="1663"/>
      <c r="F2" s="1663"/>
      <c r="G2" s="1663"/>
    </row>
    <row r="4" spans="1:8" ht="13.5" customHeight="1">
      <c r="A4" s="117" t="s">
        <v>91</v>
      </c>
      <c r="B4" s="118"/>
      <c r="C4" s="118"/>
      <c r="D4" s="419"/>
      <c r="E4" s="420"/>
      <c r="F4" s="119" t="s">
        <v>92</v>
      </c>
      <c r="G4" s="120" t="s">
        <v>93</v>
      </c>
      <c r="H4" s="121"/>
    </row>
    <row r="5" spans="1:8" ht="13.5" customHeight="1">
      <c r="A5" s="127" t="s">
        <v>654</v>
      </c>
      <c r="B5" s="123"/>
      <c r="C5" s="123"/>
      <c r="D5" s="417"/>
      <c r="E5" s="416"/>
      <c r="F5" s="125"/>
      <c r="G5" s="126" t="s">
        <v>275</v>
      </c>
      <c r="H5" s="129"/>
    </row>
    <row r="6" spans="1:8" ht="13.5" customHeight="1">
      <c r="A6" s="122"/>
      <c r="B6" s="123"/>
      <c r="C6" s="123"/>
      <c r="D6" s="417"/>
      <c r="E6" s="416"/>
      <c r="F6" s="125"/>
      <c r="G6" s="126"/>
      <c r="H6" s="129"/>
    </row>
    <row r="7" spans="1:8" ht="13.5" customHeight="1">
      <c r="A7" s="127"/>
      <c r="B7" s="128"/>
      <c r="C7" s="128"/>
      <c r="D7" s="418"/>
      <c r="E7" s="416"/>
      <c r="F7" s="130"/>
      <c r="G7" s="415" t="s">
        <v>276</v>
      </c>
      <c r="H7" s="129"/>
    </row>
    <row r="8" spans="1:8" ht="13.5" customHeight="1">
      <c r="A8" s="127"/>
      <c r="B8" s="128"/>
      <c r="C8" s="128"/>
      <c r="D8" s="418"/>
      <c r="E8" s="416"/>
      <c r="F8" s="130"/>
      <c r="G8" s="415"/>
      <c r="H8" s="129"/>
    </row>
    <row r="9" spans="1:8" ht="13.5" customHeight="1">
      <c r="A9" s="127"/>
      <c r="B9" s="128"/>
      <c r="C9" s="128"/>
      <c r="D9" s="418"/>
      <c r="E9" s="416"/>
      <c r="F9" s="130"/>
      <c r="G9" s="415" t="s">
        <v>277</v>
      </c>
      <c r="H9" s="129"/>
    </row>
    <row r="10" spans="1:8" ht="13.5" customHeight="1" thickBot="1">
      <c r="A10" s="127"/>
      <c r="B10" s="128"/>
      <c r="C10" s="128"/>
      <c r="D10" s="418"/>
      <c r="E10" s="416"/>
      <c r="F10" s="130"/>
      <c r="G10" s="415" t="s">
        <v>94</v>
      </c>
      <c r="H10" s="129"/>
    </row>
    <row r="11" spans="1:8" ht="18" customHeight="1" thickTop="1">
      <c r="A11" s="1661" t="s">
        <v>507</v>
      </c>
      <c r="B11" s="1662"/>
      <c r="C11" s="422" t="s">
        <v>442</v>
      </c>
      <c r="D11" s="423"/>
      <c r="E11" s="423"/>
      <c r="F11" s="423"/>
      <c r="G11" s="423"/>
      <c r="H11" s="425"/>
    </row>
    <row r="12" spans="1:8" s="128" customFormat="1" ht="12.75" customHeight="1">
      <c r="A12" s="421"/>
      <c r="B12" s="414"/>
      <c r="C12" s="142"/>
      <c r="D12" s="143"/>
      <c r="E12" s="143"/>
      <c r="F12" s="143"/>
      <c r="H12" s="129"/>
    </row>
    <row r="13" spans="1:8" s="128" customFormat="1" ht="12.75" customHeight="1">
      <c r="A13" s="127"/>
      <c r="B13" s="129"/>
      <c r="C13" s="131"/>
      <c r="H13" s="129"/>
    </row>
    <row r="14" spans="1:8" s="128" customFormat="1" ht="12.75" customHeight="1">
      <c r="A14" s="136"/>
      <c r="B14" s="424"/>
      <c r="C14" s="131"/>
      <c r="H14" s="129"/>
    </row>
    <row r="15" spans="1:8" s="128" customFormat="1" ht="12.75" customHeight="1">
      <c r="A15" s="136"/>
      <c r="B15" s="424"/>
      <c r="C15" s="131"/>
      <c r="H15" s="129"/>
    </row>
    <row r="16" spans="1:8" s="128" customFormat="1" ht="12.75" customHeight="1">
      <c r="A16" s="136"/>
      <c r="B16" s="424"/>
      <c r="C16" s="131"/>
      <c r="H16" s="129"/>
    </row>
    <row r="17" spans="1:8" s="128" customFormat="1" ht="18" customHeight="1">
      <c r="A17" s="1667" t="s">
        <v>659</v>
      </c>
      <c r="B17" s="1668"/>
      <c r="C17" s="1664" t="s">
        <v>443</v>
      </c>
      <c r="D17" s="1664"/>
      <c r="E17" s="1664"/>
      <c r="F17" s="1664"/>
      <c r="G17" s="1671" t="s">
        <v>564</v>
      </c>
      <c r="H17" s="1672"/>
    </row>
    <row r="18" spans="1:8" s="128" customFormat="1" ht="13.5">
      <c r="A18" s="1669"/>
      <c r="B18" s="1670"/>
      <c r="C18" s="1666" t="s">
        <v>655</v>
      </c>
      <c r="D18" s="1666"/>
      <c r="E18" s="430" t="s">
        <v>656</v>
      </c>
      <c r="F18" s="428" t="s">
        <v>657</v>
      </c>
      <c r="G18" s="1673"/>
      <c r="H18" s="1674"/>
    </row>
    <row r="19" spans="1:8" s="128" customFormat="1" ht="12.75" customHeight="1">
      <c r="A19" s="122"/>
      <c r="B19" s="442"/>
      <c r="C19" s="443"/>
      <c r="D19" s="444"/>
      <c r="E19" s="432"/>
      <c r="F19" s="445"/>
      <c r="G19" s="429"/>
      <c r="H19" s="140"/>
    </row>
    <row r="20" spans="1:8" s="128" customFormat="1" ht="12.75" customHeight="1">
      <c r="A20" s="127"/>
      <c r="B20" s="140"/>
      <c r="C20" s="127"/>
      <c r="D20" s="438"/>
      <c r="E20" s="432"/>
      <c r="F20" s="437"/>
      <c r="G20" s="127"/>
      <c r="H20" s="140"/>
    </row>
    <row r="21" spans="1:8" s="128" customFormat="1" ht="12.75" customHeight="1">
      <c r="A21" s="127"/>
      <c r="B21" s="427"/>
      <c r="C21" s="127"/>
      <c r="D21" s="438"/>
      <c r="E21" s="432"/>
      <c r="F21" s="437"/>
      <c r="G21" s="127"/>
      <c r="H21" s="140"/>
    </row>
    <row r="22" spans="1:8" s="128" customFormat="1" ht="12.75" customHeight="1">
      <c r="A22" s="127"/>
      <c r="B22" s="140"/>
      <c r="C22" s="127"/>
      <c r="D22" s="438"/>
      <c r="E22" s="432"/>
      <c r="F22" s="437"/>
      <c r="G22" s="127"/>
      <c r="H22" s="140"/>
    </row>
    <row r="23" spans="1:8" s="128" customFormat="1" ht="12.75" customHeight="1">
      <c r="A23" s="426"/>
      <c r="B23" s="427"/>
      <c r="C23" s="127"/>
      <c r="D23" s="438"/>
      <c r="E23" s="432"/>
      <c r="F23" s="140"/>
      <c r="G23" s="429"/>
      <c r="H23" s="140"/>
    </row>
    <row r="24" spans="1:8" s="128" customFormat="1" ht="12.75" customHeight="1">
      <c r="A24" s="127"/>
      <c r="B24" s="140"/>
      <c r="C24" s="127"/>
      <c r="D24" s="438"/>
      <c r="E24" s="432"/>
      <c r="F24" s="437"/>
      <c r="G24" s="127"/>
      <c r="H24" s="140"/>
    </row>
    <row r="25" spans="1:8" s="128" customFormat="1" ht="12.75" customHeight="1">
      <c r="A25" s="127"/>
      <c r="B25" s="427"/>
      <c r="C25" s="127"/>
      <c r="D25" s="438"/>
      <c r="E25" s="432"/>
      <c r="F25" s="437"/>
      <c r="G25" s="127"/>
      <c r="H25" s="140"/>
    </row>
    <row r="26" spans="1:8" ht="13.5">
      <c r="A26" s="127"/>
      <c r="B26" s="140"/>
      <c r="C26" s="127"/>
      <c r="D26" s="438"/>
      <c r="E26" s="432"/>
      <c r="F26" s="437"/>
      <c r="G26" s="127"/>
      <c r="H26" s="140"/>
    </row>
    <row r="27" spans="1:8" ht="13.5">
      <c r="A27" s="127"/>
      <c r="B27" s="140"/>
      <c r="C27" s="127"/>
      <c r="D27" s="438"/>
      <c r="E27" s="432"/>
      <c r="F27" s="140"/>
      <c r="G27" s="429"/>
      <c r="H27" s="140"/>
    </row>
    <row r="28" spans="1:8" ht="13.5">
      <c r="A28" s="127"/>
      <c r="B28" s="140"/>
      <c r="C28" s="127"/>
      <c r="D28" s="438"/>
      <c r="E28" s="439"/>
      <c r="F28" s="437"/>
      <c r="G28" s="440"/>
      <c r="H28" s="140"/>
    </row>
    <row r="29" spans="1:8" ht="13.5">
      <c r="A29" s="127"/>
      <c r="B29" s="140"/>
      <c r="C29" s="127"/>
      <c r="D29" s="438"/>
      <c r="E29" s="432"/>
      <c r="F29" s="437"/>
      <c r="G29" s="127"/>
      <c r="H29" s="140"/>
    </row>
    <row r="30" spans="1:8" ht="13.5">
      <c r="A30" s="127"/>
      <c r="B30" s="140"/>
      <c r="C30" s="127"/>
      <c r="D30" s="438"/>
      <c r="E30" s="432"/>
      <c r="F30" s="437"/>
      <c r="G30" s="127"/>
      <c r="H30" s="140"/>
    </row>
    <row r="31" spans="1:8" ht="13.5">
      <c r="A31" s="127"/>
      <c r="B31" s="140"/>
      <c r="C31" s="127"/>
      <c r="D31" s="438"/>
      <c r="E31" s="432"/>
      <c r="F31" s="140"/>
      <c r="G31" s="429"/>
      <c r="H31" s="140"/>
    </row>
    <row r="32" spans="1:8" ht="13.5">
      <c r="A32" s="127"/>
      <c r="B32" s="140"/>
      <c r="C32" s="127"/>
      <c r="D32" s="438"/>
      <c r="E32" s="439"/>
      <c r="F32" s="441"/>
      <c r="G32" s="440"/>
      <c r="H32" s="140"/>
    </row>
    <row r="33" spans="1:8" ht="13.5">
      <c r="A33" s="127"/>
      <c r="B33" s="140"/>
      <c r="C33" s="127"/>
      <c r="D33" s="438"/>
      <c r="E33" s="432"/>
      <c r="F33" s="437"/>
      <c r="G33" s="127"/>
      <c r="H33" s="140"/>
    </row>
    <row r="34" spans="1:8" ht="13.5">
      <c r="A34" s="127"/>
      <c r="B34" s="140"/>
      <c r="C34" s="127"/>
      <c r="D34" s="438"/>
      <c r="E34" s="432"/>
      <c r="F34" s="437"/>
      <c r="G34" s="127"/>
      <c r="H34" s="140"/>
    </row>
    <row r="35" spans="1:8" ht="13.5">
      <c r="A35" s="127"/>
      <c r="B35" s="140"/>
      <c r="C35" s="1692"/>
      <c r="D35" s="1693"/>
      <c r="E35" s="432"/>
      <c r="F35" s="140"/>
      <c r="G35" s="429"/>
      <c r="H35" s="140"/>
    </row>
    <row r="36" spans="1:8" ht="13.5">
      <c r="A36" s="127"/>
      <c r="B36" s="140"/>
      <c r="C36" s="1692"/>
      <c r="D36" s="1693"/>
      <c r="E36" s="432"/>
      <c r="F36" s="140"/>
      <c r="G36" s="429"/>
      <c r="H36" s="140"/>
    </row>
    <row r="37" spans="1:8" ht="14.25" thickBot="1">
      <c r="A37" s="138"/>
      <c r="B37" s="446"/>
      <c r="C37" s="1692"/>
      <c r="D37" s="1693"/>
      <c r="E37" s="447"/>
      <c r="F37" s="140"/>
      <c r="G37" s="429"/>
      <c r="H37" s="140"/>
    </row>
    <row r="38" spans="1:8" ht="18" customHeight="1" thickTop="1">
      <c r="A38" s="1661" t="s">
        <v>507</v>
      </c>
      <c r="B38" s="1662"/>
      <c r="C38" s="1675" t="s">
        <v>95</v>
      </c>
      <c r="D38" s="1676"/>
      <c r="E38" s="1676"/>
      <c r="F38" s="1676"/>
      <c r="G38" s="1676"/>
      <c r="H38" s="1677"/>
    </row>
    <row r="39" spans="1:8" ht="13.5">
      <c r="A39" s="131"/>
      <c r="B39" s="129"/>
      <c r="C39" s="128"/>
      <c r="D39" s="128"/>
      <c r="E39" s="128"/>
      <c r="F39" s="128"/>
      <c r="G39" s="128"/>
      <c r="H39" s="129"/>
    </row>
    <row r="40" spans="1:8" ht="13.5">
      <c r="A40" s="131"/>
      <c r="B40" s="129"/>
      <c r="C40" s="128"/>
      <c r="D40" s="128"/>
      <c r="E40" s="128"/>
      <c r="F40" s="128"/>
      <c r="G40" s="128"/>
      <c r="H40" s="129"/>
    </row>
    <row r="41" spans="1:8" ht="13.5">
      <c r="A41" s="131"/>
      <c r="B41" s="129"/>
      <c r="C41" s="128"/>
      <c r="D41" s="128"/>
      <c r="E41" s="128"/>
      <c r="F41" s="128"/>
      <c r="G41" s="128"/>
      <c r="H41" s="129"/>
    </row>
    <row r="42" spans="1:8" ht="13.5">
      <c r="A42" s="131"/>
      <c r="B42" s="129"/>
      <c r="C42" s="128"/>
      <c r="D42" s="128"/>
      <c r="E42" s="128"/>
      <c r="F42" s="128"/>
      <c r="G42" s="128"/>
      <c r="H42" s="129"/>
    </row>
    <row r="43" spans="1:8" ht="13.5">
      <c r="A43" s="131"/>
      <c r="B43" s="129"/>
      <c r="C43" s="128"/>
      <c r="D43" s="128"/>
      <c r="E43" s="128"/>
      <c r="F43" s="128"/>
      <c r="G43" s="128"/>
      <c r="H43" s="132"/>
    </row>
    <row r="44" spans="1:8" ht="18" customHeight="1">
      <c r="A44" s="311" t="s">
        <v>508</v>
      </c>
      <c r="B44" s="1678" t="s">
        <v>96</v>
      </c>
      <c r="C44" s="1679"/>
      <c r="D44" s="1679"/>
      <c r="E44" s="1679"/>
      <c r="F44" s="1679"/>
      <c r="G44" s="1679"/>
      <c r="H44" s="1680"/>
    </row>
    <row r="45" spans="1:8" ht="13.5">
      <c r="A45" s="135"/>
      <c r="B45" s="142"/>
      <c r="C45" s="143"/>
      <c r="D45" s="143"/>
      <c r="E45" s="143"/>
      <c r="F45" s="143"/>
      <c r="G45" s="143"/>
      <c r="H45" s="129"/>
    </row>
    <row r="46" spans="1:8" ht="13.5">
      <c r="A46" s="130"/>
      <c r="B46" s="131"/>
      <c r="C46" s="128"/>
      <c r="D46" s="128"/>
      <c r="E46" s="128"/>
      <c r="F46" s="128"/>
      <c r="G46" s="128"/>
      <c r="H46" s="129"/>
    </row>
    <row r="47" spans="1:8" ht="13.5">
      <c r="A47" s="130"/>
      <c r="B47" s="131"/>
      <c r="C47" s="128"/>
      <c r="D47" s="128"/>
      <c r="E47" s="128"/>
      <c r="F47" s="128"/>
      <c r="G47" s="128"/>
      <c r="H47" s="129"/>
    </row>
    <row r="48" spans="1:8" ht="13.5">
      <c r="A48" s="133"/>
      <c r="B48" s="134"/>
      <c r="C48" s="137"/>
      <c r="D48" s="137"/>
      <c r="E48" s="137"/>
      <c r="F48" s="137"/>
      <c r="G48" s="137"/>
      <c r="H48" s="132"/>
    </row>
    <row r="49" spans="1:8" ht="18" customHeight="1">
      <c r="A49" s="311" t="s">
        <v>508</v>
      </c>
      <c r="B49" s="1678" t="s">
        <v>170</v>
      </c>
      <c r="C49" s="1679"/>
      <c r="D49" s="1679"/>
      <c r="E49" s="1679"/>
      <c r="F49" s="1679"/>
      <c r="G49" s="1679"/>
      <c r="H49" s="1680"/>
    </row>
    <row r="50" spans="1:8" ht="13.5">
      <c r="A50" s="135"/>
      <c r="B50" s="142"/>
      <c r="C50" s="143"/>
      <c r="D50" s="143"/>
      <c r="E50" s="143"/>
      <c r="F50" s="143"/>
      <c r="G50" s="143"/>
      <c r="H50" s="129"/>
    </row>
    <row r="51" spans="1:8" ht="13.5">
      <c r="A51" s="130"/>
      <c r="B51" s="131"/>
      <c r="C51" s="128"/>
      <c r="D51" s="128"/>
      <c r="E51" s="128"/>
      <c r="F51" s="128"/>
      <c r="G51" s="128"/>
      <c r="H51" s="129"/>
    </row>
    <row r="52" spans="1:8" ht="13.5">
      <c r="A52" s="130"/>
      <c r="B52" s="131"/>
      <c r="C52" s="128"/>
      <c r="D52" s="128"/>
      <c r="E52" s="128"/>
      <c r="F52" s="128"/>
      <c r="G52" s="128"/>
      <c r="H52" s="129"/>
    </row>
    <row r="53" spans="1:8" ht="13.5">
      <c r="A53" s="130"/>
      <c r="B53" s="131"/>
      <c r="C53" s="128"/>
      <c r="D53" s="128"/>
      <c r="E53" s="128"/>
      <c r="F53" s="128"/>
      <c r="G53" s="128"/>
      <c r="H53" s="129"/>
    </row>
    <row r="54" spans="1:8" ht="13.5">
      <c r="A54" s="133"/>
      <c r="B54" s="134"/>
      <c r="C54" s="137"/>
      <c r="D54" s="137"/>
      <c r="E54" s="137"/>
      <c r="F54" s="137"/>
      <c r="G54" s="137"/>
      <c r="H54" s="132"/>
    </row>
    <row r="55" spans="1:6" ht="13.5">
      <c r="A55" s="375" t="s">
        <v>171</v>
      </c>
      <c r="F55" s="150"/>
    </row>
    <row r="56" spans="1:8" s="578" customFormat="1" ht="28.5" customHeight="1">
      <c r="A56" s="1659" t="s">
        <v>559</v>
      </c>
      <c r="B56" s="1659"/>
      <c r="C56" s="1659"/>
      <c r="D56" s="1659"/>
      <c r="E56" s="1659"/>
      <c r="F56" s="1659"/>
      <c r="G56" s="1659"/>
      <c r="H56" s="1659"/>
    </row>
    <row r="57" spans="1:8" s="791" customFormat="1" ht="49.5" customHeight="1">
      <c r="A57" s="1660" t="s">
        <v>929</v>
      </c>
      <c r="B57" s="1660"/>
      <c r="C57" s="1660"/>
      <c r="D57" s="1660"/>
      <c r="E57" s="1660"/>
      <c r="F57" s="1660"/>
      <c r="G57" s="1660"/>
      <c r="H57" s="1660"/>
    </row>
    <row r="58" spans="1:7" ht="29.25" customHeight="1">
      <c r="A58" s="744"/>
      <c r="B58" s="744"/>
      <c r="C58" s="744"/>
      <c r="D58" s="744"/>
      <c r="E58" s="744"/>
      <c r="F58" s="744"/>
      <c r="G58" s="744"/>
    </row>
  </sheetData>
  <sheetProtection/>
  <mergeCells count="15">
    <mergeCell ref="C37:D37"/>
    <mergeCell ref="A38:B38"/>
    <mergeCell ref="C38:H38"/>
    <mergeCell ref="B44:H44"/>
    <mergeCell ref="A56:H56"/>
    <mergeCell ref="A57:H57"/>
    <mergeCell ref="B49:H49"/>
    <mergeCell ref="C35:D35"/>
    <mergeCell ref="C36:D36"/>
    <mergeCell ref="A2:G2"/>
    <mergeCell ref="A11:B11"/>
    <mergeCell ref="A17:B18"/>
    <mergeCell ref="C17:F17"/>
    <mergeCell ref="G17:H18"/>
    <mergeCell ref="C18:D18"/>
  </mergeCells>
  <printOptions/>
  <pageMargins left="0.7086614173228347" right="0.7086614173228347" top="0.5511811023622047" bottom="0.35433070866141736" header="0.31496062992125984" footer="0.31496062992125984"/>
  <pageSetup firstPageNumber="1" useFirstPageNumber="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A30" sqref="A30"/>
    </sheetView>
  </sheetViews>
  <sheetFormatPr defaultColWidth="9.00390625" defaultRowHeight="13.5"/>
  <cols>
    <col min="1" max="1" width="7.375" style="189" customWidth="1"/>
    <col min="2" max="2" width="14.00390625" style="189" customWidth="1"/>
    <col min="3" max="3" width="17.875" style="189" customWidth="1"/>
    <col min="4" max="6" width="18.125" style="189" customWidth="1"/>
    <col min="7" max="16384" width="9.00390625" style="189" customWidth="1"/>
  </cols>
  <sheetData>
    <row r="1" ht="13.5">
      <c r="A1" s="448" t="s">
        <v>703</v>
      </c>
    </row>
    <row r="2" spans="1:6" ht="17.25">
      <c r="A2" s="1178" t="s">
        <v>686</v>
      </c>
      <c r="B2" s="1178"/>
      <c r="C2" s="1178"/>
      <c r="D2" s="1178"/>
      <c r="E2" s="1178"/>
      <c r="F2" s="1178"/>
    </row>
    <row r="3" ht="6.75" customHeight="1">
      <c r="A3" s="449"/>
    </row>
    <row r="4" spans="1:6" s="261" customFormat="1" ht="19.5" customHeight="1">
      <c r="A4" s="1699" t="s">
        <v>687</v>
      </c>
      <c r="B4" s="1699"/>
      <c r="C4" s="569" t="s">
        <v>688</v>
      </c>
      <c r="D4" s="569" t="s">
        <v>689</v>
      </c>
      <c r="E4" s="569" t="s">
        <v>690</v>
      </c>
      <c r="F4" s="573"/>
    </row>
    <row r="5" spans="1:6" s="261" customFormat="1" ht="30.75" customHeight="1">
      <c r="A5" s="1699" t="s">
        <v>691</v>
      </c>
      <c r="B5" s="1699"/>
      <c r="C5" s="574"/>
      <c r="D5" s="574"/>
      <c r="E5" s="574"/>
      <c r="F5" s="574"/>
    </row>
    <row r="6" spans="1:6" s="261" customFormat="1" ht="24" customHeight="1">
      <c r="A6" s="1694" t="s">
        <v>692</v>
      </c>
      <c r="B6" s="1694"/>
      <c r="C6" s="575" t="s">
        <v>693</v>
      </c>
      <c r="D6" s="575" t="s">
        <v>693</v>
      </c>
      <c r="E6" s="575" t="s">
        <v>693</v>
      </c>
      <c r="F6" s="575" t="s">
        <v>693</v>
      </c>
    </row>
    <row r="7" spans="1:6" s="261" customFormat="1" ht="24" customHeight="1">
      <c r="A7" s="1694"/>
      <c r="B7" s="1694"/>
      <c r="C7" s="576" t="s">
        <v>694</v>
      </c>
      <c r="D7" s="576" t="s">
        <v>694</v>
      </c>
      <c r="E7" s="576" t="s">
        <v>694</v>
      </c>
      <c r="F7" s="576" t="s">
        <v>694</v>
      </c>
    </row>
    <row r="8" spans="1:6" s="261" customFormat="1" ht="24" customHeight="1">
      <c r="A8" s="1694"/>
      <c r="B8" s="1694"/>
      <c r="C8" s="577" t="s">
        <v>695</v>
      </c>
      <c r="D8" s="577" t="s">
        <v>695</v>
      </c>
      <c r="E8" s="577" t="s">
        <v>695</v>
      </c>
      <c r="F8" s="577" t="s">
        <v>695</v>
      </c>
    </row>
    <row r="9" spans="1:6" s="261" customFormat="1" ht="24" customHeight="1">
      <c r="A9" s="1694" t="s">
        <v>696</v>
      </c>
      <c r="B9" s="1694"/>
      <c r="C9" s="575" t="s">
        <v>693</v>
      </c>
      <c r="D9" s="575" t="s">
        <v>693</v>
      </c>
      <c r="E9" s="575" t="s">
        <v>693</v>
      </c>
      <c r="F9" s="575" t="s">
        <v>693</v>
      </c>
    </row>
    <row r="10" spans="1:6" s="261" customFormat="1" ht="24" customHeight="1">
      <c r="A10" s="1694"/>
      <c r="B10" s="1694"/>
      <c r="C10" s="576" t="s">
        <v>694</v>
      </c>
      <c r="D10" s="576" t="s">
        <v>694</v>
      </c>
      <c r="E10" s="576" t="s">
        <v>694</v>
      </c>
      <c r="F10" s="576" t="s">
        <v>694</v>
      </c>
    </row>
    <row r="11" spans="1:6" s="261" customFormat="1" ht="24" customHeight="1">
      <c r="A11" s="1694"/>
      <c r="B11" s="1694"/>
      <c r="C11" s="577" t="s">
        <v>695</v>
      </c>
      <c r="D11" s="577" t="s">
        <v>695</v>
      </c>
      <c r="E11" s="577" t="s">
        <v>695</v>
      </c>
      <c r="F11" s="577" t="s">
        <v>695</v>
      </c>
    </row>
    <row r="12" spans="1:6" s="261" customFormat="1" ht="24" customHeight="1">
      <c r="A12" s="1694" t="s">
        <v>697</v>
      </c>
      <c r="B12" s="1694" t="s">
        <v>698</v>
      </c>
      <c r="C12" s="575" t="s">
        <v>693</v>
      </c>
      <c r="D12" s="575" t="s">
        <v>693</v>
      </c>
      <c r="E12" s="575" t="s">
        <v>693</v>
      </c>
      <c r="F12" s="575" t="s">
        <v>693</v>
      </c>
    </row>
    <row r="13" spans="1:6" s="261" customFormat="1" ht="24" customHeight="1">
      <c r="A13" s="1694"/>
      <c r="B13" s="1694"/>
      <c r="C13" s="576" t="s">
        <v>694</v>
      </c>
      <c r="D13" s="576" t="s">
        <v>694</v>
      </c>
      <c r="E13" s="576" t="s">
        <v>694</v>
      </c>
      <c r="F13" s="576" t="s">
        <v>694</v>
      </c>
    </row>
    <row r="14" spans="1:6" s="261" customFormat="1" ht="24" customHeight="1">
      <c r="A14" s="1694"/>
      <c r="B14" s="1694"/>
      <c r="C14" s="577" t="s">
        <v>695</v>
      </c>
      <c r="D14" s="577" t="s">
        <v>695</v>
      </c>
      <c r="E14" s="577" t="s">
        <v>695</v>
      </c>
      <c r="F14" s="577" t="s">
        <v>695</v>
      </c>
    </row>
    <row r="15" spans="1:6" s="261" customFormat="1" ht="24" customHeight="1">
      <c r="A15" s="1694"/>
      <c r="B15" s="1694" t="s">
        <v>699</v>
      </c>
      <c r="C15" s="575" t="s">
        <v>693</v>
      </c>
      <c r="D15" s="575" t="s">
        <v>693</v>
      </c>
      <c r="E15" s="575" t="s">
        <v>693</v>
      </c>
      <c r="F15" s="575" t="s">
        <v>693</v>
      </c>
    </row>
    <row r="16" spans="1:6" s="261" customFormat="1" ht="24" customHeight="1">
      <c r="A16" s="1694"/>
      <c r="B16" s="1694"/>
      <c r="C16" s="576" t="s">
        <v>694</v>
      </c>
      <c r="D16" s="576" t="s">
        <v>694</v>
      </c>
      <c r="E16" s="576" t="s">
        <v>694</v>
      </c>
      <c r="F16" s="576" t="s">
        <v>694</v>
      </c>
    </row>
    <row r="17" spans="1:6" s="261" customFormat="1" ht="24" customHeight="1">
      <c r="A17" s="1694"/>
      <c r="B17" s="1694"/>
      <c r="C17" s="577" t="s">
        <v>695</v>
      </c>
      <c r="D17" s="577" t="s">
        <v>695</v>
      </c>
      <c r="E17" s="577" t="s">
        <v>695</v>
      </c>
      <c r="F17" s="577" t="s">
        <v>695</v>
      </c>
    </row>
    <row r="18" spans="1:6" s="261" customFormat="1" ht="24" customHeight="1">
      <c r="A18" s="1694" t="s">
        <v>1167</v>
      </c>
      <c r="B18" s="1694"/>
      <c r="C18" s="575" t="s">
        <v>693</v>
      </c>
      <c r="D18" s="575" t="s">
        <v>693</v>
      </c>
      <c r="E18" s="575" t="s">
        <v>693</v>
      </c>
      <c r="F18" s="575" t="s">
        <v>693</v>
      </c>
    </row>
    <row r="19" spans="1:6" s="261" customFormat="1" ht="24" customHeight="1">
      <c r="A19" s="1694"/>
      <c r="B19" s="1694"/>
      <c r="C19" s="576" t="s">
        <v>694</v>
      </c>
      <c r="D19" s="576" t="s">
        <v>694</v>
      </c>
      <c r="E19" s="576" t="s">
        <v>694</v>
      </c>
      <c r="F19" s="576" t="s">
        <v>694</v>
      </c>
    </row>
    <row r="20" spans="1:6" s="261" customFormat="1" ht="24" customHeight="1">
      <c r="A20" s="1694"/>
      <c r="B20" s="1694"/>
      <c r="C20" s="577" t="s">
        <v>695</v>
      </c>
      <c r="D20" s="577" t="s">
        <v>695</v>
      </c>
      <c r="E20" s="577" t="s">
        <v>695</v>
      </c>
      <c r="F20" s="577" t="s">
        <v>695</v>
      </c>
    </row>
    <row r="21" spans="1:6" s="261" customFormat="1" ht="24" customHeight="1">
      <c r="A21" s="1695" t="s">
        <v>700</v>
      </c>
      <c r="B21" s="1695"/>
      <c r="C21" s="575" t="s">
        <v>694</v>
      </c>
      <c r="D21" s="575" t="s">
        <v>694</v>
      </c>
      <c r="E21" s="575" t="s">
        <v>694</v>
      </c>
      <c r="F21" s="575" t="s">
        <v>694</v>
      </c>
    </row>
    <row r="22" spans="1:6" s="261" customFormat="1" ht="24" customHeight="1">
      <c r="A22" s="1696" t="s">
        <v>704</v>
      </c>
      <c r="B22" s="1696"/>
      <c r="C22" s="577" t="s">
        <v>695</v>
      </c>
      <c r="D22" s="577" t="s">
        <v>695</v>
      </c>
      <c r="E22" s="577" t="s">
        <v>695</v>
      </c>
      <c r="F22" s="577" t="s">
        <v>695</v>
      </c>
    </row>
    <row r="23" ht="15" customHeight="1">
      <c r="A23" s="450" t="s">
        <v>701</v>
      </c>
    </row>
    <row r="24" spans="1:6" ht="28.5" customHeight="1">
      <c r="A24" s="1697" t="s">
        <v>705</v>
      </c>
      <c r="B24" s="1698"/>
      <c r="C24" s="1698"/>
      <c r="D24" s="1698"/>
      <c r="E24" s="1698"/>
      <c r="F24" s="1698"/>
    </row>
    <row r="25" spans="1:6" ht="15.75" customHeight="1">
      <c r="A25" s="1698" t="s">
        <v>702</v>
      </c>
      <c r="B25" s="1698"/>
      <c r="C25" s="1698"/>
      <c r="D25" s="1698"/>
      <c r="E25" s="1698"/>
      <c r="F25" s="1698"/>
    </row>
  </sheetData>
  <sheetProtection/>
  <mergeCells count="13">
    <mergeCell ref="A24:F24"/>
    <mergeCell ref="A25:F25"/>
    <mergeCell ref="A2:F2"/>
    <mergeCell ref="A4:B4"/>
    <mergeCell ref="A5:B5"/>
    <mergeCell ref="A6:B8"/>
    <mergeCell ref="A9:B11"/>
    <mergeCell ref="A12:A17"/>
    <mergeCell ref="B12:B14"/>
    <mergeCell ref="B15:B17"/>
    <mergeCell ref="A18:B20"/>
    <mergeCell ref="A21:B21"/>
    <mergeCell ref="A22:B22"/>
  </mergeCells>
  <printOptions/>
  <pageMargins left="0.75" right="0.27" top="0.8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F214"/>
  <sheetViews>
    <sheetView view="pageBreakPreview" zoomScaleSheetLayoutView="100" workbookViewId="0" topLeftCell="A1">
      <selection activeCell="A30" sqref="A30"/>
    </sheetView>
  </sheetViews>
  <sheetFormatPr defaultColWidth="9.00390625" defaultRowHeight="19.5" customHeight="1"/>
  <cols>
    <col min="1" max="1" width="4.875" style="738" customWidth="1"/>
    <col min="2" max="2" width="32.50390625" style="733" customWidth="1"/>
    <col min="3" max="3" width="14.125" style="735" bestFit="1" customWidth="1"/>
    <col min="4" max="5" width="13.00390625" style="735" bestFit="1" customWidth="1"/>
    <col min="6" max="6" width="38.25390625" style="735" bestFit="1" customWidth="1"/>
    <col min="7" max="16384" width="9.00390625" style="735" customWidth="1"/>
  </cols>
  <sheetData>
    <row r="1" spans="1:6" s="737" customFormat="1" ht="17.25">
      <c r="A1" s="732" t="s">
        <v>706</v>
      </c>
      <c r="B1" s="733"/>
      <c r="C1" s="734"/>
      <c r="D1" s="735"/>
      <c r="E1" s="735"/>
      <c r="F1" s="736" t="s">
        <v>542</v>
      </c>
    </row>
    <row r="2" spans="1:6" s="737" customFormat="1" ht="17.25">
      <c r="A2" s="1709" t="s">
        <v>902</v>
      </c>
      <c r="B2" s="1709"/>
      <c r="C2" s="1709"/>
      <c r="D2" s="1709"/>
      <c r="E2" s="1709"/>
      <c r="F2" s="1709"/>
    </row>
    <row r="3" ht="17.25" customHeight="1" thickBot="1"/>
    <row r="4" spans="1:6" ht="24.75" customHeight="1" thickBot="1">
      <c r="A4" s="277"/>
      <c r="B4" s="278" t="s">
        <v>410</v>
      </c>
      <c r="C4" s="742" t="e">
        <f>DATE(YEAR(EDATE('表紙'!$B$15,-39)),4,1)</f>
        <v>#NUM!</v>
      </c>
      <c r="D4" s="742" t="e">
        <f>DATE(YEAR(EDATE('表紙'!$B$15,-27)),4,1)</f>
        <v>#NUM!</v>
      </c>
      <c r="E4" s="742" t="e">
        <f>DATE(YEAR(EDATE('表紙'!$B$15,-15)),5,1)</f>
        <v>#NUM!</v>
      </c>
      <c r="F4" s="279" t="s">
        <v>464</v>
      </c>
    </row>
    <row r="5" spans="1:6" ht="24.75" customHeight="1">
      <c r="A5" s="1700" t="s">
        <v>411</v>
      </c>
      <c r="B5" s="263" t="s">
        <v>412</v>
      </c>
      <c r="C5" s="264"/>
      <c r="D5" s="264"/>
      <c r="E5" s="264"/>
      <c r="F5" s="265" t="s">
        <v>413</v>
      </c>
    </row>
    <row r="6" spans="1:6" ht="24.75" customHeight="1">
      <c r="A6" s="1701"/>
      <c r="B6" s="266" t="s">
        <v>414</v>
      </c>
      <c r="C6" s="267"/>
      <c r="D6" s="267"/>
      <c r="E6" s="267"/>
      <c r="F6" s="268" t="s">
        <v>415</v>
      </c>
    </row>
    <row r="7" spans="1:6" ht="24.75" customHeight="1">
      <c r="A7" s="1701"/>
      <c r="B7" s="266" t="s">
        <v>416</v>
      </c>
      <c r="C7" s="267"/>
      <c r="D7" s="267"/>
      <c r="E7" s="267"/>
      <c r="F7" s="269" t="s">
        <v>417</v>
      </c>
    </row>
    <row r="8" spans="1:6" ht="24.75" customHeight="1">
      <c r="A8" s="1701"/>
      <c r="B8" s="266" t="s">
        <v>723</v>
      </c>
      <c r="C8" s="267"/>
      <c r="D8" s="267"/>
      <c r="E8" s="267"/>
      <c r="F8" s="268" t="s">
        <v>724</v>
      </c>
    </row>
    <row r="9" spans="1:6" ht="24.75" customHeight="1">
      <c r="A9" s="1701"/>
      <c r="B9" s="266" t="s">
        <v>418</v>
      </c>
      <c r="C9" s="267"/>
      <c r="D9" s="267"/>
      <c r="E9" s="267"/>
      <c r="F9" s="268" t="s">
        <v>419</v>
      </c>
    </row>
    <row r="10" spans="1:6" ht="24.75" customHeight="1">
      <c r="A10" s="1701"/>
      <c r="B10" s="270" t="s">
        <v>420</v>
      </c>
      <c r="C10" s="267"/>
      <c r="D10" s="267"/>
      <c r="E10" s="267"/>
      <c r="F10" s="268" t="s">
        <v>421</v>
      </c>
    </row>
    <row r="11" spans="1:6" ht="24.75" customHeight="1">
      <c r="A11" s="1701"/>
      <c r="B11" s="266" t="s">
        <v>422</v>
      </c>
      <c r="C11" s="267"/>
      <c r="D11" s="267"/>
      <c r="E11" s="267"/>
      <c r="F11" s="268" t="s">
        <v>423</v>
      </c>
    </row>
    <row r="12" spans="1:6" ht="24.75" customHeight="1">
      <c r="A12" s="1701"/>
      <c r="B12" s="270" t="s">
        <v>424</v>
      </c>
      <c r="C12" s="267"/>
      <c r="D12" s="267"/>
      <c r="E12" s="267"/>
      <c r="F12" s="268" t="s">
        <v>425</v>
      </c>
    </row>
    <row r="13" spans="1:6" ht="24.75" customHeight="1">
      <c r="A13" s="1701"/>
      <c r="B13" s="270" t="s">
        <v>426</v>
      </c>
      <c r="C13" s="267"/>
      <c r="D13" s="267"/>
      <c r="E13" s="267"/>
      <c r="F13" s="268" t="s">
        <v>427</v>
      </c>
    </row>
    <row r="14" spans="1:6" ht="24.75" customHeight="1">
      <c r="A14" s="1701"/>
      <c r="B14" s="266" t="s">
        <v>428</v>
      </c>
      <c r="C14" s="267"/>
      <c r="D14" s="267"/>
      <c r="E14" s="267"/>
      <c r="F14" s="268" t="s">
        <v>429</v>
      </c>
    </row>
    <row r="15" spans="1:6" ht="24.75" customHeight="1">
      <c r="A15" s="1701"/>
      <c r="B15" s="270" t="s">
        <v>430</v>
      </c>
      <c r="C15" s="267"/>
      <c r="D15" s="267"/>
      <c r="E15" s="267"/>
      <c r="F15" s="268" t="s">
        <v>431</v>
      </c>
    </row>
    <row r="16" spans="1:6" ht="24.75" customHeight="1">
      <c r="A16" s="1701"/>
      <c r="B16" s="271" t="s">
        <v>725</v>
      </c>
      <c r="C16" s="267"/>
      <c r="D16" s="267"/>
      <c r="E16" s="267"/>
      <c r="F16" s="268" t="s">
        <v>726</v>
      </c>
    </row>
    <row r="17" spans="1:6" ht="24.75" customHeight="1" thickBot="1">
      <c r="A17" s="1702"/>
      <c r="B17" s="739" t="s">
        <v>432</v>
      </c>
      <c r="C17" s="740">
        <f>(C5+C7)-(C9+C11+C14)</f>
        <v>0</v>
      </c>
      <c r="D17" s="740">
        <f>(D5+D7)-(D9+D11+D14)</f>
        <v>0</v>
      </c>
      <c r="E17" s="740">
        <f>(E5+E7)-(E9+E11+E14)</f>
        <v>0</v>
      </c>
      <c r="F17" s="275" t="s">
        <v>433</v>
      </c>
    </row>
    <row r="18" spans="1:6" ht="24.75" customHeight="1">
      <c r="A18" s="1703" t="s">
        <v>716</v>
      </c>
      <c r="B18" s="263" t="s">
        <v>710</v>
      </c>
      <c r="C18" s="264"/>
      <c r="D18" s="264"/>
      <c r="E18" s="264"/>
      <c r="F18" s="272" t="s">
        <v>727</v>
      </c>
    </row>
    <row r="19" spans="1:6" ht="24.75" customHeight="1">
      <c r="A19" s="1704"/>
      <c r="B19" s="270" t="s">
        <v>434</v>
      </c>
      <c r="C19" s="267"/>
      <c r="D19" s="267"/>
      <c r="E19" s="267"/>
      <c r="F19" s="269" t="s">
        <v>728</v>
      </c>
    </row>
    <row r="20" spans="1:6" ht="24.75" customHeight="1">
      <c r="A20" s="1704"/>
      <c r="B20" s="270" t="s">
        <v>729</v>
      </c>
      <c r="C20" s="267"/>
      <c r="D20" s="267"/>
      <c r="E20" s="267"/>
      <c r="F20" s="269" t="s">
        <v>730</v>
      </c>
    </row>
    <row r="21" spans="1:6" ht="24.75" customHeight="1">
      <c r="A21" s="1704"/>
      <c r="B21" s="266" t="s">
        <v>711</v>
      </c>
      <c r="C21" s="267"/>
      <c r="D21" s="267"/>
      <c r="E21" s="267"/>
      <c r="F21" s="269" t="s">
        <v>731</v>
      </c>
    </row>
    <row r="22" spans="1:6" ht="24.75" customHeight="1">
      <c r="A22" s="1704"/>
      <c r="B22" s="266" t="s">
        <v>712</v>
      </c>
      <c r="C22" s="267"/>
      <c r="D22" s="267"/>
      <c r="E22" s="267"/>
      <c r="F22" s="269" t="s">
        <v>732</v>
      </c>
    </row>
    <row r="23" spans="1:6" ht="24.75" customHeight="1">
      <c r="A23" s="1704"/>
      <c r="B23" s="270" t="s">
        <v>713</v>
      </c>
      <c r="C23" s="267"/>
      <c r="D23" s="267"/>
      <c r="E23" s="267"/>
      <c r="F23" s="269" t="s">
        <v>733</v>
      </c>
    </row>
    <row r="24" spans="1:6" ht="24.75" customHeight="1">
      <c r="A24" s="1704"/>
      <c r="B24" s="266" t="s">
        <v>714</v>
      </c>
      <c r="C24" s="267"/>
      <c r="D24" s="267"/>
      <c r="E24" s="267"/>
      <c r="F24" s="269" t="s">
        <v>734</v>
      </c>
    </row>
    <row r="25" spans="1:6" ht="24.75" customHeight="1">
      <c r="A25" s="1704"/>
      <c r="B25" s="266" t="s">
        <v>715</v>
      </c>
      <c r="C25" s="267"/>
      <c r="D25" s="267"/>
      <c r="E25" s="267"/>
      <c r="F25" s="269" t="s">
        <v>735</v>
      </c>
    </row>
    <row r="26" spans="1:6" ht="24.75" customHeight="1">
      <c r="A26" s="1704"/>
      <c r="B26" s="266" t="s">
        <v>435</v>
      </c>
      <c r="C26" s="267"/>
      <c r="D26" s="267"/>
      <c r="E26" s="267"/>
      <c r="F26" s="269" t="s">
        <v>736</v>
      </c>
    </row>
    <row r="27" spans="1:6" ht="24.75" customHeight="1">
      <c r="A27" s="1704"/>
      <c r="B27" s="270" t="s">
        <v>436</v>
      </c>
      <c r="C27" s="267"/>
      <c r="D27" s="267"/>
      <c r="E27" s="267"/>
      <c r="F27" s="269" t="s">
        <v>737</v>
      </c>
    </row>
    <row r="28" spans="1:6" ht="24.75" customHeight="1">
      <c r="A28" s="1704"/>
      <c r="B28" s="270" t="s">
        <v>158</v>
      </c>
      <c r="C28" s="267"/>
      <c r="D28" s="267"/>
      <c r="E28" s="267"/>
      <c r="F28" s="269" t="s">
        <v>738</v>
      </c>
    </row>
    <row r="29" spans="1:6" ht="24.75" customHeight="1">
      <c r="A29" s="1704"/>
      <c r="B29" s="266" t="s">
        <v>437</v>
      </c>
      <c r="C29" s="267"/>
      <c r="D29" s="267"/>
      <c r="E29" s="267"/>
      <c r="F29" s="269" t="s">
        <v>739</v>
      </c>
    </row>
    <row r="30" spans="1:6" ht="24.75" customHeight="1">
      <c r="A30" s="1704"/>
      <c r="B30" s="270" t="s">
        <v>717</v>
      </c>
      <c r="C30" s="267"/>
      <c r="D30" s="267"/>
      <c r="E30" s="267"/>
      <c r="F30" s="269" t="s">
        <v>740</v>
      </c>
    </row>
    <row r="31" spans="1:6" ht="24.75" customHeight="1">
      <c r="A31" s="1704"/>
      <c r="B31" s="270" t="s">
        <v>741</v>
      </c>
      <c r="C31" s="267"/>
      <c r="D31" s="267"/>
      <c r="E31" s="267"/>
      <c r="F31" s="269" t="s">
        <v>742</v>
      </c>
    </row>
    <row r="32" spans="1:6" ht="24.75" customHeight="1">
      <c r="A32" s="1704"/>
      <c r="B32" s="270" t="s">
        <v>718</v>
      </c>
      <c r="C32" s="267"/>
      <c r="D32" s="267"/>
      <c r="E32" s="267"/>
      <c r="F32" s="269" t="s">
        <v>743</v>
      </c>
    </row>
    <row r="33" spans="1:6" ht="24.75" customHeight="1">
      <c r="A33" s="1704"/>
      <c r="B33" s="270" t="s">
        <v>719</v>
      </c>
      <c r="C33" s="267"/>
      <c r="D33" s="267"/>
      <c r="E33" s="267"/>
      <c r="F33" s="269" t="s">
        <v>744</v>
      </c>
    </row>
    <row r="34" spans="1:6" ht="24.75" customHeight="1">
      <c r="A34" s="1704"/>
      <c r="B34" s="266" t="s">
        <v>745</v>
      </c>
      <c r="C34" s="267"/>
      <c r="D34" s="267"/>
      <c r="E34" s="267"/>
      <c r="F34" s="268" t="s">
        <v>720</v>
      </c>
    </row>
    <row r="35" spans="1:6" ht="24.75" customHeight="1" thickBot="1">
      <c r="A35" s="1705"/>
      <c r="B35" s="273" t="s">
        <v>725</v>
      </c>
      <c r="C35" s="274"/>
      <c r="D35" s="274"/>
      <c r="E35" s="274"/>
      <c r="F35" s="275" t="s">
        <v>721</v>
      </c>
    </row>
    <row r="36" spans="1:6" ht="24.75" customHeight="1">
      <c r="A36" s="1706" t="s">
        <v>722</v>
      </c>
      <c r="B36" s="276" t="s">
        <v>746</v>
      </c>
      <c r="C36" s="264"/>
      <c r="D36" s="264"/>
      <c r="E36" s="264"/>
      <c r="F36" s="265" t="s">
        <v>747</v>
      </c>
    </row>
    <row r="37" spans="1:6" ht="24.75" customHeight="1">
      <c r="A37" s="1707"/>
      <c r="B37" s="270" t="s">
        <v>438</v>
      </c>
      <c r="C37" s="267"/>
      <c r="D37" s="267"/>
      <c r="E37" s="267"/>
      <c r="F37" s="268" t="s">
        <v>439</v>
      </c>
    </row>
    <row r="38" spans="1:6" ht="19.5" customHeight="1">
      <c r="A38" s="1707"/>
      <c r="B38" s="270" t="s">
        <v>748</v>
      </c>
      <c r="C38" s="267"/>
      <c r="D38" s="267"/>
      <c r="E38" s="267"/>
      <c r="F38" s="269" t="s">
        <v>749</v>
      </c>
    </row>
    <row r="39" spans="1:6" ht="19.5" customHeight="1" thickBot="1">
      <c r="A39" s="1708"/>
      <c r="B39" s="273" t="s">
        <v>440</v>
      </c>
      <c r="C39" s="274"/>
      <c r="D39" s="274"/>
      <c r="E39" s="274"/>
      <c r="F39" s="275" t="s">
        <v>441</v>
      </c>
    </row>
    <row r="40" spans="2:6" ht="19.5" customHeight="1">
      <c r="B40" s="571"/>
      <c r="C40" s="572"/>
      <c r="D40" s="572"/>
      <c r="E40" s="572"/>
      <c r="F40" s="572"/>
    </row>
    <row r="41" spans="1:6" ht="19.5" customHeight="1">
      <c r="A41" s="741"/>
      <c r="B41" s="571"/>
      <c r="C41" s="572"/>
      <c r="D41" s="572"/>
      <c r="E41" s="572"/>
      <c r="F41" s="572"/>
    </row>
    <row r="42" spans="2:6" ht="19.5" customHeight="1">
      <c r="B42" s="571"/>
      <c r="C42" s="572"/>
      <c r="D42" s="572"/>
      <c r="E42" s="572"/>
      <c r="F42" s="572"/>
    </row>
    <row r="43" spans="2:6" ht="19.5" customHeight="1">
      <c r="B43" s="571"/>
      <c r="C43" s="572"/>
      <c r="D43" s="572"/>
      <c r="E43" s="572"/>
      <c r="F43" s="572"/>
    </row>
    <row r="44" spans="2:6" ht="19.5" customHeight="1">
      <c r="B44" s="571"/>
      <c r="C44" s="572"/>
      <c r="D44" s="572"/>
      <c r="E44" s="572"/>
      <c r="F44" s="572"/>
    </row>
    <row r="45" spans="2:6" ht="19.5" customHeight="1">
      <c r="B45" s="571"/>
      <c r="C45" s="572"/>
      <c r="D45" s="572"/>
      <c r="E45" s="572"/>
      <c r="F45" s="572"/>
    </row>
    <row r="46" spans="2:6" ht="19.5" customHeight="1">
      <c r="B46" s="571"/>
      <c r="C46" s="572"/>
      <c r="D46" s="572"/>
      <c r="E46" s="572"/>
      <c r="F46" s="572"/>
    </row>
    <row r="47" spans="2:6" ht="19.5" customHeight="1">
      <c r="B47" s="571"/>
      <c r="C47" s="572"/>
      <c r="D47" s="572"/>
      <c r="E47" s="572"/>
      <c r="F47" s="572"/>
    </row>
    <row r="48" spans="2:6" ht="19.5" customHeight="1">
      <c r="B48" s="571"/>
      <c r="C48" s="572"/>
      <c r="D48" s="572"/>
      <c r="E48" s="572"/>
      <c r="F48" s="572"/>
    </row>
    <row r="49" spans="2:6" ht="19.5" customHeight="1">
      <c r="B49" s="571"/>
      <c r="C49" s="572"/>
      <c r="D49" s="572"/>
      <c r="E49" s="572"/>
      <c r="F49" s="572"/>
    </row>
    <row r="50" spans="2:6" ht="19.5" customHeight="1">
      <c r="B50" s="571"/>
      <c r="C50" s="572"/>
      <c r="D50" s="572"/>
      <c r="E50" s="572"/>
      <c r="F50" s="572"/>
    </row>
    <row r="51" spans="2:6" ht="19.5" customHeight="1">
      <c r="B51" s="571"/>
      <c r="C51" s="572"/>
      <c r="D51" s="572"/>
      <c r="E51" s="572"/>
      <c r="F51" s="572"/>
    </row>
    <row r="52" spans="2:6" ht="19.5" customHeight="1">
      <c r="B52" s="571"/>
      <c r="C52" s="572"/>
      <c r="D52" s="572"/>
      <c r="E52" s="572"/>
      <c r="F52" s="572"/>
    </row>
    <row r="53" spans="2:6" ht="19.5" customHeight="1">
      <c r="B53" s="571"/>
      <c r="C53" s="572"/>
      <c r="D53" s="572"/>
      <c r="E53" s="572"/>
      <c r="F53" s="572"/>
    </row>
    <row r="54" spans="2:6" ht="19.5" customHeight="1">
      <c r="B54" s="571"/>
      <c r="C54" s="572"/>
      <c r="D54" s="572"/>
      <c r="E54" s="572"/>
      <c r="F54" s="572"/>
    </row>
    <row r="55" spans="2:6" ht="19.5" customHeight="1">
      <c r="B55" s="571"/>
      <c r="C55" s="572"/>
      <c r="D55" s="572"/>
      <c r="E55" s="572"/>
      <c r="F55" s="572"/>
    </row>
    <row r="56" spans="2:6" ht="19.5" customHeight="1">
      <c r="B56" s="571"/>
      <c r="C56" s="572"/>
      <c r="D56" s="572"/>
      <c r="E56" s="572"/>
      <c r="F56" s="572"/>
    </row>
    <row r="57" spans="2:6" ht="19.5" customHeight="1">
      <c r="B57" s="571"/>
      <c r="C57" s="572"/>
      <c r="D57" s="572"/>
      <c r="E57" s="572"/>
      <c r="F57" s="572"/>
    </row>
    <row r="58" spans="2:6" ht="19.5" customHeight="1">
      <c r="B58" s="571"/>
      <c r="C58" s="572"/>
      <c r="D58" s="572"/>
      <c r="E58" s="572"/>
      <c r="F58" s="572"/>
    </row>
    <row r="59" spans="2:6" ht="19.5" customHeight="1">
      <c r="B59" s="571"/>
      <c r="C59" s="572"/>
      <c r="D59" s="572"/>
      <c r="E59" s="572"/>
      <c r="F59" s="572"/>
    </row>
    <row r="60" spans="2:6" ht="19.5" customHeight="1">
      <c r="B60" s="571"/>
      <c r="C60" s="572"/>
      <c r="D60" s="572"/>
      <c r="E60" s="572"/>
      <c r="F60" s="572"/>
    </row>
    <row r="61" spans="2:6" ht="19.5" customHeight="1">
      <c r="B61" s="571"/>
      <c r="C61" s="572"/>
      <c r="D61" s="572"/>
      <c r="E61" s="572"/>
      <c r="F61" s="572"/>
    </row>
    <row r="62" spans="2:6" ht="19.5" customHeight="1">
      <c r="B62" s="571"/>
      <c r="C62" s="572"/>
      <c r="D62" s="572"/>
      <c r="E62" s="572"/>
      <c r="F62" s="572"/>
    </row>
    <row r="63" spans="2:6" ht="19.5" customHeight="1">
      <c r="B63" s="571"/>
      <c r="C63" s="572"/>
      <c r="D63" s="572"/>
      <c r="E63" s="572"/>
      <c r="F63" s="572"/>
    </row>
    <row r="64" spans="2:6" ht="19.5" customHeight="1">
      <c r="B64" s="571"/>
      <c r="C64" s="572"/>
      <c r="D64" s="572"/>
      <c r="E64" s="572"/>
      <c r="F64" s="572"/>
    </row>
    <row r="65" spans="2:6" ht="19.5" customHeight="1">
      <c r="B65" s="571"/>
      <c r="C65" s="572"/>
      <c r="D65" s="572"/>
      <c r="E65" s="572"/>
      <c r="F65" s="572"/>
    </row>
    <row r="66" spans="2:6" ht="19.5" customHeight="1">
      <c r="B66" s="571"/>
      <c r="C66" s="572"/>
      <c r="D66" s="572"/>
      <c r="E66" s="572"/>
      <c r="F66" s="572"/>
    </row>
    <row r="67" spans="2:6" ht="19.5" customHeight="1">
      <c r="B67" s="571"/>
      <c r="C67" s="572"/>
      <c r="D67" s="572"/>
      <c r="E67" s="572"/>
      <c r="F67" s="572"/>
    </row>
    <row r="68" spans="2:6" ht="19.5" customHeight="1">
      <c r="B68" s="571"/>
      <c r="C68" s="572"/>
      <c r="D68" s="572"/>
      <c r="E68" s="572"/>
      <c r="F68" s="572"/>
    </row>
    <row r="69" spans="2:6" ht="19.5" customHeight="1">
      <c r="B69" s="571"/>
      <c r="C69" s="572"/>
      <c r="D69" s="572"/>
      <c r="E69" s="572"/>
      <c r="F69" s="572"/>
    </row>
    <row r="70" spans="2:6" ht="19.5" customHeight="1">
      <c r="B70" s="571"/>
      <c r="C70" s="572"/>
      <c r="D70" s="572"/>
      <c r="E70" s="572"/>
      <c r="F70" s="572"/>
    </row>
    <row r="71" spans="2:6" ht="19.5" customHeight="1">
      <c r="B71" s="571"/>
      <c r="C71" s="572"/>
      <c r="D71" s="572"/>
      <c r="E71" s="572"/>
      <c r="F71" s="572"/>
    </row>
    <row r="72" spans="2:6" ht="19.5" customHeight="1">
      <c r="B72" s="571"/>
      <c r="C72" s="572"/>
      <c r="D72" s="572"/>
      <c r="E72" s="572"/>
      <c r="F72" s="572"/>
    </row>
    <row r="73" spans="2:6" ht="19.5" customHeight="1">
      <c r="B73" s="571"/>
      <c r="C73" s="572"/>
      <c r="D73" s="572"/>
      <c r="E73" s="572"/>
      <c r="F73" s="572"/>
    </row>
    <row r="74" spans="2:6" ht="19.5" customHeight="1">
      <c r="B74" s="571"/>
      <c r="C74" s="572"/>
      <c r="D74" s="572"/>
      <c r="E74" s="572"/>
      <c r="F74" s="572"/>
    </row>
    <row r="75" spans="2:6" ht="19.5" customHeight="1">
      <c r="B75" s="571"/>
      <c r="C75" s="572"/>
      <c r="D75" s="572"/>
      <c r="E75" s="572"/>
      <c r="F75" s="572"/>
    </row>
    <row r="76" spans="2:6" ht="19.5" customHeight="1">
      <c r="B76" s="571"/>
      <c r="C76" s="572"/>
      <c r="D76" s="572"/>
      <c r="E76" s="572"/>
      <c r="F76" s="572"/>
    </row>
    <row r="77" spans="2:6" ht="19.5" customHeight="1">
      <c r="B77" s="571"/>
      <c r="C77" s="572"/>
      <c r="D77" s="572"/>
      <c r="E77" s="572"/>
      <c r="F77" s="572"/>
    </row>
    <row r="78" spans="2:6" ht="19.5" customHeight="1">
      <c r="B78" s="571"/>
      <c r="C78" s="572"/>
      <c r="D78" s="572"/>
      <c r="E78" s="572"/>
      <c r="F78" s="572"/>
    </row>
    <row r="79" spans="2:6" ht="19.5" customHeight="1">
      <c r="B79" s="571"/>
      <c r="C79" s="572"/>
      <c r="D79" s="572"/>
      <c r="E79" s="572"/>
      <c r="F79" s="572"/>
    </row>
    <row r="80" spans="2:6" ht="19.5" customHeight="1">
      <c r="B80" s="571"/>
      <c r="C80" s="572"/>
      <c r="D80" s="572"/>
      <c r="E80" s="572"/>
      <c r="F80" s="572"/>
    </row>
    <row r="81" spans="2:6" ht="19.5" customHeight="1">
      <c r="B81" s="571"/>
      <c r="C81" s="572"/>
      <c r="D81" s="572"/>
      <c r="E81" s="572"/>
      <c r="F81" s="572"/>
    </row>
    <row r="82" spans="2:6" ht="19.5" customHeight="1">
      <c r="B82" s="571"/>
      <c r="C82" s="572"/>
      <c r="D82" s="572"/>
      <c r="E82" s="572"/>
      <c r="F82" s="572"/>
    </row>
    <row r="83" spans="2:6" ht="19.5" customHeight="1">
      <c r="B83" s="571"/>
      <c r="C83" s="572"/>
      <c r="D83" s="572"/>
      <c r="E83" s="572"/>
      <c r="F83" s="572"/>
    </row>
    <row r="84" spans="2:6" ht="19.5" customHeight="1">
      <c r="B84" s="571"/>
      <c r="C84" s="572"/>
      <c r="D84" s="572"/>
      <c r="E84" s="572"/>
      <c r="F84" s="572"/>
    </row>
    <row r="85" spans="2:6" ht="19.5" customHeight="1">
      <c r="B85" s="571"/>
      <c r="C85" s="572"/>
      <c r="D85" s="572"/>
      <c r="E85" s="572"/>
      <c r="F85" s="572"/>
    </row>
    <row r="86" spans="2:6" ht="19.5" customHeight="1">
      <c r="B86" s="571"/>
      <c r="C86" s="572"/>
      <c r="D86" s="572"/>
      <c r="E86" s="572"/>
      <c r="F86" s="572"/>
    </row>
    <row r="87" spans="2:6" ht="19.5" customHeight="1">
      <c r="B87" s="571"/>
      <c r="C87" s="572"/>
      <c r="D87" s="572"/>
      <c r="E87" s="572"/>
      <c r="F87" s="572"/>
    </row>
    <row r="88" spans="2:6" ht="19.5" customHeight="1">
      <c r="B88" s="571"/>
      <c r="C88" s="572"/>
      <c r="D88" s="572"/>
      <c r="E88" s="572"/>
      <c r="F88" s="572"/>
    </row>
    <row r="89" spans="2:6" ht="19.5" customHeight="1">
      <c r="B89" s="571"/>
      <c r="C89" s="572"/>
      <c r="D89" s="572"/>
      <c r="E89" s="572"/>
      <c r="F89" s="572"/>
    </row>
    <row r="90" spans="2:6" ht="19.5" customHeight="1">
      <c r="B90" s="571"/>
      <c r="C90" s="572"/>
      <c r="D90" s="572"/>
      <c r="E90" s="572"/>
      <c r="F90" s="572"/>
    </row>
    <row r="91" spans="2:6" ht="19.5" customHeight="1">
      <c r="B91" s="571"/>
      <c r="C91" s="572"/>
      <c r="D91" s="572"/>
      <c r="E91" s="572"/>
      <c r="F91" s="572"/>
    </row>
    <row r="92" spans="2:6" ht="19.5" customHeight="1">
      <c r="B92" s="571"/>
      <c r="C92" s="572"/>
      <c r="D92" s="572"/>
      <c r="E92" s="572"/>
      <c r="F92" s="572"/>
    </row>
    <row r="93" spans="2:6" ht="19.5" customHeight="1">
      <c r="B93" s="571"/>
      <c r="C93" s="572"/>
      <c r="D93" s="572"/>
      <c r="E93" s="572"/>
      <c r="F93" s="572"/>
    </row>
    <row r="94" spans="2:6" ht="19.5" customHeight="1">
      <c r="B94" s="571"/>
      <c r="C94" s="572"/>
      <c r="D94" s="572"/>
      <c r="E94" s="572"/>
      <c r="F94" s="572"/>
    </row>
    <row r="95" spans="2:6" ht="19.5" customHeight="1">
      <c r="B95" s="571"/>
      <c r="C95" s="572"/>
      <c r="D95" s="572"/>
      <c r="E95" s="572"/>
      <c r="F95" s="572"/>
    </row>
    <row r="96" spans="2:6" ht="19.5" customHeight="1">
      <c r="B96" s="571"/>
      <c r="C96" s="572"/>
      <c r="D96" s="572"/>
      <c r="E96" s="572"/>
      <c r="F96" s="572"/>
    </row>
    <row r="97" spans="2:6" ht="19.5" customHeight="1">
      <c r="B97" s="571"/>
      <c r="C97" s="572"/>
      <c r="D97" s="572"/>
      <c r="E97" s="572"/>
      <c r="F97" s="572"/>
    </row>
    <row r="98" spans="2:6" ht="19.5" customHeight="1">
      <c r="B98" s="571"/>
      <c r="C98" s="572"/>
      <c r="D98" s="572"/>
      <c r="E98" s="572"/>
      <c r="F98" s="572"/>
    </row>
    <row r="99" spans="2:6" ht="19.5" customHeight="1">
      <c r="B99" s="571"/>
      <c r="C99" s="572"/>
      <c r="D99" s="572"/>
      <c r="E99" s="572"/>
      <c r="F99" s="572"/>
    </row>
    <row r="100" spans="2:6" ht="19.5" customHeight="1">
      <c r="B100" s="571"/>
      <c r="C100" s="572"/>
      <c r="D100" s="572"/>
      <c r="E100" s="572"/>
      <c r="F100" s="572"/>
    </row>
    <row r="101" spans="2:6" ht="19.5" customHeight="1">
      <c r="B101" s="571"/>
      <c r="C101" s="572"/>
      <c r="D101" s="572"/>
      <c r="E101" s="572"/>
      <c r="F101" s="572"/>
    </row>
    <row r="102" spans="2:6" ht="19.5" customHeight="1">
      <c r="B102" s="571"/>
      <c r="C102" s="572"/>
      <c r="D102" s="572"/>
      <c r="E102" s="572"/>
      <c r="F102" s="572"/>
    </row>
    <row r="103" spans="2:6" ht="19.5" customHeight="1">
      <c r="B103" s="571"/>
      <c r="C103" s="572"/>
      <c r="D103" s="572"/>
      <c r="E103" s="572"/>
      <c r="F103" s="572"/>
    </row>
    <row r="104" spans="2:6" ht="19.5" customHeight="1">
      <c r="B104" s="571"/>
      <c r="C104" s="572"/>
      <c r="D104" s="572"/>
      <c r="E104" s="572"/>
      <c r="F104" s="572"/>
    </row>
    <row r="105" spans="2:6" ht="19.5" customHeight="1">
      <c r="B105" s="571"/>
      <c r="C105" s="572"/>
      <c r="D105" s="572"/>
      <c r="E105" s="572"/>
      <c r="F105" s="572"/>
    </row>
    <row r="106" spans="2:6" ht="19.5" customHeight="1">
      <c r="B106" s="571"/>
      <c r="C106" s="572"/>
      <c r="D106" s="572"/>
      <c r="E106" s="572"/>
      <c r="F106" s="572"/>
    </row>
    <row r="107" spans="2:6" ht="19.5" customHeight="1">
      <c r="B107" s="571"/>
      <c r="C107" s="572"/>
      <c r="D107" s="572"/>
      <c r="E107" s="572"/>
      <c r="F107" s="572"/>
    </row>
    <row r="108" spans="2:6" ht="19.5" customHeight="1">
      <c r="B108" s="571"/>
      <c r="C108" s="572"/>
      <c r="D108" s="572"/>
      <c r="E108" s="572"/>
      <c r="F108" s="572"/>
    </row>
    <row r="109" spans="2:6" ht="19.5" customHeight="1">
      <c r="B109" s="571"/>
      <c r="C109" s="572"/>
      <c r="D109" s="572"/>
      <c r="E109" s="572"/>
      <c r="F109" s="572"/>
    </row>
    <row r="110" spans="2:6" ht="19.5" customHeight="1">
      <c r="B110" s="571"/>
      <c r="C110" s="572"/>
      <c r="D110" s="572"/>
      <c r="E110" s="572"/>
      <c r="F110" s="572"/>
    </row>
    <row r="111" spans="2:6" ht="19.5" customHeight="1">
      <c r="B111" s="571"/>
      <c r="C111" s="572"/>
      <c r="D111" s="572"/>
      <c r="E111" s="572"/>
      <c r="F111" s="572"/>
    </row>
    <row r="112" spans="2:6" ht="19.5" customHeight="1">
      <c r="B112" s="571"/>
      <c r="C112" s="572"/>
      <c r="D112" s="572"/>
      <c r="E112" s="572"/>
      <c r="F112" s="572"/>
    </row>
    <row r="113" spans="2:6" ht="19.5" customHeight="1">
      <c r="B113" s="571"/>
      <c r="C113" s="572"/>
      <c r="D113" s="572"/>
      <c r="E113" s="572"/>
      <c r="F113" s="572"/>
    </row>
    <row r="114" spans="2:6" ht="19.5" customHeight="1">
      <c r="B114" s="571"/>
      <c r="C114" s="572"/>
      <c r="D114" s="572"/>
      <c r="E114" s="572"/>
      <c r="F114" s="572"/>
    </row>
    <row r="115" spans="2:6" ht="19.5" customHeight="1">
      <c r="B115" s="571"/>
      <c r="C115" s="572"/>
      <c r="D115" s="572"/>
      <c r="E115" s="572"/>
      <c r="F115" s="572"/>
    </row>
    <row r="116" spans="2:6" ht="19.5" customHeight="1">
      <c r="B116" s="571"/>
      <c r="C116" s="572"/>
      <c r="D116" s="572"/>
      <c r="E116" s="572"/>
      <c r="F116" s="572"/>
    </row>
    <row r="117" spans="2:6" ht="19.5" customHeight="1">
      <c r="B117" s="571"/>
      <c r="C117" s="572"/>
      <c r="D117" s="572"/>
      <c r="E117" s="572"/>
      <c r="F117" s="572"/>
    </row>
    <row r="118" spans="2:6" ht="19.5" customHeight="1">
      <c r="B118" s="571"/>
      <c r="C118" s="572"/>
      <c r="D118" s="572"/>
      <c r="E118" s="572"/>
      <c r="F118" s="572"/>
    </row>
    <row r="119" spans="2:6" ht="19.5" customHeight="1">
      <c r="B119" s="571"/>
      <c r="C119" s="572"/>
      <c r="D119" s="572"/>
      <c r="E119" s="572"/>
      <c r="F119" s="572"/>
    </row>
    <row r="120" spans="2:6" ht="19.5" customHeight="1">
      <c r="B120" s="571"/>
      <c r="C120" s="572"/>
      <c r="D120" s="572"/>
      <c r="E120" s="572"/>
      <c r="F120" s="572"/>
    </row>
    <row r="121" spans="2:6" ht="19.5" customHeight="1">
      <c r="B121" s="571"/>
      <c r="C121" s="572"/>
      <c r="D121" s="572"/>
      <c r="E121" s="572"/>
      <c r="F121" s="572"/>
    </row>
    <row r="122" spans="2:6" ht="19.5" customHeight="1">
      <c r="B122" s="571"/>
      <c r="C122" s="572"/>
      <c r="D122" s="572"/>
      <c r="E122" s="572"/>
      <c r="F122" s="572"/>
    </row>
    <row r="123" spans="2:6" ht="19.5" customHeight="1">
      <c r="B123" s="571"/>
      <c r="C123" s="572"/>
      <c r="D123" s="572"/>
      <c r="E123" s="572"/>
      <c r="F123" s="572"/>
    </row>
    <row r="124" spans="2:6" ht="19.5" customHeight="1">
      <c r="B124" s="571"/>
      <c r="C124" s="572"/>
      <c r="D124" s="572"/>
      <c r="E124" s="572"/>
      <c r="F124" s="572"/>
    </row>
    <row r="125" spans="2:6" ht="19.5" customHeight="1">
      <c r="B125" s="571"/>
      <c r="C125" s="572"/>
      <c r="D125" s="572"/>
      <c r="E125" s="572"/>
      <c r="F125" s="572"/>
    </row>
    <row r="126" spans="2:6" ht="19.5" customHeight="1">
      <c r="B126" s="571"/>
      <c r="C126" s="572"/>
      <c r="D126" s="572"/>
      <c r="E126" s="572"/>
      <c r="F126" s="572"/>
    </row>
    <row r="127" spans="2:6" ht="19.5" customHeight="1">
      <c r="B127" s="571"/>
      <c r="C127" s="572"/>
      <c r="D127" s="572"/>
      <c r="E127" s="572"/>
      <c r="F127" s="572"/>
    </row>
    <row r="128" spans="2:6" ht="19.5" customHeight="1">
      <c r="B128" s="571"/>
      <c r="C128" s="572"/>
      <c r="D128" s="572"/>
      <c r="E128" s="572"/>
      <c r="F128" s="572"/>
    </row>
    <row r="129" spans="2:6" ht="19.5" customHeight="1">
      <c r="B129" s="571"/>
      <c r="C129" s="572"/>
      <c r="D129" s="572"/>
      <c r="E129" s="572"/>
      <c r="F129" s="572"/>
    </row>
    <row r="130" spans="2:6" ht="19.5" customHeight="1">
      <c r="B130" s="571"/>
      <c r="C130" s="572"/>
      <c r="D130" s="572"/>
      <c r="E130" s="572"/>
      <c r="F130" s="572"/>
    </row>
    <row r="131" spans="2:6" ht="19.5" customHeight="1">
      <c r="B131" s="571"/>
      <c r="C131" s="572"/>
      <c r="D131" s="572"/>
      <c r="E131" s="572"/>
      <c r="F131" s="572"/>
    </row>
    <row r="132" spans="2:6" ht="19.5" customHeight="1">
      <c r="B132" s="571"/>
      <c r="C132" s="572"/>
      <c r="D132" s="572"/>
      <c r="E132" s="572"/>
      <c r="F132" s="572"/>
    </row>
    <row r="133" spans="2:6" ht="19.5" customHeight="1">
      <c r="B133" s="571"/>
      <c r="C133" s="572"/>
      <c r="D133" s="572"/>
      <c r="E133" s="572"/>
      <c r="F133" s="572"/>
    </row>
    <row r="134" spans="2:6" ht="19.5" customHeight="1">
      <c r="B134" s="571"/>
      <c r="C134" s="572"/>
      <c r="D134" s="572"/>
      <c r="E134" s="572"/>
      <c r="F134" s="572"/>
    </row>
    <row r="135" spans="2:6" ht="19.5" customHeight="1">
      <c r="B135" s="571"/>
      <c r="C135" s="572"/>
      <c r="D135" s="572"/>
      <c r="E135" s="572"/>
      <c r="F135" s="572"/>
    </row>
    <row r="136" spans="2:6" ht="19.5" customHeight="1">
      <c r="B136" s="571"/>
      <c r="C136" s="572"/>
      <c r="D136" s="572"/>
      <c r="E136" s="572"/>
      <c r="F136" s="572"/>
    </row>
    <row r="137" spans="2:6" ht="19.5" customHeight="1">
      <c r="B137" s="571"/>
      <c r="C137" s="572"/>
      <c r="D137" s="572"/>
      <c r="E137" s="572"/>
      <c r="F137" s="572"/>
    </row>
    <row r="138" spans="2:6" ht="19.5" customHeight="1">
      <c r="B138" s="571"/>
      <c r="C138" s="572"/>
      <c r="D138" s="572"/>
      <c r="E138" s="572"/>
      <c r="F138" s="572"/>
    </row>
    <row r="139" spans="2:6" ht="19.5" customHeight="1">
      <c r="B139" s="571"/>
      <c r="C139" s="572"/>
      <c r="D139" s="572"/>
      <c r="E139" s="572"/>
      <c r="F139" s="572"/>
    </row>
    <row r="140" spans="2:6" ht="19.5" customHeight="1">
      <c r="B140" s="571"/>
      <c r="C140" s="572"/>
      <c r="D140" s="572"/>
      <c r="E140" s="572"/>
      <c r="F140" s="572"/>
    </row>
    <row r="141" spans="2:6" ht="19.5" customHeight="1">
      <c r="B141" s="571"/>
      <c r="C141" s="572"/>
      <c r="D141" s="572"/>
      <c r="E141" s="572"/>
      <c r="F141" s="572"/>
    </row>
    <row r="142" spans="2:6" ht="19.5" customHeight="1">
      <c r="B142" s="571"/>
      <c r="C142" s="572"/>
      <c r="D142" s="572"/>
      <c r="E142" s="572"/>
      <c r="F142" s="572"/>
    </row>
    <row r="143" spans="2:6" ht="19.5" customHeight="1">
      <c r="B143" s="571"/>
      <c r="C143" s="572"/>
      <c r="D143" s="572"/>
      <c r="E143" s="572"/>
      <c r="F143" s="572"/>
    </row>
    <row r="144" spans="2:6" ht="19.5" customHeight="1">
      <c r="B144" s="571"/>
      <c r="C144" s="572"/>
      <c r="D144" s="572"/>
      <c r="E144" s="572"/>
      <c r="F144" s="572"/>
    </row>
    <row r="145" spans="2:6" ht="19.5" customHeight="1">
      <c r="B145" s="571"/>
      <c r="C145" s="572"/>
      <c r="D145" s="572"/>
      <c r="E145" s="572"/>
      <c r="F145" s="572"/>
    </row>
    <row r="146" spans="2:6" ht="19.5" customHeight="1">
      <c r="B146" s="571"/>
      <c r="C146" s="572"/>
      <c r="D146" s="572"/>
      <c r="E146" s="572"/>
      <c r="F146" s="572"/>
    </row>
    <row r="147" spans="2:6" ht="19.5" customHeight="1">
      <c r="B147" s="571"/>
      <c r="C147" s="572"/>
      <c r="D147" s="572"/>
      <c r="E147" s="572"/>
      <c r="F147" s="572"/>
    </row>
    <row r="148" spans="2:6" ht="19.5" customHeight="1">
      <c r="B148" s="571"/>
      <c r="C148" s="572"/>
      <c r="D148" s="572"/>
      <c r="E148" s="572"/>
      <c r="F148" s="572"/>
    </row>
    <row r="149" spans="2:6" ht="19.5" customHeight="1">
      <c r="B149" s="571"/>
      <c r="C149" s="572"/>
      <c r="D149" s="572"/>
      <c r="E149" s="572"/>
      <c r="F149" s="572"/>
    </row>
    <row r="150" spans="2:6" ht="19.5" customHeight="1">
      <c r="B150" s="571"/>
      <c r="C150" s="572"/>
      <c r="D150" s="572"/>
      <c r="E150" s="572"/>
      <c r="F150" s="572"/>
    </row>
    <row r="151" spans="2:6" ht="19.5" customHeight="1">
      <c r="B151" s="571"/>
      <c r="C151" s="572"/>
      <c r="D151" s="572"/>
      <c r="E151" s="572"/>
      <c r="F151" s="572"/>
    </row>
    <row r="152" spans="2:6" ht="19.5" customHeight="1">
      <c r="B152" s="571"/>
      <c r="C152" s="572"/>
      <c r="D152" s="572"/>
      <c r="E152" s="572"/>
      <c r="F152" s="572"/>
    </row>
    <row r="153" spans="2:6" ht="19.5" customHeight="1">
      <c r="B153" s="571"/>
      <c r="C153" s="572"/>
      <c r="D153" s="572"/>
      <c r="E153" s="572"/>
      <c r="F153" s="572"/>
    </row>
    <row r="154" spans="2:6" ht="19.5" customHeight="1">
      <c r="B154" s="571"/>
      <c r="C154" s="572"/>
      <c r="D154" s="572"/>
      <c r="E154" s="572"/>
      <c r="F154" s="572"/>
    </row>
    <row r="155" spans="2:6" ht="19.5" customHeight="1">
      <c r="B155" s="571"/>
      <c r="C155" s="572"/>
      <c r="D155" s="572"/>
      <c r="E155" s="572"/>
      <c r="F155" s="572"/>
    </row>
    <row r="156" spans="2:6" ht="19.5" customHeight="1">
      <c r="B156" s="571"/>
      <c r="C156" s="572"/>
      <c r="D156" s="572"/>
      <c r="E156" s="572"/>
      <c r="F156" s="572"/>
    </row>
    <row r="157" spans="2:6" ht="19.5" customHeight="1">
      <c r="B157" s="571"/>
      <c r="C157" s="572"/>
      <c r="D157" s="572"/>
      <c r="E157" s="572"/>
      <c r="F157" s="572"/>
    </row>
    <row r="158" spans="2:6" ht="19.5" customHeight="1">
      <c r="B158" s="571"/>
      <c r="C158" s="572"/>
      <c r="D158" s="572"/>
      <c r="E158" s="572"/>
      <c r="F158" s="572"/>
    </row>
    <row r="159" spans="2:6" ht="19.5" customHeight="1">
      <c r="B159" s="571"/>
      <c r="C159" s="572"/>
      <c r="D159" s="572"/>
      <c r="E159" s="572"/>
      <c r="F159" s="572"/>
    </row>
    <row r="160" spans="2:6" ht="19.5" customHeight="1">
      <c r="B160" s="571"/>
      <c r="C160" s="572"/>
      <c r="D160" s="572"/>
      <c r="E160" s="572"/>
      <c r="F160" s="572"/>
    </row>
    <row r="161" spans="2:6" ht="19.5" customHeight="1">
      <c r="B161" s="571"/>
      <c r="C161" s="572"/>
      <c r="D161" s="572"/>
      <c r="E161" s="572"/>
      <c r="F161" s="572"/>
    </row>
    <row r="162" spans="2:6" ht="19.5" customHeight="1">
      <c r="B162" s="571"/>
      <c r="C162" s="572"/>
      <c r="D162" s="572"/>
      <c r="E162" s="572"/>
      <c r="F162" s="572"/>
    </row>
    <row r="163" spans="2:6" ht="19.5" customHeight="1">
      <c r="B163" s="571"/>
      <c r="C163" s="572"/>
      <c r="D163" s="572"/>
      <c r="E163" s="572"/>
      <c r="F163" s="572"/>
    </row>
    <row r="164" spans="2:6" ht="19.5" customHeight="1">
      <c r="B164" s="571"/>
      <c r="C164" s="572"/>
      <c r="D164" s="572"/>
      <c r="E164" s="572"/>
      <c r="F164" s="572"/>
    </row>
    <row r="165" spans="2:6" ht="19.5" customHeight="1">
      <c r="B165" s="571"/>
      <c r="C165" s="572"/>
      <c r="D165" s="572"/>
      <c r="E165" s="572"/>
      <c r="F165" s="572"/>
    </row>
    <row r="166" spans="2:6" ht="19.5" customHeight="1">
      <c r="B166" s="571"/>
      <c r="C166" s="572"/>
      <c r="D166" s="572"/>
      <c r="E166" s="572"/>
      <c r="F166" s="572"/>
    </row>
    <row r="167" spans="2:6" ht="19.5" customHeight="1">
      <c r="B167" s="571"/>
      <c r="C167" s="572"/>
      <c r="D167" s="572"/>
      <c r="E167" s="572"/>
      <c r="F167" s="572"/>
    </row>
    <row r="168" spans="2:6" ht="19.5" customHeight="1">
      <c r="B168" s="571"/>
      <c r="C168" s="572"/>
      <c r="D168" s="572"/>
      <c r="E168" s="572"/>
      <c r="F168" s="572"/>
    </row>
    <row r="169" spans="2:6" ht="19.5" customHeight="1">
      <c r="B169" s="571"/>
      <c r="C169" s="572"/>
      <c r="D169" s="572"/>
      <c r="E169" s="572"/>
      <c r="F169" s="572"/>
    </row>
    <row r="170" spans="2:6" ht="19.5" customHeight="1">
      <c r="B170" s="571"/>
      <c r="C170" s="572"/>
      <c r="D170" s="572"/>
      <c r="E170" s="572"/>
      <c r="F170" s="572"/>
    </row>
    <row r="171" spans="2:6" ht="19.5" customHeight="1">
      <c r="B171" s="571"/>
      <c r="C171" s="572"/>
      <c r="D171" s="572"/>
      <c r="E171" s="572"/>
      <c r="F171" s="572"/>
    </row>
    <row r="172" spans="2:6" ht="19.5" customHeight="1">
      <c r="B172" s="571"/>
      <c r="C172" s="572"/>
      <c r="D172" s="572"/>
      <c r="E172" s="572"/>
      <c r="F172" s="572"/>
    </row>
    <row r="173" spans="2:6" ht="19.5" customHeight="1">
      <c r="B173" s="571"/>
      <c r="C173" s="572"/>
      <c r="D173" s="572"/>
      <c r="E173" s="572"/>
      <c r="F173" s="572"/>
    </row>
    <row r="174" spans="2:6" ht="19.5" customHeight="1">
      <c r="B174" s="571"/>
      <c r="C174" s="572"/>
      <c r="D174" s="572"/>
      <c r="E174" s="572"/>
      <c r="F174" s="572"/>
    </row>
    <row r="175" spans="2:6" ht="19.5" customHeight="1">
      <c r="B175" s="571"/>
      <c r="C175" s="572"/>
      <c r="D175" s="572"/>
      <c r="E175" s="572"/>
      <c r="F175" s="572"/>
    </row>
    <row r="176" spans="2:6" ht="19.5" customHeight="1">
      <c r="B176" s="571"/>
      <c r="C176" s="572"/>
      <c r="D176" s="572"/>
      <c r="E176" s="572"/>
      <c r="F176" s="572"/>
    </row>
    <row r="177" spans="2:6" ht="19.5" customHeight="1">
      <c r="B177" s="571"/>
      <c r="C177" s="572"/>
      <c r="D177" s="572"/>
      <c r="E177" s="572"/>
      <c r="F177" s="572"/>
    </row>
    <row r="178" spans="2:6" ht="19.5" customHeight="1">
      <c r="B178" s="571"/>
      <c r="C178" s="572"/>
      <c r="D178" s="572"/>
      <c r="E178" s="572"/>
      <c r="F178" s="572"/>
    </row>
    <row r="179" spans="2:6" ht="19.5" customHeight="1">
      <c r="B179" s="571"/>
      <c r="C179" s="572"/>
      <c r="D179" s="572"/>
      <c r="E179" s="572"/>
      <c r="F179" s="572"/>
    </row>
    <row r="180" spans="2:6" ht="19.5" customHeight="1">
      <c r="B180" s="571"/>
      <c r="C180" s="572"/>
      <c r="D180" s="572"/>
      <c r="E180" s="572"/>
      <c r="F180" s="572"/>
    </row>
    <row r="181" spans="2:6" ht="19.5" customHeight="1">
      <c r="B181" s="571"/>
      <c r="C181" s="572"/>
      <c r="D181" s="572"/>
      <c r="E181" s="572"/>
      <c r="F181" s="572"/>
    </row>
    <row r="182" spans="2:6" ht="19.5" customHeight="1">
      <c r="B182" s="571"/>
      <c r="C182" s="572"/>
      <c r="D182" s="572"/>
      <c r="E182" s="572"/>
      <c r="F182" s="572"/>
    </row>
    <row r="183" spans="2:6" ht="19.5" customHeight="1">
      <c r="B183" s="571"/>
      <c r="C183" s="572"/>
      <c r="D183" s="572"/>
      <c r="E183" s="572"/>
      <c r="F183" s="572"/>
    </row>
    <row r="184" spans="2:6" ht="19.5" customHeight="1">
      <c r="B184" s="571"/>
      <c r="C184" s="572"/>
      <c r="D184" s="572"/>
      <c r="E184" s="572"/>
      <c r="F184" s="572"/>
    </row>
    <row r="185" spans="2:6" ht="19.5" customHeight="1">
      <c r="B185" s="571"/>
      <c r="C185" s="572"/>
      <c r="D185" s="572"/>
      <c r="E185" s="572"/>
      <c r="F185" s="572"/>
    </row>
    <row r="186" spans="2:6" ht="19.5" customHeight="1">
      <c r="B186" s="571"/>
      <c r="C186" s="572"/>
      <c r="D186" s="572"/>
      <c r="E186" s="572"/>
      <c r="F186" s="572"/>
    </row>
    <row r="187" spans="2:6" ht="19.5" customHeight="1">
      <c r="B187" s="571"/>
      <c r="C187" s="572"/>
      <c r="D187" s="572"/>
      <c r="E187" s="572"/>
      <c r="F187" s="572"/>
    </row>
    <row r="188" spans="2:6" ht="19.5" customHeight="1">
      <c r="B188" s="571"/>
      <c r="C188" s="572"/>
      <c r="D188" s="572"/>
      <c r="E188" s="572"/>
      <c r="F188" s="572"/>
    </row>
    <row r="189" spans="2:6" ht="19.5" customHeight="1">
      <c r="B189" s="571"/>
      <c r="C189" s="572"/>
      <c r="D189" s="572"/>
      <c r="E189" s="572"/>
      <c r="F189" s="572"/>
    </row>
    <row r="190" spans="2:6" ht="19.5" customHeight="1">
      <c r="B190" s="571"/>
      <c r="C190" s="572"/>
      <c r="D190" s="572"/>
      <c r="E190" s="572"/>
      <c r="F190" s="572"/>
    </row>
    <row r="191" spans="2:6" ht="19.5" customHeight="1">
      <c r="B191" s="571"/>
      <c r="C191" s="572"/>
      <c r="D191" s="572"/>
      <c r="E191" s="572"/>
      <c r="F191" s="572"/>
    </row>
    <row r="192" spans="2:6" ht="19.5" customHeight="1">
      <c r="B192" s="571"/>
      <c r="C192" s="572"/>
      <c r="D192" s="572"/>
      <c r="E192" s="572"/>
      <c r="F192" s="572"/>
    </row>
    <row r="193" spans="2:6" ht="19.5" customHeight="1">
      <c r="B193" s="571"/>
      <c r="C193" s="572"/>
      <c r="D193" s="572"/>
      <c r="E193" s="572"/>
      <c r="F193" s="572"/>
    </row>
    <row r="194" spans="2:6" ht="19.5" customHeight="1">
      <c r="B194" s="571"/>
      <c r="C194" s="572"/>
      <c r="D194" s="572"/>
      <c r="E194" s="572"/>
      <c r="F194" s="572"/>
    </row>
    <row r="195" spans="2:6" ht="19.5" customHeight="1">
      <c r="B195" s="571"/>
      <c r="C195" s="572"/>
      <c r="D195" s="572"/>
      <c r="E195" s="572"/>
      <c r="F195" s="572"/>
    </row>
    <row r="196" spans="2:6" ht="19.5" customHeight="1">
      <c r="B196" s="571"/>
      <c r="C196" s="572"/>
      <c r="D196" s="572"/>
      <c r="E196" s="572"/>
      <c r="F196" s="572"/>
    </row>
    <row r="197" spans="2:6" ht="19.5" customHeight="1">
      <c r="B197" s="571"/>
      <c r="C197" s="572"/>
      <c r="D197" s="572"/>
      <c r="E197" s="572"/>
      <c r="F197" s="572"/>
    </row>
    <row r="198" spans="2:6" ht="19.5" customHeight="1">
      <c r="B198" s="571"/>
      <c r="C198" s="572"/>
      <c r="D198" s="572"/>
      <c r="E198" s="572"/>
      <c r="F198" s="572"/>
    </row>
    <row r="199" spans="2:6" ht="19.5" customHeight="1">
      <c r="B199" s="571"/>
      <c r="C199" s="572"/>
      <c r="D199" s="572"/>
      <c r="E199" s="572"/>
      <c r="F199" s="572"/>
    </row>
    <row r="200" spans="2:6" ht="19.5" customHeight="1">
      <c r="B200" s="571"/>
      <c r="C200" s="572"/>
      <c r="D200" s="572"/>
      <c r="E200" s="572"/>
      <c r="F200" s="572"/>
    </row>
    <row r="201" spans="2:6" ht="19.5" customHeight="1">
      <c r="B201" s="571"/>
      <c r="C201" s="572"/>
      <c r="D201" s="572"/>
      <c r="E201" s="572"/>
      <c r="F201" s="572"/>
    </row>
    <row r="202" spans="2:6" ht="19.5" customHeight="1">
      <c r="B202" s="571"/>
      <c r="C202" s="572"/>
      <c r="D202" s="572"/>
      <c r="E202" s="572"/>
      <c r="F202" s="572"/>
    </row>
    <row r="203" spans="2:6" ht="19.5" customHeight="1">
      <c r="B203" s="571"/>
      <c r="C203" s="572"/>
      <c r="D203" s="572"/>
      <c r="E203" s="572"/>
      <c r="F203" s="572"/>
    </row>
    <row r="204" spans="2:6" ht="19.5" customHeight="1">
      <c r="B204" s="571"/>
      <c r="C204" s="572"/>
      <c r="D204" s="572"/>
      <c r="E204" s="572"/>
      <c r="F204" s="572"/>
    </row>
    <row r="205" spans="2:6" ht="19.5" customHeight="1">
      <c r="B205" s="571"/>
      <c r="C205" s="572"/>
      <c r="D205" s="572"/>
      <c r="E205" s="572"/>
      <c r="F205" s="572"/>
    </row>
    <row r="206" spans="2:6" ht="19.5" customHeight="1">
      <c r="B206" s="571"/>
      <c r="C206" s="572"/>
      <c r="D206" s="572"/>
      <c r="E206" s="572"/>
      <c r="F206" s="572"/>
    </row>
    <row r="207" spans="2:6" ht="19.5" customHeight="1">
      <c r="B207" s="571"/>
      <c r="C207" s="572"/>
      <c r="D207" s="572"/>
      <c r="E207" s="572"/>
      <c r="F207" s="572"/>
    </row>
    <row r="208" spans="2:6" ht="19.5" customHeight="1">
      <c r="B208" s="571"/>
      <c r="C208" s="572"/>
      <c r="D208" s="572"/>
      <c r="E208" s="572"/>
      <c r="F208" s="572"/>
    </row>
    <row r="209" spans="2:6" ht="19.5" customHeight="1">
      <c r="B209" s="571"/>
      <c r="C209" s="572"/>
      <c r="D209" s="572"/>
      <c r="E209" s="572"/>
      <c r="F209" s="572"/>
    </row>
    <row r="210" spans="2:6" ht="19.5" customHeight="1">
      <c r="B210" s="571"/>
      <c r="C210" s="572"/>
      <c r="D210" s="572"/>
      <c r="E210" s="572"/>
      <c r="F210" s="572"/>
    </row>
    <row r="211" spans="2:6" ht="19.5" customHeight="1">
      <c r="B211" s="571"/>
      <c r="C211" s="572"/>
      <c r="D211" s="572"/>
      <c r="E211" s="572"/>
      <c r="F211" s="572"/>
    </row>
    <row r="212" spans="2:6" ht="19.5" customHeight="1">
      <c r="B212" s="571"/>
      <c r="C212" s="572"/>
      <c r="D212" s="572"/>
      <c r="E212" s="572"/>
      <c r="F212" s="572"/>
    </row>
    <row r="213" spans="2:6" ht="19.5" customHeight="1">
      <c r="B213" s="571"/>
      <c r="C213" s="572"/>
      <c r="D213" s="572"/>
      <c r="E213" s="572"/>
      <c r="F213" s="572"/>
    </row>
    <row r="214" spans="2:6" ht="19.5" customHeight="1">
      <c r="B214" s="571"/>
      <c r="C214" s="572"/>
      <c r="D214" s="572"/>
      <c r="E214" s="572"/>
      <c r="F214" s="572"/>
    </row>
  </sheetData>
  <sheetProtection/>
  <mergeCells count="4">
    <mergeCell ref="A5:A17"/>
    <mergeCell ref="A18:A35"/>
    <mergeCell ref="A36:A39"/>
    <mergeCell ref="A2:F2"/>
  </mergeCells>
  <printOptions/>
  <pageMargins left="0.5905511811023623" right="0.31496062992125984" top="0.6692913385826772" bottom="0.1968503937007874" header="0.31496062992125984" footer="0.196850393700787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A30" sqref="A30"/>
    </sheetView>
  </sheetViews>
  <sheetFormatPr defaultColWidth="9.00390625" defaultRowHeight="13.5"/>
  <cols>
    <col min="1" max="1" width="9.00390625" style="1" customWidth="1"/>
    <col min="2" max="2" width="32.50390625" style="1" bestFit="1" customWidth="1"/>
    <col min="3" max="5" width="16.625" style="1" customWidth="1"/>
    <col min="6" max="16384" width="9.00390625" style="1" customWidth="1"/>
  </cols>
  <sheetData>
    <row r="1" spans="1:5" ht="13.5">
      <c r="A1" s="152" t="s">
        <v>707</v>
      </c>
      <c r="D1" s="1714" t="s">
        <v>543</v>
      </c>
      <c r="E1" s="1714"/>
    </row>
    <row r="2" spans="2:5" ht="27.75" customHeight="1">
      <c r="B2" s="1710" t="s">
        <v>903</v>
      </c>
      <c r="C2" s="1710"/>
      <c r="D2" s="1710"/>
      <c r="E2" s="1710"/>
    </row>
    <row r="3" spans="2:5" ht="13.5" customHeight="1">
      <c r="B3" s="316"/>
      <c r="C3" s="792" t="s">
        <v>956</v>
      </c>
      <c r="D3" s="316"/>
      <c r="E3" s="316"/>
    </row>
    <row r="4" spans="2:5" ht="14.25">
      <c r="B4" s="317" t="s">
        <v>517</v>
      </c>
      <c r="C4" s="317"/>
      <c r="D4" s="317"/>
      <c r="E4" s="317"/>
    </row>
    <row r="5" spans="2:5" ht="18.75" customHeight="1">
      <c r="B5" s="326" t="s">
        <v>151</v>
      </c>
      <c r="C5" s="1711"/>
      <c r="D5" s="1712"/>
      <c r="E5" s="1713"/>
    </row>
    <row r="6" spans="2:5" ht="18.75" customHeight="1">
      <c r="B6" s="327" t="s">
        <v>518</v>
      </c>
      <c r="C6" s="318"/>
      <c r="D6" s="319"/>
      <c r="E6" s="320"/>
    </row>
    <row r="7" spans="2:5" ht="18.75" customHeight="1">
      <c r="B7" s="328" t="s">
        <v>519</v>
      </c>
      <c r="C7" s="329"/>
      <c r="D7" s="330"/>
      <c r="E7" s="331"/>
    </row>
    <row r="8" spans="2:5" ht="18.75" customHeight="1">
      <c r="B8" s="332" t="s">
        <v>520</v>
      </c>
      <c r="C8" s="333"/>
      <c r="D8" s="334"/>
      <c r="E8" s="335"/>
    </row>
    <row r="9" spans="2:5" ht="18.75" customHeight="1">
      <c r="B9" s="336" t="s">
        <v>521</v>
      </c>
      <c r="C9" s="337"/>
      <c r="D9" s="338"/>
      <c r="E9" s="339"/>
    </row>
    <row r="10" spans="2:5" ht="18.75" customHeight="1">
      <c r="B10" s="340" t="s">
        <v>868</v>
      </c>
      <c r="C10" s="341">
        <f>C7+C8+C9</f>
        <v>0</v>
      </c>
      <c r="D10" s="342">
        <f>D7+D8+D9</f>
        <v>0</v>
      </c>
      <c r="E10" s="343">
        <f>E7+E8+E9</f>
        <v>0</v>
      </c>
    </row>
    <row r="11" spans="2:5" ht="18.75" customHeight="1">
      <c r="B11" s="328" t="s">
        <v>522</v>
      </c>
      <c r="C11" s="329"/>
      <c r="D11" s="330"/>
      <c r="E11" s="331"/>
    </row>
    <row r="12" spans="2:5" ht="18.75" customHeight="1">
      <c r="B12" s="344" t="s">
        <v>523</v>
      </c>
      <c r="C12" s="345"/>
      <c r="D12" s="346"/>
      <c r="E12" s="347"/>
    </row>
    <row r="13" spans="2:5" ht="18.75" customHeight="1">
      <c r="B13" s="344" t="s">
        <v>524</v>
      </c>
      <c r="C13" s="345"/>
      <c r="D13" s="346"/>
      <c r="E13" s="347"/>
    </row>
    <row r="14" spans="2:5" ht="18.75" customHeight="1">
      <c r="B14" s="344" t="s">
        <v>525</v>
      </c>
      <c r="C14" s="345"/>
      <c r="D14" s="346"/>
      <c r="E14" s="347"/>
    </row>
    <row r="15" spans="2:5" ht="18.75" customHeight="1">
      <c r="B15" s="348" t="s">
        <v>526</v>
      </c>
      <c r="C15" s="349"/>
      <c r="D15" s="350"/>
      <c r="E15" s="351"/>
    </row>
    <row r="16" spans="2:5" ht="18.75" customHeight="1">
      <c r="B16" s="352" t="s">
        <v>527</v>
      </c>
      <c r="C16" s="353"/>
      <c r="D16" s="354"/>
      <c r="E16" s="355"/>
    </row>
    <row r="17" spans="2:5" ht="18.75" customHeight="1">
      <c r="B17" s="336" t="s">
        <v>528</v>
      </c>
      <c r="C17" s="337"/>
      <c r="D17" s="338"/>
      <c r="E17" s="339"/>
    </row>
    <row r="18" spans="1:5" ht="18.75" customHeight="1">
      <c r="A18" s="282"/>
      <c r="B18" s="340" t="s">
        <v>869</v>
      </c>
      <c r="C18" s="356">
        <f>+C11+C15+C17</f>
        <v>0</v>
      </c>
      <c r="D18" s="357">
        <f>+D11+D15+D17</f>
        <v>0</v>
      </c>
      <c r="E18" s="358">
        <f>+E11+E15+E17</f>
        <v>0</v>
      </c>
    </row>
    <row r="19" spans="2:5" ht="30" customHeight="1">
      <c r="B19" s="321" t="s">
        <v>529</v>
      </c>
      <c r="C19" s="322"/>
      <c r="D19" s="322"/>
      <c r="E19" s="322"/>
    </row>
    <row r="20" spans="2:5" ht="18.75" customHeight="1">
      <c r="B20" s="326" t="s">
        <v>151</v>
      </c>
      <c r="C20" s="1711"/>
      <c r="D20" s="1712"/>
      <c r="E20" s="1713"/>
    </row>
    <row r="21" spans="2:5" ht="18.75" customHeight="1">
      <c r="B21" s="327" t="s">
        <v>530</v>
      </c>
      <c r="C21" s="323" t="s">
        <v>557</v>
      </c>
      <c r="D21" s="324" t="s">
        <v>557</v>
      </c>
      <c r="E21" s="325" t="s">
        <v>557</v>
      </c>
    </row>
    <row r="22" spans="2:5" ht="18.75" customHeight="1">
      <c r="B22" s="328" t="s">
        <v>531</v>
      </c>
      <c r="C22" s="329"/>
      <c r="D22" s="330"/>
      <c r="E22" s="331"/>
    </row>
    <row r="23" spans="2:5" ht="18.75" customHeight="1">
      <c r="B23" s="344" t="s">
        <v>532</v>
      </c>
      <c r="C23" s="345"/>
      <c r="D23" s="346"/>
      <c r="E23" s="347"/>
    </row>
    <row r="24" spans="2:5" ht="18.75" customHeight="1">
      <c r="B24" s="359" t="s">
        <v>870</v>
      </c>
      <c r="C24" s="360">
        <f>C22-C23</f>
        <v>0</v>
      </c>
      <c r="D24" s="361">
        <f>D22-D23</f>
        <v>0</v>
      </c>
      <c r="E24" s="362">
        <f>E22-E23</f>
        <v>0</v>
      </c>
    </row>
    <row r="25" spans="2:5" ht="18.75" customHeight="1">
      <c r="B25" s="328" t="s">
        <v>533</v>
      </c>
      <c r="C25" s="329"/>
      <c r="D25" s="330"/>
      <c r="E25" s="331"/>
    </row>
    <row r="26" spans="2:5" ht="18.75" customHeight="1">
      <c r="B26" s="359" t="s">
        <v>871</v>
      </c>
      <c r="C26" s="363">
        <f>+C24-C25</f>
        <v>0</v>
      </c>
      <c r="D26" s="364">
        <f>+D24-D25</f>
        <v>0</v>
      </c>
      <c r="E26" s="365">
        <f>+E24-E25</f>
        <v>0</v>
      </c>
    </row>
    <row r="27" spans="2:5" ht="18.75" customHeight="1">
      <c r="B27" s="344" t="s">
        <v>534</v>
      </c>
      <c r="C27" s="366"/>
      <c r="D27" s="367"/>
      <c r="E27" s="368"/>
    </row>
    <row r="28" spans="2:5" ht="18.75" customHeight="1">
      <c r="B28" s="344" t="s">
        <v>535</v>
      </c>
      <c r="C28" s="366"/>
      <c r="D28" s="367"/>
      <c r="E28" s="368"/>
    </row>
    <row r="29" spans="2:5" ht="18.75" customHeight="1">
      <c r="B29" s="344" t="s">
        <v>536</v>
      </c>
      <c r="C29" s="366"/>
      <c r="D29" s="367"/>
      <c r="E29" s="368"/>
    </row>
    <row r="30" spans="2:5" ht="18.75" customHeight="1">
      <c r="B30" s="344" t="s">
        <v>537</v>
      </c>
      <c r="C30" s="366"/>
      <c r="D30" s="367"/>
      <c r="E30" s="368"/>
    </row>
    <row r="31" spans="2:5" ht="18.75" customHeight="1">
      <c r="B31" s="344" t="s">
        <v>538</v>
      </c>
      <c r="C31" s="366"/>
      <c r="D31" s="367"/>
      <c r="E31" s="368"/>
    </row>
    <row r="32" spans="2:5" ht="18.75" customHeight="1">
      <c r="B32" s="359" t="s">
        <v>872</v>
      </c>
      <c r="C32" s="363">
        <f>+C26+C27-C30</f>
        <v>0</v>
      </c>
      <c r="D32" s="364">
        <f>+D26+D27-D30</f>
        <v>0</v>
      </c>
      <c r="E32" s="365">
        <f>+E26+E27-E30</f>
        <v>0</v>
      </c>
    </row>
    <row r="33" spans="2:5" ht="18.75" customHeight="1">
      <c r="B33" s="328" t="s">
        <v>539</v>
      </c>
      <c r="C33" s="369">
        <v>0</v>
      </c>
      <c r="D33" s="370">
        <v>0</v>
      </c>
      <c r="E33" s="371">
        <v>0</v>
      </c>
    </row>
    <row r="34" spans="2:5" ht="18.75" customHeight="1">
      <c r="B34" s="344" t="s">
        <v>540</v>
      </c>
      <c r="C34" s="366">
        <v>0</v>
      </c>
      <c r="D34" s="367">
        <v>0</v>
      </c>
      <c r="E34" s="368">
        <v>0</v>
      </c>
    </row>
    <row r="35" spans="2:5" ht="18.75" customHeight="1">
      <c r="B35" s="359" t="s">
        <v>873</v>
      </c>
      <c r="C35" s="363">
        <f>+C32+C33-C34</f>
        <v>0</v>
      </c>
      <c r="D35" s="364">
        <f>+D32+D33-D34</f>
        <v>0</v>
      </c>
      <c r="E35" s="365">
        <f>+E32+E33-E34</f>
        <v>0</v>
      </c>
    </row>
    <row r="36" spans="2:5" ht="18.75" customHeight="1">
      <c r="B36" s="344" t="s">
        <v>541</v>
      </c>
      <c r="C36" s="372"/>
      <c r="D36" s="373"/>
      <c r="E36" s="374"/>
    </row>
    <row r="37" spans="2:5" ht="18.75" customHeight="1">
      <c r="B37" s="359" t="s">
        <v>874</v>
      </c>
      <c r="C37" s="363">
        <f>+C35-C36</f>
        <v>0</v>
      </c>
      <c r="D37" s="364">
        <f>+D35-D36</f>
        <v>0</v>
      </c>
      <c r="E37" s="365">
        <f>+E35-E36</f>
        <v>0</v>
      </c>
    </row>
  </sheetData>
  <sheetProtection/>
  <mergeCells count="4">
    <mergeCell ref="B2:E2"/>
    <mergeCell ref="C5:E5"/>
    <mergeCell ref="C20:E20"/>
    <mergeCell ref="D1:E1"/>
  </mergeCells>
  <printOptions/>
  <pageMargins left="0.7" right="0.7" top="0.75" bottom="0.75" header="0.3" footer="0.3"/>
  <pageSetup horizontalDpi="600" verticalDpi="600" orientation="portrait" paperSize="9" scale="96" r:id="rId1"/>
</worksheet>
</file>

<file path=xl/worksheets/sheet29.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A30" sqref="A30"/>
    </sheetView>
  </sheetViews>
  <sheetFormatPr defaultColWidth="9.00390625" defaultRowHeight="13.5"/>
  <cols>
    <col min="1" max="9" width="7.375" style="189" customWidth="1"/>
    <col min="10" max="10" width="6.125" style="189" customWidth="1"/>
    <col min="11" max="12" width="7.875" style="189" customWidth="1"/>
    <col min="13" max="16384" width="9.00390625" style="189" customWidth="1"/>
  </cols>
  <sheetData>
    <row r="1" spans="1:10" ht="30" customHeight="1">
      <c r="A1" s="2" t="s">
        <v>463</v>
      </c>
      <c r="B1" s="1"/>
      <c r="C1" s="1"/>
      <c r="D1" s="1"/>
      <c r="E1" s="1"/>
      <c r="F1" s="1"/>
      <c r="G1" s="1"/>
      <c r="H1" s="1"/>
      <c r="I1" s="1"/>
      <c r="J1" s="1"/>
    </row>
    <row r="2" spans="1:12" ht="18" customHeight="1">
      <c r="A2" s="1715" t="s">
        <v>68</v>
      </c>
      <c r="B2" s="1715"/>
      <c r="C2" s="1715"/>
      <c r="D2" s="1715"/>
      <c r="E2" s="1715"/>
      <c r="F2" s="1715"/>
      <c r="G2" s="1715"/>
      <c r="H2" s="1715"/>
      <c r="I2" s="1715"/>
      <c r="J2" s="1715"/>
      <c r="K2" s="1715"/>
      <c r="L2" s="1715"/>
    </row>
    <row r="3" spans="1:11" ht="18" customHeight="1">
      <c r="A3" s="60"/>
      <c r="B3" s="60"/>
      <c r="C3" s="60"/>
      <c r="D3" s="60"/>
      <c r="E3" s="60"/>
      <c r="F3" s="60"/>
      <c r="G3" s="60"/>
      <c r="H3" s="60"/>
      <c r="I3" s="60"/>
      <c r="J3" s="1"/>
      <c r="K3" s="14"/>
    </row>
    <row r="4" spans="1:12" ht="18" customHeight="1">
      <c r="A4" s="1178" t="s">
        <v>69</v>
      </c>
      <c r="B4" s="1178"/>
      <c r="C4" s="1178"/>
      <c r="D4" s="1178"/>
      <c r="E4" s="1178"/>
      <c r="F4" s="1178"/>
      <c r="G4" s="1178"/>
      <c r="H4" s="1178"/>
      <c r="I4" s="1178"/>
      <c r="J4" s="1178"/>
      <c r="K4" s="1178"/>
      <c r="L4" s="1178"/>
    </row>
    <row r="5" spans="1:11" ht="18" customHeight="1">
      <c r="A5" s="1"/>
      <c r="B5" s="1"/>
      <c r="C5" s="1"/>
      <c r="D5" s="1"/>
      <c r="E5" s="1"/>
      <c r="F5" s="1"/>
      <c r="G5" s="1"/>
      <c r="H5" s="1"/>
      <c r="I5" s="1"/>
      <c r="J5" s="1"/>
      <c r="K5" s="14"/>
    </row>
    <row r="6" spans="1:13" ht="18" customHeight="1">
      <c r="A6" s="1"/>
      <c r="B6" s="1"/>
      <c r="C6" s="1"/>
      <c r="D6" s="1"/>
      <c r="E6" s="1"/>
      <c r="F6" s="1"/>
      <c r="G6" s="1"/>
      <c r="H6" s="1"/>
      <c r="I6" s="1"/>
      <c r="J6" s="1"/>
      <c r="K6" s="14"/>
      <c r="L6" s="14"/>
      <c r="M6" s="14"/>
    </row>
    <row r="7" spans="1:13" ht="18" customHeight="1">
      <c r="A7" s="1"/>
      <c r="B7" s="1"/>
      <c r="C7" s="1"/>
      <c r="D7" s="1"/>
      <c r="E7" s="1"/>
      <c r="F7" s="1"/>
      <c r="G7" s="1"/>
      <c r="H7" s="1"/>
      <c r="I7" s="1"/>
      <c r="J7" s="1"/>
      <c r="K7" s="14"/>
      <c r="L7" s="14"/>
      <c r="M7" s="14"/>
    </row>
    <row r="8" spans="1:13" ht="18" customHeight="1">
      <c r="A8" s="1" t="s">
        <v>55</v>
      </c>
      <c r="B8" s="1"/>
      <c r="C8" s="1"/>
      <c r="D8" s="1"/>
      <c r="E8" s="1"/>
      <c r="F8" s="1"/>
      <c r="G8" s="1"/>
      <c r="H8" s="1"/>
      <c r="I8" s="1"/>
      <c r="J8" s="1"/>
      <c r="K8" s="14"/>
      <c r="L8" s="14"/>
      <c r="M8" s="14"/>
    </row>
    <row r="9" spans="1:13" ht="18" customHeight="1">
      <c r="A9" s="1"/>
      <c r="B9" s="1"/>
      <c r="C9" s="1"/>
      <c r="D9" s="1"/>
      <c r="E9" s="1"/>
      <c r="F9" s="1"/>
      <c r="G9" s="1"/>
      <c r="H9" s="1"/>
      <c r="I9" s="60" t="s">
        <v>25</v>
      </c>
      <c r="J9" s="1"/>
      <c r="K9" s="14"/>
      <c r="L9" s="14"/>
      <c r="M9" s="14"/>
    </row>
    <row r="10" spans="1:13" ht="18" customHeight="1">
      <c r="A10" s="1" t="s">
        <v>56</v>
      </c>
      <c r="B10" s="1"/>
      <c r="C10" s="1"/>
      <c r="D10" s="1"/>
      <c r="E10" s="1"/>
      <c r="F10" s="1"/>
      <c r="G10" s="1"/>
      <c r="H10" s="1"/>
      <c r="I10" s="60"/>
      <c r="J10" s="1"/>
      <c r="K10" s="14"/>
      <c r="L10" s="14"/>
      <c r="M10" s="14"/>
    </row>
    <row r="11" spans="1:13" ht="18" customHeight="1">
      <c r="A11" s="1"/>
      <c r="B11" s="1"/>
      <c r="C11" s="1"/>
      <c r="D11" s="1"/>
      <c r="E11" s="1"/>
      <c r="F11" s="1"/>
      <c r="G11" s="1"/>
      <c r="H11" s="1"/>
      <c r="I11" s="60"/>
      <c r="J11" s="1"/>
      <c r="K11" s="14"/>
      <c r="L11" s="14"/>
      <c r="M11" s="14"/>
    </row>
    <row r="12" spans="1:13" ht="18" customHeight="1">
      <c r="A12" s="1" t="s">
        <v>60</v>
      </c>
      <c r="B12" s="1"/>
      <c r="C12" s="1" t="s">
        <v>138</v>
      </c>
      <c r="D12" s="1"/>
      <c r="E12" s="1"/>
      <c r="F12" s="1"/>
      <c r="G12" s="1"/>
      <c r="H12" s="1"/>
      <c r="I12" s="60"/>
      <c r="J12" s="1"/>
      <c r="K12" s="14"/>
      <c r="L12" s="14"/>
      <c r="M12" s="14"/>
    </row>
    <row r="13" spans="1:13" ht="18" customHeight="1">
      <c r="A13" s="1"/>
      <c r="B13" s="1"/>
      <c r="C13" s="1" t="s">
        <v>61</v>
      </c>
      <c r="D13" s="1"/>
      <c r="E13" s="1"/>
      <c r="F13" s="1"/>
      <c r="G13" s="1"/>
      <c r="H13" s="1"/>
      <c r="I13" s="60"/>
      <c r="J13" s="1"/>
      <c r="K13" s="14"/>
      <c r="L13" s="14"/>
      <c r="M13" s="14"/>
    </row>
    <row r="14" spans="1:13" ht="18" customHeight="1">
      <c r="A14" s="1"/>
      <c r="B14" s="1"/>
      <c r="C14" s="1"/>
      <c r="D14" s="1"/>
      <c r="E14" s="1"/>
      <c r="F14" s="1"/>
      <c r="G14" s="1"/>
      <c r="H14" s="1"/>
      <c r="I14" s="60"/>
      <c r="J14" s="1"/>
      <c r="K14" s="14"/>
      <c r="L14" s="14"/>
      <c r="M14" s="14"/>
    </row>
    <row r="15" spans="1:13" ht="18" customHeight="1">
      <c r="A15" s="1"/>
      <c r="B15" s="1"/>
      <c r="C15" s="1"/>
      <c r="D15" s="1"/>
      <c r="E15" s="1"/>
      <c r="F15" s="1"/>
      <c r="G15" s="1"/>
      <c r="H15" s="1"/>
      <c r="I15" s="60"/>
      <c r="J15" s="1"/>
      <c r="K15" s="14"/>
      <c r="L15" s="14"/>
      <c r="M15" s="14"/>
    </row>
    <row r="16" spans="1:13" ht="18" customHeight="1">
      <c r="A16" s="1"/>
      <c r="B16" s="1"/>
      <c r="C16" s="1"/>
      <c r="D16" s="1"/>
      <c r="E16" s="1"/>
      <c r="F16" s="1"/>
      <c r="G16" s="1"/>
      <c r="H16" s="1"/>
      <c r="I16" s="60"/>
      <c r="J16" s="1"/>
      <c r="K16" s="14"/>
      <c r="L16" s="14"/>
      <c r="M16" s="14"/>
    </row>
    <row r="17" spans="1:13" ht="18" customHeight="1">
      <c r="A17" s="1"/>
      <c r="B17" s="1"/>
      <c r="C17" s="1"/>
      <c r="D17" s="1"/>
      <c r="E17" s="1"/>
      <c r="F17" s="1"/>
      <c r="G17" s="1"/>
      <c r="H17" s="1"/>
      <c r="I17" s="60"/>
      <c r="J17" s="1"/>
      <c r="K17" s="14"/>
      <c r="L17" s="14"/>
      <c r="M17" s="14"/>
    </row>
    <row r="18" spans="1:13" ht="18" customHeight="1">
      <c r="A18" s="282"/>
      <c r="B18" s="1"/>
      <c r="C18" s="1" t="s">
        <v>62</v>
      </c>
      <c r="D18" s="1"/>
      <c r="E18" s="1"/>
      <c r="F18" s="1"/>
      <c r="G18" s="1"/>
      <c r="H18" s="1"/>
      <c r="I18" s="60"/>
      <c r="J18" s="1"/>
      <c r="K18" s="14"/>
      <c r="L18" s="14"/>
      <c r="M18" s="14"/>
    </row>
    <row r="19" spans="1:13" ht="18" customHeight="1">
      <c r="A19" s="1"/>
      <c r="B19" s="1"/>
      <c r="C19" s="1" t="s">
        <v>63</v>
      </c>
      <c r="D19" s="1"/>
      <c r="E19" s="1"/>
      <c r="F19" s="1"/>
      <c r="G19" s="1"/>
      <c r="H19" s="1"/>
      <c r="I19" s="60"/>
      <c r="J19" s="1"/>
      <c r="K19" s="14"/>
      <c r="L19" s="14"/>
      <c r="M19" s="14"/>
    </row>
    <row r="20" spans="1:13" ht="18" customHeight="1">
      <c r="A20" s="1"/>
      <c r="B20" s="1"/>
      <c r="C20" s="1"/>
      <c r="D20" s="1"/>
      <c r="E20" s="1"/>
      <c r="F20" s="1"/>
      <c r="G20" s="1"/>
      <c r="H20" s="1"/>
      <c r="I20" s="60"/>
      <c r="J20" s="1"/>
      <c r="K20" s="14"/>
      <c r="L20" s="14"/>
      <c r="M20" s="14"/>
    </row>
    <row r="21" spans="1:13" ht="18" customHeight="1">
      <c r="A21" s="1"/>
      <c r="B21" s="1"/>
      <c r="C21" s="1"/>
      <c r="D21" s="1"/>
      <c r="E21" s="1"/>
      <c r="F21" s="1"/>
      <c r="G21" s="1"/>
      <c r="H21" s="1"/>
      <c r="I21" s="60"/>
      <c r="J21" s="1"/>
      <c r="K21" s="14"/>
      <c r="L21" s="14"/>
      <c r="M21" s="14"/>
    </row>
    <row r="22" spans="1:13" ht="18" customHeight="1">
      <c r="A22" s="1"/>
      <c r="B22" s="1"/>
      <c r="C22" s="1"/>
      <c r="D22" s="1"/>
      <c r="E22" s="1"/>
      <c r="F22" s="1"/>
      <c r="G22" s="1"/>
      <c r="H22" s="1"/>
      <c r="I22" s="60"/>
      <c r="J22" s="1"/>
      <c r="K22" s="14"/>
      <c r="L22" s="14"/>
      <c r="M22" s="14"/>
    </row>
    <row r="23" spans="1:13" ht="18" customHeight="1">
      <c r="A23" s="1"/>
      <c r="B23" s="1"/>
      <c r="C23" s="1"/>
      <c r="D23" s="1"/>
      <c r="E23" s="1"/>
      <c r="F23" s="1"/>
      <c r="G23" s="1"/>
      <c r="H23" s="1"/>
      <c r="I23" s="60"/>
      <c r="J23" s="1"/>
      <c r="K23" s="14"/>
      <c r="L23" s="14"/>
      <c r="M23" s="14"/>
    </row>
    <row r="24" spans="1:13" ht="18" customHeight="1">
      <c r="A24" s="1"/>
      <c r="B24" s="1"/>
      <c r="C24" s="1"/>
      <c r="D24" s="1"/>
      <c r="E24" s="1"/>
      <c r="F24" s="1"/>
      <c r="G24" s="1"/>
      <c r="H24" s="1"/>
      <c r="I24" s="60"/>
      <c r="J24" s="1"/>
      <c r="K24" s="14"/>
      <c r="L24" s="14"/>
      <c r="M24" s="14"/>
    </row>
    <row r="25" spans="1:13" ht="18" customHeight="1">
      <c r="A25" s="1" t="s">
        <v>57</v>
      </c>
      <c r="B25" s="1"/>
      <c r="C25" s="1"/>
      <c r="D25" s="1"/>
      <c r="E25" s="1"/>
      <c r="F25" s="1"/>
      <c r="G25" s="1"/>
      <c r="H25" s="1" t="s">
        <v>25</v>
      </c>
      <c r="I25" s="60"/>
      <c r="J25" s="1"/>
      <c r="K25" s="14"/>
      <c r="L25" s="14"/>
      <c r="M25" s="14"/>
    </row>
    <row r="26" spans="1:13" ht="18" customHeight="1">
      <c r="A26" s="1"/>
      <c r="B26" s="1"/>
      <c r="C26" s="1"/>
      <c r="D26" s="1"/>
      <c r="E26" s="1"/>
      <c r="F26" s="1"/>
      <c r="G26" s="1"/>
      <c r="H26" s="1"/>
      <c r="I26" s="60"/>
      <c r="J26" s="1"/>
      <c r="K26" s="14"/>
      <c r="L26" s="14"/>
      <c r="M26" s="14"/>
    </row>
    <row r="27" spans="1:13" ht="18" customHeight="1">
      <c r="A27" s="1"/>
      <c r="B27" s="1" t="s">
        <v>64</v>
      </c>
      <c r="C27" s="1"/>
      <c r="D27" s="1"/>
      <c r="E27" s="1"/>
      <c r="F27" s="1"/>
      <c r="G27" s="1" t="s">
        <v>25</v>
      </c>
      <c r="H27" s="1"/>
      <c r="I27" s="60"/>
      <c r="J27" s="1"/>
      <c r="K27" s="14"/>
      <c r="L27" s="14"/>
      <c r="M27" s="14"/>
    </row>
    <row r="28" spans="1:13" ht="18" customHeight="1">
      <c r="A28" s="1"/>
      <c r="B28" s="1"/>
      <c r="C28" s="1" t="s">
        <v>65</v>
      </c>
      <c r="D28" s="1"/>
      <c r="E28" s="1"/>
      <c r="F28" s="1"/>
      <c r="G28" s="1"/>
      <c r="H28" s="1"/>
      <c r="I28" s="60"/>
      <c r="J28" s="1"/>
      <c r="K28" s="14"/>
      <c r="L28" s="14"/>
      <c r="M28" s="14"/>
    </row>
    <row r="29" spans="1:13" ht="18" customHeight="1">
      <c r="A29" s="1"/>
      <c r="B29" s="1"/>
      <c r="C29" s="1" t="s">
        <v>66</v>
      </c>
      <c r="D29" s="1"/>
      <c r="E29" s="1"/>
      <c r="F29" s="1"/>
      <c r="G29" s="1" t="s">
        <v>25</v>
      </c>
      <c r="H29" s="1"/>
      <c r="I29" s="60"/>
      <c r="J29" s="1"/>
      <c r="K29" s="14"/>
      <c r="L29" s="14"/>
      <c r="M29" s="14"/>
    </row>
    <row r="30" spans="1:13" ht="18" customHeight="1">
      <c r="A30" s="1"/>
      <c r="B30" s="1"/>
      <c r="C30" s="1" t="s">
        <v>67</v>
      </c>
      <c r="D30" s="1"/>
      <c r="E30" s="1"/>
      <c r="F30" s="1"/>
      <c r="G30" s="1" t="s">
        <v>25</v>
      </c>
      <c r="H30" s="1"/>
      <c r="I30" s="60"/>
      <c r="J30" s="1"/>
      <c r="K30" s="14"/>
      <c r="L30" s="14"/>
      <c r="M30" s="14"/>
    </row>
    <row r="31" spans="1:13" ht="18" customHeight="1">
      <c r="A31" s="1"/>
      <c r="B31" s="1"/>
      <c r="C31" s="1"/>
      <c r="D31" s="1"/>
      <c r="E31" s="1"/>
      <c r="F31" s="1"/>
      <c r="G31" s="1"/>
      <c r="H31" s="1"/>
      <c r="I31" s="60"/>
      <c r="J31" s="1"/>
      <c r="K31" s="14"/>
      <c r="L31" s="14"/>
      <c r="M31" s="14"/>
    </row>
    <row r="32" spans="1:13" ht="18" customHeight="1">
      <c r="A32" s="1"/>
      <c r="B32" s="1"/>
      <c r="C32" s="1"/>
      <c r="D32" s="1"/>
      <c r="E32" s="1"/>
      <c r="F32" s="1"/>
      <c r="G32" s="1"/>
      <c r="H32" s="1"/>
      <c r="I32" s="60"/>
      <c r="J32" s="1"/>
      <c r="K32" s="14"/>
      <c r="L32" s="14"/>
      <c r="M32" s="14"/>
    </row>
    <row r="33" spans="1:13" ht="18" customHeight="1">
      <c r="A33" s="1" t="s">
        <v>58</v>
      </c>
      <c r="B33" s="1"/>
      <c r="C33" s="1"/>
      <c r="D33" s="1"/>
      <c r="E33" s="1"/>
      <c r="F33" s="1"/>
      <c r="G33" s="1"/>
      <c r="H33" s="1"/>
      <c r="I33" s="1"/>
      <c r="J33" s="1"/>
      <c r="K33" s="14"/>
      <c r="L33" s="14"/>
      <c r="M33" s="14"/>
    </row>
    <row r="34" spans="1:13" ht="18" customHeight="1">
      <c r="A34" s="1"/>
      <c r="B34" s="1"/>
      <c r="C34" s="1"/>
      <c r="D34" s="1"/>
      <c r="E34" s="1"/>
      <c r="F34" s="1"/>
      <c r="G34" s="1"/>
      <c r="H34" s="1"/>
      <c r="I34" s="60" t="s">
        <v>25</v>
      </c>
      <c r="J34" s="1"/>
      <c r="K34" s="14"/>
      <c r="L34" s="14"/>
      <c r="M34" s="14"/>
    </row>
    <row r="35" spans="1:13" ht="18" customHeight="1">
      <c r="A35" s="1"/>
      <c r="B35" s="1"/>
      <c r="C35" s="1"/>
      <c r="D35" s="1"/>
      <c r="E35" s="1"/>
      <c r="F35" s="1"/>
      <c r="G35" s="1"/>
      <c r="H35" s="1"/>
      <c r="I35" s="60"/>
      <c r="J35" s="1"/>
      <c r="K35" s="14"/>
      <c r="L35" s="14"/>
      <c r="M35" s="14"/>
    </row>
    <row r="36" spans="1:13" ht="18" customHeight="1">
      <c r="A36" s="1"/>
      <c r="B36" s="1"/>
      <c r="C36" s="1"/>
      <c r="D36" s="1"/>
      <c r="E36" s="1"/>
      <c r="F36" s="1"/>
      <c r="G36" s="1"/>
      <c r="H36" s="1"/>
      <c r="I36" s="60"/>
      <c r="J36" s="1"/>
      <c r="K36" s="14"/>
      <c r="L36" s="14"/>
      <c r="M36" s="14"/>
    </row>
    <row r="37" spans="1:13" ht="18" customHeight="1">
      <c r="A37" s="1"/>
      <c r="B37" s="1"/>
      <c r="C37" s="1"/>
      <c r="D37" s="1"/>
      <c r="E37" s="1"/>
      <c r="F37" s="1"/>
      <c r="G37" s="1"/>
      <c r="H37" s="1"/>
      <c r="I37" s="60"/>
      <c r="J37" s="1"/>
      <c r="K37" s="14"/>
      <c r="L37" s="14"/>
      <c r="M37" s="14"/>
    </row>
    <row r="38" spans="1:13" ht="18" customHeight="1">
      <c r="A38" s="1" t="s">
        <v>59</v>
      </c>
      <c r="B38" s="1"/>
      <c r="C38" s="1"/>
      <c r="D38" s="1"/>
      <c r="E38" s="1"/>
      <c r="F38" s="1"/>
      <c r="G38" s="1"/>
      <c r="H38" s="1"/>
      <c r="I38" s="60"/>
      <c r="J38" s="1"/>
      <c r="K38" s="14"/>
      <c r="L38" s="14"/>
      <c r="M38" s="14"/>
    </row>
    <row r="39" spans="1:13" ht="18" customHeight="1">
      <c r="A39" s="1"/>
      <c r="B39" s="1"/>
      <c r="C39" s="1"/>
      <c r="D39" s="1"/>
      <c r="E39" s="1"/>
      <c r="F39" s="1"/>
      <c r="G39" s="1"/>
      <c r="H39" s="1"/>
      <c r="I39" s="60" t="s">
        <v>25</v>
      </c>
      <c r="J39" s="1"/>
      <c r="K39" s="14"/>
      <c r="L39" s="14"/>
      <c r="M39" s="14"/>
    </row>
    <row r="40" spans="1:13" ht="18" customHeight="1">
      <c r="A40" s="1"/>
      <c r="B40" s="1"/>
      <c r="C40" s="1"/>
      <c r="D40" s="1"/>
      <c r="E40" s="1"/>
      <c r="F40" s="1"/>
      <c r="G40" s="1"/>
      <c r="H40" s="1"/>
      <c r="I40" s="1"/>
      <c r="J40" s="1"/>
      <c r="K40" s="14"/>
      <c r="L40" s="14"/>
      <c r="M40" s="14"/>
    </row>
    <row r="41" spans="1:13" ht="18" customHeight="1">
      <c r="A41" s="1"/>
      <c r="B41" s="1"/>
      <c r="C41" s="1"/>
      <c r="D41" s="1"/>
      <c r="E41" s="1"/>
      <c r="F41" s="1"/>
      <c r="G41" s="1"/>
      <c r="H41" s="1"/>
      <c r="I41" s="1"/>
      <c r="J41" s="1"/>
      <c r="K41" s="14"/>
      <c r="L41" s="14"/>
      <c r="M41" s="14"/>
    </row>
    <row r="42" spans="1:13" ht="18" customHeight="1">
      <c r="A42" s="1"/>
      <c r="B42" s="1"/>
      <c r="C42" s="1"/>
      <c r="D42" s="1"/>
      <c r="E42" s="1"/>
      <c r="F42" s="1"/>
      <c r="G42" s="1"/>
      <c r="H42" s="1"/>
      <c r="I42" s="1"/>
      <c r="J42" s="1"/>
      <c r="K42" s="14"/>
      <c r="L42" s="14"/>
      <c r="M42" s="14"/>
    </row>
    <row r="43" spans="1:13" ht="13.5">
      <c r="A43" s="1"/>
      <c r="B43" s="1"/>
      <c r="C43" s="1"/>
      <c r="D43" s="1"/>
      <c r="E43" s="1"/>
      <c r="F43" s="1"/>
      <c r="G43" s="1"/>
      <c r="H43" s="1"/>
      <c r="I43" s="1"/>
      <c r="J43" s="1"/>
      <c r="K43" s="14"/>
      <c r="L43" s="14"/>
      <c r="M43" s="14"/>
    </row>
    <row r="44" spans="1:13" ht="13.5">
      <c r="A44" s="1"/>
      <c r="B44" s="1"/>
      <c r="C44" s="1"/>
      <c r="D44" s="1"/>
      <c r="E44" s="1"/>
      <c r="F44" s="1"/>
      <c r="G44" s="1"/>
      <c r="H44" s="1"/>
      <c r="I44" s="1"/>
      <c r="J44" s="1"/>
      <c r="K44" s="14"/>
      <c r="L44" s="14"/>
      <c r="M44" s="14"/>
    </row>
    <row r="45" spans="1:13" ht="13.5">
      <c r="A45" s="1"/>
      <c r="B45" s="1"/>
      <c r="C45" s="1"/>
      <c r="D45" s="1"/>
      <c r="E45" s="1"/>
      <c r="F45" s="1"/>
      <c r="G45" s="1"/>
      <c r="H45" s="1"/>
      <c r="I45" s="1"/>
      <c r="J45" s="1"/>
      <c r="K45" s="14"/>
      <c r="L45" s="14"/>
      <c r="M45" s="14"/>
    </row>
    <row r="46" spans="1:13" ht="13.5">
      <c r="A46" s="1"/>
      <c r="B46" s="1"/>
      <c r="C46" s="1"/>
      <c r="D46" s="1"/>
      <c r="E46" s="1"/>
      <c r="F46" s="1"/>
      <c r="G46" s="1"/>
      <c r="H46" s="1"/>
      <c r="I46" s="1"/>
      <c r="J46" s="1"/>
      <c r="K46" s="14"/>
      <c r="L46" s="14"/>
      <c r="M46" s="14"/>
    </row>
    <row r="47" spans="1:13" ht="13.5">
      <c r="A47" s="1"/>
      <c r="B47" s="1"/>
      <c r="C47" s="1"/>
      <c r="D47" s="1"/>
      <c r="E47" s="1"/>
      <c r="F47" s="1"/>
      <c r="G47" s="1"/>
      <c r="H47" s="1"/>
      <c r="I47" s="1"/>
      <c r="J47" s="1"/>
      <c r="K47" s="14"/>
      <c r="L47" s="14"/>
      <c r="M47" s="14"/>
    </row>
    <row r="48" spans="1:13" ht="13.5">
      <c r="A48" s="1"/>
      <c r="B48" s="1"/>
      <c r="C48" s="1"/>
      <c r="D48" s="1"/>
      <c r="E48" s="1"/>
      <c r="F48" s="1"/>
      <c r="G48" s="1"/>
      <c r="H48" s="1"/>
      <c r="I48" s="1"/>
      <c r="J48" s="1"/>
      <c r="K48" s="14"/>
      <c r="L48" s="14"/>
      <c r="M48" s="14"/>
    </row>
    <row r="49" spans="1:13" ht="13.5">
      <c r="A49" s="1"/>
      <c r="B49" s="1"/>
      <c r="C49" s="1"/>
      <c r="D49" s="1"/>
      <c r="E49" s="1"/>
      <c r="F49" s="1"/>
      <c r="G49" s="1"/>
      <c r="H49" s="1"/>
      <c r="I49" s="1"/>
      <c r="J49" s="1"/>
      <c r="K49" s="14"/>
      <c r="L49" s="14"/>
      <c r="M49" s="14"/>
    </row>
    <row r="50" spans="1:13" ht="13.5">
      <c r="A50" s="1"/>
      <c r="B50" s="1"/>
      <c r="C50" s="1"/>
      <c r="D50" s="1"/>
      <c r="E50" s="1"/>
      <c r="F50" s="1"/>
      <c r="G50" s="1"/>
      <c r="H50" s="1"/>
      <c r="I50" s="1"/>
      <c r="J50" s="1"/>
      <c r="K50" s="14"/>
      <c r="L50" s="14"/>
      <c r="M50" s="14"/>
    </row>
    <row r="51" spans="1:11" ht="13.5">
      <c r="A51" s="1"/>
      <c r="B51" s="1"/>
      <c r="C51" s="1"/>
      <c r="D51" s="1"/>
      <c r="E51" s="1"/>
      <c r="F51" s="1"/>
      <c r="G51" s="1"/>
      <c r="H51" s="1"/>
      <c r="I51" s="1"/>
      <c r="J51" s="1"/>
      <c r="K51" s="14"/>
    </row>
    <row r="52" spans="1:11" ht="13.5">
      <c r="A52" s="1"/>
      <c r="B52" s="1"/>
      <c r="C52" s="1"/>
      <c r="D52" s="1"/>
      <c r="E52" s="1"/>
      <c r="F52" s="1"/>
      <c r="G52" s="1"/>
      <c r="H52" s="1"/>
      <c r="I52" s="1"/>
      <c r="J52" s="1"/>
      <c r="K52" s="14"/>
    </row>
    <row r="53" spans="1:11" ht="13.5">
      <c r="A53" s="1"/>
      <c r="B53" s="1"/>
      <c r="C53" s="1"/>
      <c r="D53" s="1"/>
      <c r="E53" s="1"/>
      <c r="F53" s="1"/>
      <c r="G53" s="1"/>
      <c r="H53" s="1"/>
      <c r="I53" s="1"/>
      <c r="J53" s="1"/>
      <c r="K53" s="14"/>
    </row>
    <row r="54" spans="1:11" ht="13.5">
      <c r="A54" s="1"/>
      <c r="B54" s="1"/>
      <c r="C54" s="1"/>
      <c r="D54" s="1"/>
      <c r="E54" s="1"/>
      <c r="F54" s="1"/>
      <c r="G54" s="1"/>
      <c r="H54" s="1"/>
      <c r="I54" s="1"/>
      <c r="J54" s="1"/>
      <c r="K54" s="14"/>
    </row>
    <row r="55" spans="1:11" ht="13.5">
      <c r="A55" s="1"/>
      <c r="B55" s="1"/>
      <c r="C55" s="1"/>
      <c r="D55" s="1"/>
      <c r="E55" s="1"/>
      <c r="F55" s="1"/>
      <c r="G55" s="1"/>
      <c r="H55" s="1"/>
      <c r="I55" s="1"/>
      <c r="J55" s="1"/>
      <c r="K55" s="14"/>
    </row>
    <row r="56" spans="1:11" ht="13.5">
      <c r="A56" s="1"/>
      <c r="B56" s="1"/>
      <c r="C56" s="1"/>
      <c r="D56" s="1"/>
      <c r="E56" s="1"/>
      <c r="F56" s="1"/>
      <c r="G56" s="1"/>
      <c r="H56" s="1"/>
      <c r="I56" s="1"/>
      <c r="J56" s="1"/>
      <c r="K56" s="14"/>
    </row>
    <row r="57" spans="1:11" ht="13.5">
      <c r="A57" s="1"/>
      <c r="B57" s="1"/>
      <c r="C57" s="1"/>
      <c r="D57" s="1"/>
      <c r="E57" s="1"/>
      <c r="F57" s="1"/>
      <c r="G57" s="1"/>
      <c r="H57" s="1"/>
      <c r="I57" s="1"/>
      <c r="J57" s="1"/>
      <c r="K57" s="14"/>
    </row>
    <row r="58" spans="1:11" ht="13.5">
      <c r="A58" s="1"/>
      <c r="B58" s="1"/>
      <c r="C58" s="1"/>
      <c r="D58" s="1"/>
      <c r="E58" s="1"/>
      <c r="F58" s="1"/>
      <c r="G58" s="1"/>
      <c r="H58" s="1"/>
      <c r="I58" s="1"/>
      <c r="J58" s="1"/>
      <c r="K58" s="14"/>
    </row>
    <row r="59" spans="1:11" ht="13.5">
      <c r="A59" s="1"/>
      <c r="B59" s="1"/>
      <c r="C59" s="1"/>
      <c r="D59" s="1"/>
      <c r="E59" s="1"/>
      <c r="F59" s="1"/>
      <c r="G59" s="1"/>
      <c r="H59" s="1"/>
      <c r="I59" s="1"/>
      <c r="J59" s="1"/>
      <c r="K59" s="14"/>
    </row>
    <row r="60" spans="1:11" ht="13.5">
      <c r="A60" s="1"/>
      <c r="B60" s="1"/>
      <c r="C60" s="1"/>
      <c r="D60" s="1"/>
      <c r="E60" s="1"/>
      <c r="F60" s="1"/>
      <c r="G60" s="1"/>
      <c r="H60" s="1"/>
      <c r="I60" s="1"/>
      <c r="J60" s="1"/>
      <c r="K60" s="14"/>
    </row>
    <row r="61" spans="1:11" ht="13.5">
      <c r="A61" s="1"/>
      <c r="B61" s="1"/>
      <c r="C61" s="1"/>
      <c r="D61" s="1"/>
      <c r="E61" s="1"/>
      <c r="F61" s="1"/>
      <c r="G61" s="1"/>
      <c r="H61" s="1"/>
      <c r="I61" s="1"/>
      <c r="J61" s="1"/>
      <c r="K61" s="14"/>
    </row>
    <row r="62" spans="1:11" ht="13.5">
      <c r="A62" s="1"/>
      <c r="B62" s="1"/>
      <c r="C62" s="1"/>
      <c r="D62" s="1"/>
      <c r="E62" s="1"/>
      <c r="F62" s="1"/>
      <c r="G62" s="1"/>
      <c r="H62" s="1"/>
      <c r="I62" s="1"/>
      <c r="J62" s="1"/>
      <c r="K62" s="14"/>
    </row>
    <row r="63" spans="1:11" ht="13.5">
      <c r="A63" s="1"/>
      <c r="B63" s="1"/>
      <c r="C63" s="1"/>
      <c r="D63" s="1"/>
      <c r="E63" s="1"/>
      <c r="F63" s="1"/>
      <c r="G63" s="1"/>
      <c r="H63" s="1"/>
      <c r="I63" s="1"/>
      <c r="J63" s="1"/>
      <c r="K63" s="14"/>
    </row>
    <row r="64" spans="1:11" ht="13.5">
      <c r="A64" s="1"/>
      <c r="B64" s="1"/>
      <c r="C64" s="1"/>
      <c r="D64" s="1"/>
      <c r="E64" s="1"/>
      <c r="F64" s="1"/>
      <c r="G64" s="1"/>
      <c r="H64" s="1"/>
      <c r="I64" s="1"/>
      <c r="J64" s="1"/>
      <c r="K64" s="14"/>
    </row>
    <row r="65" spans="1:11" ht="13.5">
      <c r="A65" s="1"/>
      <c r="B65" s="1"/>
      <c r="C65" s="1"/>
      <c r="D65" s="1"/>
      <c r="E65" s="1"/>
      <c r="F65" s="1"/>
      <c r="G65" s="1"/>
      <c r="H65" s="1"/>
      <c r="I65" s="1"/>
      <c r="J65" s="1"/>
      <c r="K65" s="14"/>
    </row>
    <row r="66" spans="1:11" ht="13.5">
      <c r="A66" s="1"/>
      <c r="B66" s="1"/>
      <c r="C66" s="1"/>
      <c r="D66" s="1"/>
      <c r="E66" s="1"/>
      <c r="F66" s="1"/>
      <c r="G66" s="1"/>
      <c r="H66" s="1"/>
      <c r="I66" s="1"/>
      <c r="J66" s="1"/>
      <c r="K66" s="14"/>
    </row>
    <row r="67" spans="1:11" ht="13.5">
      <c r="A67" s="1"/>
      <c r="B67" s="1"/>
      <c r="C67" s="1"/>
      <c r="D67" s="1"/>
      <c r="E67" s="1"/>
      <c r="F67" s="1"/>
      <c r="G67" s="1"/>
      <c r="H67" s="1"/>
      <c r="I67" s="1"/>
      <c r="J67" s="1"/>
      <c r="K67" s="14"/>
    </row>
    <row r="68" spans="1:11" ht="13.5">
      <c r="A68" s="1"/>
      <c r="B68" s="1"/>
      <c r="C68" s="1"/>
      <c r="D68" s="1"/>
      <c r="E68" s="1"/>
      <c r="F68" s="1"/>
      <c r="G68" s="1"/>
      <c r="H68" s="1"/>
      <c r="I68" s="1"/>
      <c r="J68" s="1"/>
      <c r="K68" s="14"/>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2:L2"/>
    <mergeCell ref="A4:L4"/>
  </mergeCells>
  <printOptions/>
  <pageMargins left="0.7" right="0.7" top="0.75" bottom="0.75" header="0.3" footer="0.3"/>
  <pageSetup firstPageNumber="1"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1">
      <selection activeCell="A30" sqref="A30"/>
    </sheetView>
  </sheetViews>
  <sheetFormatPr defaultColWidth="9.00390625" defaultRowHeight="13.5"/>
  <cols>
    <col min="1" max="1" width="8.375" style="788" customWidth="1"/>
    <col min="2" max="10" width="9.00390625" style="788" customWidth="1"/>
    <col min="11" max="16384" width="9.00390625" style="788" customWidth="1"/>
  </cols>
  <sheetData>
    <row r="1" spans="1:3" ht="13.5">
      <c r="A1" s="794" t="s">
        <v>917</v>
      </c>
      <c r="B1" s="794"/>
      <c r="C1" s="794"/>
    </row>
    <row r="2" spans="1:10" ht="17.25">
      <c r="A2" s="1075" t="s">
        <v>912</v>
      </c>
      <c r="B2" s="1075"/>
      <c r="C2" s="1075"/>
      <c r="D2" s="1075"/>
      <c r="E2" s="1075"/>
      <c r="F2" s="1075"/>
      <c r="G2" s="1075"/>
      <c r="H2" s="1075"/>
      <c r="I2" s="1075"/>
      <c r="J2" s="1075"/>
    </row>
    <row r="3" spans="1:10" ht="17.25">
      <c r="A3" s="1075"/>
      <c r="B3" s="1075"/>
      <c r="C3" s="1075"/>
      <c r="D3" s="1075"/>
      <c r="E3" s="1075"/>
      <c r="F3" s="1075"/>
      <c r="G3" s="1075"/>
      <c r="H3" s="1075"/>
      <c r="I3" s="1075"/>
      <c r="J3" s="1075"/>
    </row>
    <row r="4" spans="1:3" ht="13.5">
      <c r="A4" s="794"/>
      <c r="B4" s="794"/>
      <c r="C4" s="794"/>
    </row>
    <row r="5" spans="1:10" s="795" customFormat="1" ht="27" customHeight="1">
      <c r="A5" s="1076" t="s">
        <v>960</v>
      </c>
      <c r="B5" s="1077"/>
      <c r="C5" s="1077"/>
      <c r="D5" s="1077"/>
      <c r="E5" s="1077"/>
      <c r="F5" s="1077"/>
      <c r="G5" s="1077"/>
      <c r="H5" s="1077"/>
      <c r="I5" s="1077"/>
      <c r="J5" s="1078"/>
    </row>
    <row r="6" spans="1:10" s="795" customFormat="1" ht="27" customHeight="1">
      <c r="A6" s="1079"/>
      <c r="B6" s="1080"/>
      <c r="C6" s="1080"/>
      <c r="D6" s="1080"/>
      <c r="E6" s="1080"/>
      <c r="F6" s="1080"/>
      <c r="G6" s="1080"/>
      <c r="H6" s="1080"/>
      <c r="I6" s="1080"/>
      <c r="J6" s="1081"/>
    </row>
    <row r="7" spans="1:10" ht="27" customHeight="1">
      <c r="A7" s="798"/>
      <c r="B7" s="799"/>
      <c r="C7" s="799"/>
      <c r="D7" s="309"/>
      <c r="E7" s="309"/>
      <c r="F7" s="309"/>
      <c r="G7" s="309"/>
      <c r="H7" s="309"/>
      <c r="I7" s="309"/>
      <c r="J7" s="800"/>
    </row>
    <row r="8" spans="1:10" ht="27" customHeight="1">
      <c r="A8" s="798"/>
      <c r="B8" s="799"/>
      <c r="C8" s="799"/>
      <c r="D8" s="309"/>
      <c r="E8" s="309"/>
      <c r="F8" s="309"/>
      <c r="G8" s="309"/>
      <c r="H8" s="309"/>
      <c r="I8" s="309"/>
      <c r="J8" s="800"/>
    </row>
    <row r="9" spans="1:10" ht="27" customHeight="1">
      <c r="A9" s="798"/>
      <c r="B9" s="799"/>
      <c r="C9" s="799"/>
      <c r="D9" s="309"/>
      <c r="E9" s="309"/>
      <c r="F9" s="309"/>
      <c r="G9" s="309"/>
      <c r="H9" s="309"/>
      <c r="I9" s="309"/>
      <c r="J9" s="800"/>
    </row>
    <row r="10" spans="1:10" ht="27" customHeight="1">
      <c r="A10" s="798"/>
      <c r="B10" s="799"/>
      <c r="C10" s="799"/>
      <c r="D10" s="309"/>
      <c r="E10" s="309"/>
      <c r="F10" s="309"/>
      <c r="G10" s="309"/>
      <c r="H10" s="309"/>
      <c r="I10" s="309"/>
      <c r="J10" s="800"/>
    </row>
    <row r="11" spans="1:10" ht="27" customHeight="1">
      <c r="A11" s="798"/>
      <c r="B11" s="799"/>
      <c r="C11" s="799"/>
      <c r="D11" s="309"/>
      <c r="E11" s="309"/>
      <c r="F11" s="309"/>
      <c r="G11" s="309"/>
      <c r="H11" s="309"/>
      <c r="I11" s="309"/>
      <c r="J11" s="800"/>
    </row>
    <row r="12" spans="1:10" ht="27" customHeight="1">
      <c r="A12" s="798"/>
      <c r="B12" s="799"/>
      <c r="C12" s="799"/>
      <c r="D12" s="309"/>
      <c r="E12" s="309"/>
      <c r="F12" s="309"/>
      <c r="G12" s="309"/>
      <c r="H12" s="309"/>
      <c r="I12" s="309"/>
      <c r="J12" s="800"/>
    </row>
    <row r="13" spans="1:10" s="795" customFormat="1" ht="27" customHeight="1">
      <c r="A13" s="1082" t="s">
        <v>913</v>
      </c>
      <c r="B13" s="1083"/>
      <c r="C13" s="1083"/>
      <c r="D13" s="1083"/>
      <c r="E13" s="1083"/>
      <c r="F13" s="1083"/>
      <c r="G13" s="1083"/>
      <c r="H13" s="1083"/>
      <c r="I13" s="1083"/>
      <c r="J13" s="1084"/>
    </row>
    <row r="14" spans="1:10" s="795" customFormat="1" ht="27" customHeight="1">
      <c r="A14" s="1085"/>
      <c r="B14" s="1086"/>
      <c r="C14" s="1086"/>
      <c r="D14" s="1086"/>
      <c r="E14" s="1086"/>
      <c r="F14" s="1086"/>
      <c r="G14" s="1086"/>
      <c r="H14" s="1086"/>
      <c r="I14" s="1086"/>
      <c r="J14" s="1087"/>
    </row>
    <row r="15" spans="1:10" ht="27" customHeight="1">
      <c r="A15" s="798"/>
      <c r="B15" s="799"/>
      <c r="C15" s="799"/>
      <c r="D15" s="309"/>
      <c r="E15" s="309"/>
      <c r="F15" s="309"/>
      <c r="G15" s="309"/>
      <c r="H15" s="309"/>
      <c r="I15" s="309"/>
      <c r="J15" s="800"/>
    </row>
    <row r="16" spans="1:10" ht="27" customHeight="1">
      <c r="A16" s="798"/>
      <c r="B16" s="799"/>
      <c r="C16" s="799"/>
      <c r="D16" s="309"/>
      <c r="E16" s="309"/>
      <c r="F16" s="309"/>
      <c r="G16" s="309"/>
      <c r="H16" s="309"/>
      <c r="I16" s="309"/>
      <c r="J16" s="800"/>
    </row>
    <row r="17" spans="1:10" ht="27" customHeight="1">
      <c r="A17" s="798"/>
      <c r="B17" s="799"/>
      <c r="C17" s="799"/>
      <c r="D17" s="309"/>
      <c r="E17" s="309"/>
      <c r="F17" s="309"/>
      <c r="G17" s="309"/>
      <c r="H17" s="309"/>
      <c r="I17" s="309"/>
      <c r="J17" s="800"/>
    </row>
    <row r="18" spans="1:10" ht="27" customHeight="1">
      <c r="A18" s="974"/>
      <c r="B18" s="799"/>
      <c r="C18" s="799"/>
      <c r="D18" s="309"/>
      <c r="E18" s="309"/>
      <c r="F18" s="309"/>
      <c r="G18" s="309"/>
      <c r="H18" s="309"/>
      <c r="I18" s="309"/>
      <c r="J18" s="800"/>
    </row>
    <row r="19" spans="1:10" ht="27" customHeight="1">
      <c r="A19" s="798"/>
      <c r="B19" s="799"/>
      <c r="C19" s="799"/>
      <c r="D19" s="309"/>
      <c r="E19" s="309"/>
      <c r="F19" s="309"/>
      <c r="G19" s="309"/>
      <c r="H19" s="309"/>
      <c r="I19" s="309"/>
      <c r="J19" s="800"/>
    </row>
    <row r="20" spans="1:10" ht="27" customHeight="1">
      <c r="A20" s="798"/>
      <c r="B20" s="799"/>
      <c r="C20" s="799"/>
      <c r="D20" s="309"/>
      <c r="E20" s="309"/>
      <c r="F20" s="309"/>
      <c r="G20" s="309"/>
      <c r="H20" s="309"/>
      <c r="I20" s="309"/>
      <c r="J20" s="800"/>
    </row>
    <row r="21" spans="1:10" s="795" customFormat="1" ht="27" customHeight="1">
      <c r="A21" s="1082" t="s">
        <v>962</v>
      </c>
      <c r="B21" s="1083"/>
      <c r="C21" s="1083"/>
      <c r="D21" s="1083"/>
      <c r="E21" s="1083"/>
      <c r="F21" s="1083"/>
      <c r="G21" s="1083"/>
      <c r="H21" s="1083"/>
      <c r="I21" s="1083"/>
      <c r="J21" s="1084"/>
    </row>
    <row r="22" spans="1:10" s="795" customFormat="1" ht="27" customHeight="1">
      <c r="A22" s="1085"/>
      <c r="B22" s="1086"/>
      <c r="C22" s="1086"/>
      <c r="D22" s="1086"/>
      <c r="E22" s="1086"/>
      <c r="F22" s="1086"/>
      <c r="G22" s="1086"/>
      <c r="H22" s="1086"/>
      <c r="I22" s="1086"/>
      <c r="J22" s="1087"/>
    </row>
    <row r="23" spans="1:10" ht="27" customHeight="1">
      <c r="A23" s="798"/>
      <c r="B23" s="799"/>
      <c r="C23" s="799"/>
      <c r="D23" s="309"/>
      <c r="E23" s="309"/>
      <c r="F23" s="309"/>
      <c r="G23" s="309"/>
      <c r="H23" s="309"/>
      <c r="I23" s="309"/>
      <c r="J23" s="800"/>
    </row>
    <row r="24" spans="1:10" ht="27" customHeight="1">
      <c r="A24" s="798"/>
      <c r="B24" s="799"/>
      <c r="C24" s="799"/>
      <c r="D24" s="309"/>
      <c r="E24" s="309"/>
      <c r="F24" s="309"/>
      <c r="G24" s="309"/>
      <c r="H24" s="309"/>
      <c r="I24" s="309"/>
      <c r="J24" s="800"/>
    </row>
    <row r="25" spans="1:10" ht="27" customHeight="1">
      <c r="A25" s="798"/>
      <c r="B25" s="799"/>
      <c r="C25" s="799"/>
      <c r="D25" s="309"/>
      <c r="E25" s="309"/>
      <c r="F25" s="309"/>
      <c r="G25" s="309"/>
      <c r="H25" s="309"/>
      <c r="I25" s="309"/>
      <c r="J25" s="800"/>
    </row>
    <row r="26" spans="1:10" s="795" customFormat="1" ht="27" customHeight="1">
      <c r="A26" s="801" t="s">
        <v>278</v>
      </c>
      <c r="B26" s="802"/>
      <c r="C26" s="802"/>
      <c r="D26" s="803"/>
      <c r="E26" s="803"/>
      <c r="F26" s="803"/>
      <c r="G26" s="803"/>
      <c r="H26" s="803"/>
      <c r="I26" s="803"/>
      <c r="J26" s="804"/>
    </row>
    <row r="27" spans="1:10" s="795" customFormat="1" ht="27" customHeight="1">
      <c r="A27" s="805"/>
      <c r="B27" s="806"/>
      <c r="C27" s="806"/>
      <c r="D27" s="807"/>
      <c r="E27" s="807"/>
      <c r="F27" s="807"/>
      <c r="G27" s="807"/>
      <c r="H27" s="807"/>
      <c r="I27" s="807"/>
      <c r="J27" s="808"/>
    </row>
    <row r="28" spans="1:10" ht="27" customHeight="1">
      <c r="A28" s="798"/>
      <c r="B28" s="799"/>
      <c r="C28" s="799"/>
      <c r="D28" s="309"/>
      <c r="E28" s="309"/>
      <c r="F28" s="309"/>
      <c r="G28" s="309"/>
      <c r="H28" s="309"/>
      <c r="I28" s="309"/>
      <c r="J28" s="800"/>
    </row>
    <row r="29" spans="1:10" ht="27" customHeight="1">
      <c r="A29" s="809"/>
      <c r="B29" s="810"/>
      <c r="C29" s="810"/>
      <c r="D29" s="811"/>
      <c r="E29" s="811"/>
      <c r="F29" s="811"/>
      <c r="G29" s="811"/>
      <c r="H29" s="811"/>
      <c r="I29" s="811"/>
      <c r="J29" s="812"/>
    </row>
    <row r="30" spans="1:3" ht="13.5">
      <c r="A30" s="694" t="s">
        <v>269</v>
      </c>
      <c r="B30" s="794"/>
      <c r="C30" s="794"/>
    </row>
    <row r="31" spans="1:3" ht="13.5">
      <c r="A31" s="694" t="s">
        <v>268</v>
      </c>
      <c r="B31" s="794"/>
      <c r="C31" s="794"/>
    </row>
    <row r="32" spans="1:3" ht="32.25" customHeight="1">
      <c r="A32" s="794"/>
      <c r="B32" s="794"/>
      <c r="C32" s="794"/>
    </row>
    <row r="33" spans="1:3" ht="32.25" customHeight="1">
      <c r="A33" s="794"/>
      <c r="B33" s="794"/>
      <c r="C33" s="794"/>
    </row>
    <row r="34" spans="1:3" ht="13.5">
      <c r="A34" s="794"/>
      <c r="B34" s="794"/>
      <c r="C34" s="794"/>
    </row>
    <row r="35" spans="1:3" ht="13.5">
      <c r="A35" s="794"/>
      <c r="B35" s="794"/>
      <c r="C35" s="794"/>
    </row>
    <row r="36" spans="1:3" ht="13.5">
      <c r="A36" s="794"/>
      <c r="B36" s="794"/>
      <c r="C36" s="794"/>
    </row>
    <row r="37" spans="1:3" ht="13.5">
      <c r="A37" s="794"/>
      <c r="B37" s="794"/>
      <c r="C37" s="794"/>
    </row>
    <row r="38" spans="1:3" ht="13.5">
      <c r="A38" s="794"/>
      <c r="B38" s="794"/>
      <c r="C38" s="794"/>
    </row>
    <row r="39" spans="1:3" ht="13.5">
      <c r="A39" s="794"/>
      <c r="B39" s="794"/>
      <c r="C39" s="794"/>
    </row>
    <row r="40" spans="1:3" ht="13.5">
      <c r="A40" s="794"/>
      <c r="B40" s="794"/>
      <c r="C40" s="794"/>
    </row>
    <row r="41" spans="1:3" ht="13.5">
      <c r="A41" s="794"/>
      <c r="B41" s="794"/>
      <c r="C41" s="794"/>
    </row>
    <row r="42" spans="1:3" ht="13.5">
      <c r="A42" s="794"/>
      <c r="B42" s="794"/>
      <c r="C42" s="794"/>
    </row>
    <row r="43" spans="1:3" ht="13.5">
      <c r="A43" s="794"/>
      <c r="B43" s="794"/>
      <c r="C43" s="794"/>
    </row>
    <row r="44" spans="1:3" ht="13.5">
      <c r="A44" s="794"/>
      <c r="B44" s="794"/>
      <c r="C44" s="794"/>
    </row>
    <row r="45" spans="1:3" ht="13.5">
      <c r="A45" s="794"/>
      <c r="B45" s="794"/>
      <c r="C45" s="794"/>
    </row>
    <row r="46" spans="1:3" ht="13.5">
      <c r="A46" s="794"/>
      <c r="B46" s="794"/>
      <c r="C46" s="794"/>
    </row>
    <row r="47" spans="1:3" ht="13.5">
      <c r="A47" s="794"/>
      <c r="B47" s="794"/>
      <c r="C47" s="794"/>
    </row>
    <row r="48" spans="1:3" ht="13.5">
      <c r="A48" s="794"/>
      <c r="B48" s="794"/>
      <c r="C48" s="794"/>
    </row>
    <row r="49" spans="1:3" ht="13.5">
      <c r="A49" s="794"/>
      <c r="B49" s="794"/>
      <c r="C49" s="794"/>
    </row>
    <row r="50" spans="1:3" ht="13.5">
      <c r="A50" s="794"/>
      <c r="B50" s="794"/>
      <c r="C50" s="794"/>
    </row>
    <row r="51" spans="1:3" ht="13.5">
      <c r="A51" s="794"/>
      <c r="B51" s="794"/>
      <c r="C51" s="794"/>
    </row>
  </sheetData>
  <sheetProtection/>
  <mergeCells count="5">
    <mergeCell ref="A2:J2"/>
    <mergeCell ref="A5:J6"/>
    <mergeCell ref="A13:J14"/>
    <mergeCell ref="A21:J22"/>
    <mergeCell ref="A3:J3"/>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30" sqref="A30"/>
    </sheetView>
  </sheetViews>
  <sheetFormatPr defaultColWidth="9.00390625" defaultRowHeight="13.5"/>
  <cols>
    <col min="1" max="1" width="4.125" style="189" customWidth="1"/>
    <col min="2" max="2" width="16.875" style="189" customWidth="1"/>
    <col min="3" max="3" width="5.625" style="189" customWidth="1"/>
    <col min="4" max="4" width="16.00390625" style="189" customWidth="1"/>
    <col min="5" max="5" width="18.375" style="189" customWidth="1"/>
    <col min="6" max="6" width="15.125" style="189" customWidth="1"/>
    <col min="7" max="7" width="10.625" style="189" customWidth="1"/>
    <col min="8" max="16384" width="9.00390625" style="189" customWidth="1"/>
  </cols>
  <sheetData>
    <row r="1" spans="1:8" ht="19.5" customHeight="1">
      <c r="A1" s="2" t="s">
        <v>510</v>
      </c>
      <c r="B1" s="1"/>
      <c r="C1" s="1"/>
      <c r="D1" s="1"/>
      <c r="E1" s="1"/>
      <c r="F1" s="1"/>
      <c r="G1" s="1"/>
      <c r="H1" s="1"/>
    </row>
    <row r="2" spans="1:8" ht="19.5" customHeight="1">
      <c r="A2" s="2"/>
      <c r="B2" s="1"/>
      <c r="C2" s="1"/>
      <c r="D2" s="1"/>
      <c r="E2" s="1"/>
      <c r="F2" s="1"/>
      <c r="G2" s="1"/>
      <c r="H2" s="1"/>
    </row>
    <row r="3" spans="1:8" ht="19.5" customHeight="1">
      <c r="A3" s="1075" t="s">
        <v>896</v>
      </c>
      <c r="B3" s="1075"/>
      <c r="C3" s="1075"/>
      <c r="D3" s="1075"/>
      <c r="E3" s="1075"/>
      <c r="F3" s="1075"/>
      <c r="G3" s="1075"/>
      <c r="H3" s="1"/>
    </row>
    <row r="4" spans="1:8" ht="19.5" customHeight="1">
      <c r="A4" s="52"/>
      <c r="B4" s="52"/>
      <c r="C4" s="52"/>
      <c r="D4" s="52"/>
      <c r="E4" s="52"/>
      <c r="F4" s="52"/>
      <c r="G4" s="52"/>
      <c r="H4" s="1"/>
    </row>
    <row r="5" spans="1:8" ht="19.5" customHeight="1">
      <c r="A5" s="1"/>
      <c r="B5" s="1"/>
      <c r="C5" s="1"/>
      <c r="D5" s="1"/>
      <c r="E5" s="1"/>
      <c r="F5" s="1"/>
      <c r="G5" s="1"/>
      <c r="H5" s="1"/>
    </row>
    <row r="6" spans="1:8" ht="19.5" customHeight="1">
      <c r="A6" s="1718" t="s">
        <v>76</v>
      </c>
      <c r="B6" s="61" t="s">
        <v>75</v>
      </c>
      <c r="C6" s="1724" t="s">
        <v>72</v>
      </c>
      <c r="D6" s="1135" t="s">
        <v>81</v>
      </c>
      <c r="E6" s="61" t="s">
        <v>79</v>
      </c>
      <c r="F6" s="61" t="s">
        <v>77</v>
      </c>
      <c r="G6" s="61" t="s">
        <v>78</v>
      </c>
      <c r="H6" s="1"/>
    </row>
    <row r="7" spans="1:8" ht="19.5" customHeight="1">
      <c r="A7" s="1719"/>
      <c r="B7" s="62" t="s">
        <v>80</v>
      </c>
      <c r="C7" s="1725"/>
      <c r="D7" s="1136"/>
      <c r="E7" s="62" t="s">
        <v>82</v>
      </c>
      <c r="F7" s="63" t="s">
        <v>83</v>
      </c>
      <c r="G7" s="62" t="s">
        <v>84</v>
      </c>
      <c r="H7" s="1"/>
    </row>
    <row r="8" spans="1:8" ht="19.5" customHeight="1">
      <c r="A8" s="1719"/>
      <c r="B8" s="64"/>
      <c r="C8" s="65"/>
      <c r="D8" s="65"/>
      <c r="E8" s="64"/>
      <c r="F8" s="65"/>
      <c r="G8" s="64"/>
      <c r="H8" s="1"/>
    </row>
    <row r="9" spans="1:8" ht="19.5" customHeight="1">
      <c r="A9" s="1719"/>
      <c r="B9" s="65"/>
      <c r="C9" s="65"/>
      <c r="D9" s="65"/>
      <c r="E9" s="65"/>
      <c r="F9" s="65"/>
      <c r="G9" s="65"/>
      <c r="H9" s="1"/>
    </row>
    <row r="10" spans="1:8" ht="19.5" customHeight="1">
      <c r="A10" s="1719"/>
      <c r="B10" s="65"/>
      <c r="C10" s="65"/>
      <c r="D10" s="65"/>
      <c r="E10" s="65"/>
      <c r="F10" s="65"/>
      <c r="G10" s="65"/>
      <c r="H10" s="1"/>
    </row>
    <row r="11" spans="1:8" ht="19.5" customHeight="1">
      <c r="A11" s="1719"/>
      <c r="B11" s="65"/>
      <c r="C11" s="65"/>
      <c r="D11" s="65"/>
      <c r="E11" s="65"/>
      <c r="F11" s="65"/>
      <c r="G11" s="65"/>
      <c r="H11" s="1"/>
    </row>
    <row r="12" spans="1:8" ht="19.5" customHeight="1">
      <c r="A12" s="1720"/>
      <c r="B12" s="65"/>
      <c r="C12" s="65"/>
      <c r="D12" s="65"/>
      <c r="E12" s="65"/>
      <c r="F12" s="65"/>
      <c r="G12" s="65"/>
      <c r="H12" s="1"/>
    </row>
    <row r="13" spans="1:8" ht="19.5" customHeight="1">
      <c r="A13" s="1"/>
      <c r="B13" s="1"/>
      <c r="C13" s="1"/>
      <c r="D13" s="1"/>
      <c r="E13" s="1"/>
      <c r="F13" s="1"/>
      <c r="G13" s="1"/>
      <c r="H13" s="1"/>
    </row>
    <row r="14" spans="1:8" ht="19.5" customHeight="1">
      <c r="A14" s="2" t="s">
        <v>90</v>
      </c>
      <c r="B14" s="1"/>
      <c r="C14" s="1"/>
      <c r="D14" s="1"/>
      <c r="E14" s="1"/>
      <c r="F14" s="1"/>
      <c r="G14" s="1"/>
      <c r="H14" s="1"/>
    </row>
    <row r="15" spans="1:8" ht="19.5" customHeight="1">
      <c r="A15" s="2" t="s">
        <v>89</v>
      </c>
      <c r="B15" s="1"/>
      <c r="C15" s="1"/>
      <c r="D15" s="1"/>
      <c r="E15" s="1"/>
      <c r="F15" s="1"/>
      <c r="G15" s="1"/>
      <c r="H15" s="1"/>
    </row>
    <row r="16" spans="1:8" ht="19.5" customHeight="1">
      <c r="A16" s="1"/>
      <c r="B16" s="1"/>
      <c r="C16" s="1"/>
      <c r="D16" s="1"/>
      <c r="E16" s="1"/>
      <c r="F16" s="1"/>
      <c r="G16" s="1"/>
      <c r="H16" s="1"/>
    </row>
    <row r="17" spans="1:8" ht="24.75" customHeight="1">
      <c r="A17" s="1"/>
      <c r="B17" s="1137" t="s">
        <v>87</v>
      </c>
      <c r="C17" s="1723"/>
      <c r="D17" s="1138"/>
      <c r="E17" s="1137" t="s">
        <v>88</v>
      </c>
      <c r="F17" s="1138"/>
      <c r="G17" s="1"/>
      <c r="H17" s="1"/>
    </row>
    <row r="18" spans="1:8" ht="24.75" customHeight="1">
      <c r="A18" s="282"/>
      <c r="B18" s="1716" t="s">
        <v>140</v>
      </c>
      <c r="C18" s="1717"/>
      <c r="D18" s="53" t="s">
        <v>85</v>
      </c>
      <c r="E18" s="66" t="s">
        <v>141</v>
      </c>
      <c r="F18" s="54" t="s">
        <v>142</v>
      </c>
      <c r="G18" s="1"/>
      <c r="H18" s="1"/>
    </row>
    <row r="19" spans="1:8" ht="24.75" customHeight="1">
      <c r="A19" s="1"/>
      <c r="B19" s="1721" t="s">
        <v>143</v>
      </c>
      <c r="C19" s="1722"/>
      <c r="D19" s="59" t="s">
        <v>86</v>
      </c>
      <c r="E19" s="67" t="s">
        <v>144</v>
      </c>
      <c r="F19" s="58" t="s">
        <v>142</v>
      </c>
      <c r="G19" s="1"/>
      <c r="H19" s="1"/>
    </row>
    <row r="20" spans="1:8" ht="24.75" customHeight="1">
      <c r="A20" s="1"/>
      <c r="B20" s="1726" t="s">
        <v>145</v>
      </c>
      <c r="C20" s="1727"/>
      <c r="D20" s="55" t="s">
        <v>86</v>
      </c>
      <c r="E20" s="68" t="s">
        <v>146</v>
      </c>
      <c r="F20" s="56" t="s">
        <v>142</v>
      </c>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718" t="s">
        <v>139</v>
      </c>
      <c r="B24" s="61" t="s">
        <v>75</v>
      </c>
      <c r="C24" s="1724" t="s">
        <v>72</v>
      </c>
      <c r="D24" s="1135" t="s">
        <v>81</v>
      </c>
      <c r="E24" s="61" t="s">
        <v>79</v>
      </c>
      <c r="F24" s="61" t="s">
        <v>77</v>
      </c>
      <c r="G24" s="61" t="s">
        <v>78</v>
      </c>
      <c r="H24" s="1"/>
    </row>
    <row r="25" spans="1:8" ht="19.5" customHeight="1">
      <c r="A25" s="1719"/>
      <c r="B25" s="62" t="s">
        <v>80</v>
      </c>
      <c r="C25" s="1725"/>
      <c r="D25" s="1136"/>
      <c r="E25" s="62" t="s">
        <v>82</v>
      </c>
      <c r="F25" s="63" t="s">
        <v>83</v>
      </c>
      <c r="G25" s="62" t="s">
        <v>84</v>
      </c>
      <c r="H25" s="1"/>
    </row>
    <row r="26" spans="1:8" ht="19.5" customHeight="1">
      <c r="A26" s="1719"/>
      <c r="B26" s="65"/>
      <c r="C26" s="65"/>
      <c r="D26" s="65"/>
      <c r="E26" s="65"/>
      <c r="F26" s="65"/>
      <c r="G26" s="65"/>
      <c r="H26" s="1"/>
    </row>
    <row r="27" spans="1:8" ht="19.5" customHeight="1">
      <c r="A27" s="1719"/>
      <c r="B27" s="65"/>
      <c r="C27" s="65"/>
      <c r="D27" s="65"/>
      <c r="E27" s="65"/>
      <c r="F27" s="65"/>
      <c r="G27" s="65"/>
      <c r="H27" s="1"/>
    </row>
    <row r="28" spans="1:8" ht="19.5" customHeight="1">
      <c r="A28" s="1719"/>
      <c r="B28" s="65"/>
      <c r="C28" s="65"/>
      <c r="D28" s="65"/>
      <c r="E28" s="65"/>
      <c r="F28" s="65"/>
      <c r="G28" s="65"/>
      <c r="H28" s="1"/>
    </row>
    <row r="29" spans="1:8" ht="19.5" customHeight="1">
      <c r="A29" s="1719"/>
      <c r="B29" s="65"/>
      <c r="C29" s="65"/>
      <c r="D29" s="65"/>
      <c r="E29" s="65"/>
      <c r="F29" s="65"/>
      <c r="G29" s="65"/>
      <c r="H29" s="1"/>
    </row>
    <row r="30" spans="1:8" ht="19.5" customHeight="1">
      <c r="A30" s="1720"/>
      <c r="B30" s="65"/>
      <c r="C30" s="65"/>
      <c r="D30" s="65"/>
      <c r="E30" s="65"/>
      <c r="F30" s="65"/>
      <c r="G30" s="65"/>
      <c r="H30" s="1"/>
    </row>
    <row r="31" spans="1:8" ht="19.5" customHeight="1">
      <c r="A31" s="1"/>
      <c r="B31" s="1"/>
      <c r="C31" s="1"/>
      <c r="D31" s="1"/>
      <c r="E31" s="1"/>
      <c r="F31" s="1"/>
      <c r="G31" s="1"/>
      <c r="H31" s="1"/>
    </row>
    <row r="32" spans="1:8" ht="19.5" customHeight="1">
      <c r="A32" s="2" t="s">
        <v>616</v>
      </c>
      <c r="B32" s="1"/>
      <c r="C32" s="1"/>
      <c r="D32" s="1"/>
      <c r="E32" s="1"/>
      <c r="F32" s="1"/>
      <c r="G32" s="1"/>
      <c r="H32" s="1"/>
    </row>
    <row r="33" spans="1:8" ht="19.5" customHeight="1">
      <c r="A33" s="1"/>
      <c r="B33" s="1"/>
      <c r="C33" s="1"/>
      <c r="D33" s="1"/>
      <c r="E33" s="1"/>
      <c r="F33" s="1"/>
      <c r="G33" s="1"/>
      <c r="H33" s="1"/>
    </row>
    <row r="34" spans="1:8" ht="19.5" customHeight="1">
      <c r="A34" s="1"/>
      <c r="B34" s="1"/>
      <c r="C34" s="1"/>
      <c r="D34" s="1"/>
      <c r="E34" s="1"/>
      <c r="F34" s="1"/>
      <c r="G34" s="1"/>
      <c r="H34" s="1"/>
    </row>
    <row r="35" spans="1:8" ht="13.5">
      <c r="A35" s="1"/>
      <c r="B35" s="1"/>
      <c r="C35" s="1"/>
      <c r="D35" s="1"/>
      <c r="E35" s="1"/>
      <c r="F35" s="1"/>
      <c r="G35" s="1"/>
      <c r="H35" s="1"/>
    </row>
    <row r="36" spans="1:8" ht="13.5">
      <c r="A36" s="1"/>
      <c r="B36" s="1"/>
      <c r="C36" s="1"/>
      <c r="D36" s="1"/>
      <c r="E36" s="1"/>
      <c r="F36" s="1"/>
      <c r="G36" s="1"/>
      <c r="H36" s="1"/>
    </row>
    <row r="37" spans="1:8" ht="13.5">
      <c r="A37" s="1"/>
      <c r="B37" s="1"/>
      <c r="C37" s="1"/>
      <c r="D37" s="1"/>
      <c r="E37" s="1"/>
      <c r="F37" s="1"/>
      <c r="G37" s="1"/>
      <c r="H37" s="1"/>
    </row>
    <row r="38" spans="1:8" ht="13.5">
      <c r="A38" s="1"/>
      <c r="B38" s="1"/>
      <c r="C38" s="1"/>
      <c r="D38" s="1"/>
      <c r="E38" s="1"/>
      <c r="F38" s="1"/>
      <c r="G38" s="1"/>
      <c r="H38" s="1"/>
    </row>
    <row r="39" spans="1:8" ht="13.5">
      <c r="A39" s="1"/>
      <c r="B39" s="1"/>
      <c r="C39" s="1"/>
      <c r="D39" s="1"/>
      <c r="E39" s="1"/>
      <c r="F39" s="1"/>
      <c r="G39" s="1"/>
      <c r="H39" s="1"/>
    </row>
    <row r="40" spans="1:8" ht="13.5">
      <c r="A40" s="1"/>
      <c r="B40" s="1"/>
      <c r="C40" s="1"/>
      <c r="D40" s="1"/>
      <c r="E40" s="1"/>
      <c r="F40" s="1"/>
      <c r="G40" s="1"/>
      <c r="H40" s="1"/>
    </row>
    <row r="41" spans="1:8" ht="13.5">
      <c r="A41" s="1"/>
      <c r="B41" s="1"/>
      <c r="C41" s="1"/>
      <c r="D41" s="1"/>
      <c r="E41" s="1"/>
      <c r="F41" s="1"/>
      <c r="G41" s="1"/>
      <c r="H41" s="1"/>
    </row>
    <row r="42" spans="1:8" ht="13.5">
      <c r="A42" s="1"/>
      <c r="B42" s="1"/>
      <c r="C42" s="1"/>
      <c r="D42" s="1"/>
      <c r="E42" s="1"/>
      <c r="F42" s="1"/>
      <c r="G42" s="1"/>
      <c r="H42" s="1"/>
    </row>
    <row r="43" spans="1:8" ht="13.5">
      <c r="A43" s="1"/>
      <c r="B43" s="1"/>
      <c r="C43" s="1"/>
      <c r="D43" s="1"/>
      <c r="E43" s="1"/>
      <c r="F43" s="1"/>
      <c r="G43" s="1"/>
      <c r="H43" s="1"/>
    </row>
    <row r="44" spans="1:8" ht="13.5">
      <c r="A44" s="1"/>
      <c r="B44" s="1"/>
      <c r="C44" s="1"/>
      <c r="D44" s="1"/>
      <c r="E44" s="1"/>
      <c r="F44" s="1"/>
      <c r="G44" s="1"/>
      <c r="H44" s="1"/>
    </row>
    <row r="45" spans="1:8" ht="13.5">
      <c r="A45" s="1"/>
      <c r="B45" s="1"/>
      <c r="C45" s="1"/>
      <c r="D45" s="1"/>
      <c r="E45" s="1"/>
      <c r="F45" s="1"/>
      <c r="G45" s="1"/>
      <c r="H45" s="1"/>
    </row>
    <row r="46" spans="1:8" ht="13.5">
      <c r="A46" s="1"/>
      <c r="B46" s="1"/>
      <c r="C46" s="1"/>
      <c r="D46" s="1"/>
      <c r="E46" s="1"/>
      <c r="F46" s="1"/>
      <c r="G46" s="1"/>
      <c r="H46" s="1"/>
    </row>
    <row r="47" spans="1:8" ht="13.5">
      <c r="A47" s="1"/>
      <c r="B47" s="1"/>
      <c r="C47" s="1"/>
      <c r="D47" s="1"/>
      <c r="E47" s="1"/>
      <c r="F47" s="1"/>
      <c r="G47" s="1"/>
      <c r="H47" s="1"/>
    </row>
    <row r="48" spans="1:8" ht="13.5">
      <c r="A48" s="1"/>
      <c r="B48" s="1"/>
      <c r="C48" s="1"/>
      <c r="D48" s="1"/>
      <c r="E48" s="1"/>
      <c r="F48" s="1"/>
      <c r="G48" s="1"/>
      <c r="H48" s="1"/>
    </row>
    <row r="49" spans="1:8" ht="13.5">
      <c r="A49" s="1"/>
      <c r="B49" s="1"/>
      <c r="C49" s="1"/>
      <c r="D49" s="1"/>
      <c r="E49" s="1"/>
      <c r="F49" s="1"/>
      <c r="G49" s="1"/>
      <c r="H49" s="1"/>
    </row>
    <row r="50" spans="1:8" ht="13.5">
      <c r="A50" s="1"/>
      <c r="B50" s="1"/>
      <c r="C50" s="1"/>
      <c r="D50" s="1"/>
      <c r="E50" s="1"/>
      <c r="F50" s="1"/>
      <c r="G50" s="1"/>
      <c r="H50" s="1"/>
    </row>
    <row r="51" spans="1:8" ht="13.5">
      <c r="A51" s="1"/>
      <c r="B51" s="1"/>
      <c r="C51" s="1"/>
      <c r="D51" s="1"/>
      <c r="E51" s="1"/>
      <c r="F51" s="1"/>
      <c r="G51" s="1"/>
      <c r="H51" s="1"/>
    </row>
    <row r="52" spans="1:8" ht="13.5">
      <c r="A52" s="1"/>
      <c r="B52" s="1"/>
      <c r="C52" s="1"/>
      <c r="D52" s="1"/>
      <c r="E52" s="1"/>
      <c r="F52" s="1"/>
      <c r="G52" s="1"/>
      <c r="H52" s="1"/>
    </row>
    <row r="53" spans="1:8" ht="13.5">
      <c r="A53" s="1"/>
      <c r="B53" s="1"/>
      <c r="C53" s="1"/>
      <c r="D53" s="1"/>
      <c r="E53" s="1"/>
      <c r="F53" s="1"/>
      <c r="G53" s="1"/>
      <c r="H53" s="1"/>
    </row>
    <row r="54" spans="1:8" ht="13.5">
      <c r="A54" s="1"/>
      <c r="B54" s="1"/>
      <c r="C54" s="1"/>
      <c r="D54" s="1"/>
      <c r="E54" s="1"/>
      <c r="F54" s="1"/>
      <c r="G54" s="1"/>
      <c r="H54" s="1"/>
    </row>
    <row r="55" spans="1:8" ht="13.5">
      <c r="A55" s="1"/>
      <c r="B55" s="1"/>
      <c r="C55" s="1"/>
      <c r="D55" s="1"/>
      <c r="E55" s="1"/>
      <c r="F55" s="1"/>
      <c r="G55" s="1"/>
      <c r="H55" s="1"/>
    </row>
    <row r="56" spans="1:8" ht="13.5">
      <c r="A56" s="1"/>
      <c r="B56" s="1"/>
      <c r="C56" s="1"/>
      <c r="D56" s="1"/>
      <c r="E56" s="1"/>
      <c r="F56" s="1"/>
      <c r="G56" s="1"/>
      <c r="H56" s="1"/>
    </row>
    <row r="57" spans="1:8" ht="13.5">
      <c r="A57" s="1"/>
      <c r="B57" s="1"/>
      <c r="C57" s="1"/>
      <c r="D57" s="1"/>
      <c r="E57" s="1"/>
      <c r="F57" s="1"/>
      <c r="G57" s="1"/>
      <c r="H57" s="1"/>
    </row>
    <row r="58" spans="1:8" ht="13.5">
      <c r="A58" s="1"/>
      <c r="B58" s="1"/>
      <c r="C58" s="1"/>
      <c r="D58" s="1"/>
      <c r="E58" s="1"/>
      <c r="F58" s="1"/>
      <c r="G58" s="1"/>
      <c r="H58" s="1"/>
    </row>
  </sheetData>
  <sheetProtection/>
  <mergeCells count="12">
    <mergeCell ref="C24:C25"/>
    <mergeCell ref="D24:D25"/>
    <mergeCell ref="A24:A30"/>
    <mergeCell ref="D6:D7"/>
    <mergeCell ref="C6:C7"/>
    <mergeCell ref="B20:C20"/>
    <mergeCell ref="A3:G3"/>
    <mergeCell ref="B18:C18"/>
    <mergeCell ref="A6:A12"/>
    <mergeCell ref="B19:C19"/>
    <mergeCell ref="B17:D17"/>
    <mergeCell ref="E17:F17"/>
  </mergeCells>
  <printOptions/>
  <pageMargins left="0.7" right="0.7" top="0.75" bottom="0.75" header="0.3" footer="0.3"/>
  <pageSetup firstPageNumber="1" useFirstPageNumber="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A30" sqref="A30"/>
    </sheetView>
  </sheetViews>
  <sheetFormatPr defaultColWidth="9.00390625" defaultRowHeight="13.5"/>
  <cols>
    <col min="1" max="1" width="3.375" style="189" customWidth="1"/>
    <col min="2" max="10" width="9.00390625" style="189" customWidth="1"/>
    <col min="11" max="11" width="2.375" style="189" customWidth="1"/>
    <col min="12" max="12" width="1.4921875" style="189" customWidth="1"/>
    <col min="13" max="13" width="2.75390625" style="189" customWidth="1"/>
    <col min="14" max="14" width="2.875" style="189" customWidth="1"/>
    <col min="15" max="16384" width="9.00390625" style="189" customWidth="1"/>
  </cols>
  <sheetData>
    <row r="1" spans="1:13" ht="30" customHeight="1">
      <c r="A1" s="2" t="s">
        <v>560</v>
      </c>
      <c r="B1" s="1"/>
      <c r="C1" s="1"/>
      <c r="D1" s="1"/>
      <c r="E1" s="1"/>
      <c r="F1" s="1"/>
      <c r="G1" s="1"/>
      <c r="H1" s="1"/>
      <c r="I1" s="1"/>
      <c r="J1" s="1"/>
      <c r="K1" s="1"/>
      <c r="L1" s="1"/>
      <c r="M1" s="1"/>
    </row>
    <row r="2" spans="1:13" ht="18" customHeight="1">
      <c r="A2" s="1075" t="s">
        <v>897</v>
      </c>
      <c r="B2" s="1075"/>
      <c r="C2" s="1075"/>
      <c r="D2" s="1075"/>
      <c r="E2" s="1075"/>
      <c r="F2" s="1075"/>
      <c r="G2" s="1075"/>
      <c r="H2" s="1075"/>
      <c r="I2" s="1075"/>
      <c r="J2" s="1075"/>
      <c r="K2" s="1"/>
      <c r="L2" s="1"/>
      <c r="M2" s="1"/>
    </row>
    <row r="3" spans="1:13" ht="18" customHeight="1">
      <c r="A3" s="1"/>
      <c r="B3" s="1"/>
      <c r="C3" s="1"/>
      <c r="D3" s="1"/>
      <c r="E3" s="1"/>
      <c r="F3" s="1"/>
      <c r="G3" s="1"/>
      <c r="H3" s="1"/>
      <c r="I3" s="1"/>
      <c r="J3" s="1"/>
      <c r="K3" s="1"/>
      <c r="L3" s="1"/>
      <c r="M3" s="1"/>
    </row>
    <row r="4" spans="1:13" ht="18" customHeight="1">
      <c r="A4" s="251"/>
      <c r="B4" s="251" t="s">
        <v>49</v>
      </c>
      <c r="C4" s="251"/>
      <c r="D4" s="251"/>
      <c r="E4" s="251"/>
      <c r="F4" s="251"/>
      <c r="G4" s="251"/>
      <c r="H4" s="251"/>
      <c r="I4" s="251"/>
      <c r="J4" s="251"/>
      <c r="K4" s="251"/>
      <c r="L4" s="251"/>
      <c r="M4" s="1"/>
    </row>
    <row r="5" spans="1:15" ht="18" customHeight="1">
      <c r="A5" s="251"/>
      <c r="B5" s="251" t="s">
        <v>147</v>
      </c>
      <c r="C5" s="251"/>
      <c r="D5" s="251"/>
      <c r="E5" s="251"/>
      <c r="F5" s="251"/>
      <c r="G5" s="251"/>
      <c r="H5" s="251"/>
      <c r="I5" s="251"/>
      <c r="J5" s="251"/>
      <c r="K5" s="251"/>
      <c r="L5" s="251"/>
      <c r="M5" s="1"/>
      <c r="N5" s="1"/>
      <c r="O5" s="1"/>
    </row>
    <row r="6" spans="1:15" ht="18" customHeight="1">
      <c r="A6" s="251"/>
      <c r="B6" s="251"/>
      <c r="C6" s="251"/>
      <c r="D6" s="251"/>
      <c r="E6" s="251"/>
      <c r="F6" s="251"/>
      <c r="G6" s="251"/>
      <c r="H6" s="251"/>
      <c r="I6" s="251"/>
      <c r="J6" s="251"/>
      <c r="K6" s="251"/>
      <c r="L6" s="251"/>
      <c r="M6" s="1"/>
      <c r="N6" s="1"/>
      <c r="O6" s="1"/>
    </row>
    <row r="7" spans="1:15" ht="18" customHeight="1">
      <c r="A7" s="251"/>
      <c r="B7" s="251"/>
      <c r="C7" s="251"/>
      <c r="D7" s="251"/>
      <c r="E7" s="251"/>
      <c r="F7" s="251"/>
      <c r="G7" s="251"/>
      <c r="H7" s="251"/>
      <c r="I7" s="251"/>
      <c r="J7" s="251"/>
      <c r="K7" s="251"/>
      <c r="L7" s="251"/>
      <c r="M7" s="1"/>
      <c r="N7" s="1"/>
      <c r="O7" s="1"/>
    </row>
    <row r="8" spans="1:15" ht="18" customHeight="1">
      <c r="A8" s="251"/>
      <c r="B8" s="251" t="s">
        <v>74</v>
      </c>
      <c r="C8" s="251"/>
      <c r="D8" s="251"/>
      <c r="E8" s="251"/>
      <c r="F8" s="251"/>
      <c r="G8" s="251"/>
      <c r="H8" s="251"/>
      <c r="I8" s="251"/>
      <c r="J8" s="251"/>
      <c r="K8" s="251"/>
      <c r="L8" s="251"/>
      <c r="M8" s="1"/>
      <c r="N8" s="1"/>
      <c r="O8" s="1"/>
    </row>
    <row r="9" spans="1:15" ht="18" customHeight="1">
      <c r="A9" s="251"/>
      <c r="B9" s="251" t="s">
        <v>51</v>
      </c>
      <c r="C9" s="251"/>
      <c r="D9" s="251"/>
      <c r="E9" s="251"/>
      <c r="F9" s="251"/>
      <c r="G9" s="251"/>
      <c r="H9" s="251"/>
      <c r="I9" s="251"/>
      <c r="J9" s="251"/>
      <c r="K9" s="251"/>
      <c r="L9" s="251"/>
      <c r="M9" s="1"/>
      <c r="N9" s="1"/>
      <c r="O9" s="1"/>
    </row>
    <row r="10" spans="1:15" ht="18" customHeight="1">
      <c r="A10" s="251"/>
      <c r="B10" s="251"/>
      <c r="C10" s="251"/>
      <c r="D10" s="251"/>
      <c r="E10" s="251"/>
      <c r="F10" s="251"/>
      <c r="G10" s="251"/>
      <c r="H10" s="251"/>
      <c r="I10" s="251"/>
      <c r="J10" s="251"/>
      <c r="K10" s="251"/>
      <c r="L10" s="251"/>
      <c r="M10" s="1"/>
      <c r="N10" s="1"/>
      <c r="O10" s="1"/>
    </row>
    <row r="11" spans="1:15" ht="18" customHeight="1">
      <c r="A11" s="251"/>
      <c r="B11" s="251"/>
      <c r="C11" s="251"/>
      <c r="D11" s="251"/>
      <c r="E11" s="251"/>
      <c r="F11" s="251"/>
      <c r="G11" s="251"/>
      <c r="H11" s="251"/>
      <c r="I11" s="251"/>
      <c r="J11" s="251"/>
      <c r="K11" s="251"/>
      <c r="L11" s="251"/>
      <c r="M11" s="1"/>
      <c r="N11" s="1"/>
      <c r="O11" s="1"/>
    </row>
    <row r="12" spans="1:15" ht="18" customHeight="1">
      <c r="A12" s="251"/>
      <c r="B12" s="251" t="s">
        <v>282</v>
      </c>
      <c r="C12" s="251"/>
      <c r="D12" s="251"/>
      <c r="E12" s="251"/>
      <c r="F12" s="251"/>
      <c r="G12" s="251"/>
      <c r="H12" s="251"/>
      <c r="I12" s="251"/>
      <c r="J12" s="251"/>
      <c r="K12" s="251"/>
      <c r="L12" s="251"/>
      <c r="M12" s="1"/>
      <c r="N12" s="1"/>
      <c r="O12" s="1"/>
    </row>
    <row r="13" spans="1:15" ht="18" customHeight="1">
      <c r="A13" s="251"/>
      <c r="B13" s="251"/>
      <c r="C13" s="251"/>
      <c r="D13" s="251"/>
      <c r="E13" s="251"/>
      <c r="F13" s="251"/>
      <c r="G13" s="251"/>
      <c r="H13" s="251"/>
      <c r="I13" s="251"/>
      <c r="J13" s="251"/>
      <c r="K13" s="251"/>
      <c r="L13" s="251"/>
      <c r="M13" s="1"/>
      <c r="N13" s="1"/>
      <c r="O13" s="1"/>
    </row>
    <row r="14" spans="1:15" ht="18" customHeight="1">
      <c r="A14" s="251"/>
      <c r="B14" s="251"/>
      <c r="C14" s="251"/>
      <c r="D14" s="251"/>
      <c r="E14" s="251"/>
      <c r="F14" s="251"/>
      <c r="G14" s="251"/>
      <c r="H14" s="251"/>
      <c r="I14" s="251"/>
      <c r="J14" s="251"/>
      <c r="K14" s="251"/>
      <c r="L14" s="251"/>
      <c r="M14" s="1"/>
      <c r="N14" s="1"/>
      <c r="O14" s="1"/>
    </row>
    <row r="15" spans="1:15" ht="18" customHeight="1">
      <c r="A15" s="251"/>
      <c r="B15" s="251" t="s">
        <v>148</v>
      </c>
      <c r="C15" s="251"/>
      <c r="D15" s="251"/>
      <c r="E15" s="251"/>
      <c r="F15" s="251"/>
      <c r="G15" s="251"/>
      <c r="H15" s="251"/>
      <c r="I15" s="251"/>
      <c r="J15" s="251"/>
      <c r="K15" s="251"/>
      <c r="L15" s="251"/>
      <c r="M15" s="1"/>
      <c r="N15" s="1"/>
      <c r="O15" s="1"/>
    </row>
    <row r="16" spans="1:15" ht="18" customHeight="1">
      <c r="A16" s="251"/>
      <c r="B16" s="251" t="s">
        <v>280</v>
      </c>
      <c r="C16" s="251"/>
      <c r="D16" s="251"/>
      <c r="E16" s="251"/>
      <c r="F16" s="251"/>
      <c r="G16" s="251"/>
      <c r="H16" s="251"/>
      <c r="I16" s="251"/>
      <c r="J16" s="251"/>
      <c r="K16" s="251"/>
      <c r="L16" s="251"/>
      <c r="M16" s="1"/>
      <c r="N16" s="1"/>
      <c r="O16" s="1"/>
    </row>
    <row r="17" spans="1:15" ht="18" customHeight="1">
      <c r="A17" s="251"/>
      <c r="B17" s="251"/>
      <c r="C17" s="251"/>
      <c r="D17" s="251"/>
      <c r="E17" s="251"/>
      <c r="F17" s="251"/>
      <c r="G17" s="251"/>
      <c r="H17" s="251"/>
      <c r="I17" s="251"/>
      <c r="J17" s="251"/>
      <c r="K17" s="251"/>
      <c r="L17" s="251"/>
      <c r="M17" s="1"/>
      <c r="N17" s="1"/>
      <c r="O17" s="1"/>
    </row>
    <row r="18" spans="1:15" ht="18" customHeight="1">
      <c r="A18" s="969"/>
      <c r="B18" s="251"/>
      <c r="C18" s="251"/>
      <c r="D18" s="251"/>
      <c r="E18" s="251"/>
      <c r="F18" s="251"/>
      <c r="G18" s="251"/>
      <c r="H18" s="251"/>
      <c r="I18" s="251"/>
      <c r="J18" s="251"/>
      <c r="K18" s="251"/>
      <c r="L18" s="251"/>
      <c r="M18" s="1"/>
      <c r="N18" s="1"/>
      <c r="O18" s="1"/>
    </row>
    <row r="19" spans="1:15" ht="18" customHeight="1">
      <c r="A19" s="251"/>
      <c r="B19" s="251" t="s">
        <v>52</v>
      </c>
      <c r="C19" s="251"/>
      <c r="D19" s="251"/>
      <c r="E19" s="251"/>
      <c r="F19" s="251"/>
      <c r="G19" s="251"/>
      <c r="H19" s="251"/>
      <c r="I19" s="251"/>
      <c r="J19" s="251"/>
      <c r="K19" s="251"/>
      <c r="L19" s="251"/>
      <c r="M19" s="1"/>
      <c r="N19" s="1"/>
      <c r="O19" s="1"/>
    </row>
    <row r="20" spans="1:15" ht="18" customHeight="1">
      <c r="A20" s="251"/>
      <c r="B20" s="251" t="s">
        <v>281</v>
      </c>
      <c r="C20" s="251"/>
      <c r="D20" s="251"/>
      <c r="E20" s="251"/>
      <c r="F20" s="251"/>
      <c r="G20" s="251"/>
      <c r="H20" s="251"/>
      <c r="I20" s="251"/>
      <c r="J20" s="251"/>
      <c r="K20" s="251"/>
      <c r="L20" s="251"/>
      <c r="M20" s="1"/>
      <c r="N20" s="1"/>
      <c r="O20" s="1"/>
    </row>
    <row r="21" spans="1:15" ht="18" customHeight="1">
      <c r="A21" s="251"/>
      <c r="B21" s="251"/>
      <c r="C21" s="251"/>
      <c r="D21" s="251"/>
      <c r="E21" s="251"/>
      <c r="F21" s="251"/>
      <c r="G21" s="251"/>
      <c r="H21" s="251"/>
      <c r="I21" s="251"/>
      <c r="J21" s="251"/>
      <c r="K21" s="251"/>
      <c r="L21" s="251"/>
      <c r="M21" s="1"/>
      <c r="N21" s="1"/>
      <c r="O21" s="1"/>
    </row>
    <row r="22" spans="1:15" ht="18" customHeight="1">
      <c r="A22" s="251"/>
      <c r="B22" s="251"/>
      <c r="C22" s="251"/>
      <c r="D22" s="251"/>
      <c r="E22" s="251"/>
      <c r="F22" s="251"/>
      <c r="G22" s="251"/>
      <c r="H22" s="251"/>
      <c r="I22" s="251"/>
      <c r="J22" s="251"/>
      <c r="K22" s="251"/>
      <c r="L22" s="251"/>
      <c r="M22" s="1"/>
      <c r="N22" s="1"/>
      <c r="O22" s="1"/>
    </row>
    <row r="23" spans="1:15" ht="18" customHeight="1">
      <c r="A23" s="251"/>
      <c r="B23" s="251" t="s">
        <v>150</v>
      </c>
      <c r="C23" s="251"/>
      <c r="D23" s="251"/>
      <c r="E23" s="251"/>
      <c r="F23" s="251"/>
      <c r="G23" s="251"/>
      <c r="H23" s="251"/>
      <c r="I23" s="251"/>
      <c r="J23" s="251"/>
      <c r="K23" s="251"/>
      <c r="L23" s="251"/>
      <c r="M23" s="1"/>
      <c r="N23" s="1"/>
      <c r="O23" s="1"/>
    </row>
    <row r="24" spans="1:15" ht="18" customHeight="1">
      <c r="A24" s="251"/>
      <c r="B24" s="251" t="s">
        <v>149</v>
      </c>
      <c r="C24" s="251"/>
      <c r="D24" s="251"/>
      <c r="E24" s="251"/>
      <c r="F24" s="251"/>
      <c r="G24" s="251"/>
      <c r="H24" s="251"/>
      <c r="I24" s="251"/>
      <c r="J24" s="251"/>
      <c r="K24" s="251"/>
      <c r="L24" s="251"/>
      <c r="M24" s="1"/>
      <c r="N24" s="1"/>
      <c r="O24" s="1"/>
    </row>
    <row r="25" spans="1:15" ht="18" customHeight="1">
      <c r="A25" s="251"/>
      <c r="B25" s="251"/>
      <c r="C25" s="251"/>
      <c r="D25" s="251"/>
      <c r="E25" s="251"/>
      <c r="F25" s="251"/>
      <c r="G25" s="251"/>
      <c r="H25" s="251"/>
      <c r="I25" s="251"/>
      <c r="J25" s="251"/>
      <c r="K25" s="251"/>
      <c r="L25" s="251"/>
      <c r="M25" s="1"/>
      <c r="N25" s="1"/>
      <c r="O25" s="1"/>
    </row>
    <row r="26" spans="1:15" ht="18" customHeight="1">
      <c r="A26" s="251"/>
      <c r="B26" s="251" t="s">
        <v>879</v>
      </c>
      <c r="C26" s="251"/>
      <c r="D26" s="251"/>
      <c r="E26" s="251"/>
      <c r="F26" s="251"/>
      <c r="G26" s="251"/>
      <c r="H26" s="251"/>
      <c r="I26" s="251"/>
      <c r="J26" s="251"/>
      <c r="K26" s="251"/>
      <c r="L26" s="251"/>
      <c r="M26" s="1"/>
      <c r="N26" s="1"/>
      <c r="O26" s="1"/>
    </row>
    <row r="27" spans="1:15" ht="18" customHeight="1">
      <c r="A27" s="251"/>
      <c r="B27" s="251"/>
      <c r="C27" s="251"/>
      <c r="D27" s="251"/>
      <c r="E27" s="251"/>
      <c r="F27" s="251"/>
      <c r="G27" s="251"/>
      <c r="H27" s="251"/>
      <c r="I27" s="251"/>
      <c r="J27" s="251"/>
      <c r="K27" s="251"/>
      <c r="L27" s="251"/>
      <c r="M27" s="1"/>
      <c r="N27" s="1"/>
      <c r="O27" s="1"/>
    </row>
    <row r="28" spans="1:15" ht="18" customHeight="1">
      <c r="A28" s="251"/>
      <c r="B28" s="251"/>
      <c r="C28" s="251"/>
      <c r="D28" s="251"/>
      <c r="E28" s="251"/>
      <c r="F28" s="251"/>
      <c r="G28" s="251"/>
      <c r="H28" s="251"/>
      <c r="I28" s="251"/>
      <c r="J28" s="251"/>
      <c r="K28" s="251"/>
      <c r="L28" s="251"/>
      <c r="M28" s="1"/>
      <c r="N28" s="1"/>
      <c r="O28" s="1"/>
    </row>
    <row r="29" spans="1:15" ht="18" customHeight="1">
      <c r="A29" s="251"/>
      <c r="B29" s="251"/>
      <c r="C29" s="251"/>
      <c r="D29" s="251"/>
      <c r="E29" s="251" t="s">
        <v>44</v>
      </c>
      <c r="F29" s="251"/>
      <c r="G29" s="251"/>
      <c r="H29" s="251"/>
      <c r="I29" s="251"/>
      <c r="J29" s="251"/>
      <c r="K29" s="251"/>
      <c r="L29" s="251"/>
      <c r="M29" s="1"/>
      <c r="N29" s="1"/>
      <c r="O29" s="1"/>
    </row>
    <row r="30" spans="1:15" ht="18" customHeight="1">
      <c r="A30" s="251"/>
      <c r="B30" s="251"/>
      <c r="C30" s="251"/>
      <c r="D30" s="251"/>
      <c r="E30" s="251" t="s">
        <v>45</v>
      </c>
      <c r="F30" s="251"/>
      <c r="G30" s="251"/>
      <c r="H30" s="251"/>
      <c r="I30" s="251" t="s">
        <v>46</v>
      </c>
      <c r="J30" s="251"/>
      <c r="K30" s="251"/>
      <c r="L30" s="251"/>
      <c r="M30" s="1"/>
      <c r="N30" s="1"/>
      <c r="O30" s="1"/>
    </row>
    <row r="31" spans="1:15" ht="18" customHeight="1">
      <c r="A31" s="251"/>
      <c r="B31" s="251"/>
      <c r="C31" s="251"/>
      <c r="D31" s="251"/>
      <c r="E31" s="251"/>
      <c r="F31" s="251"/>
      <c r="G31" s="251"/>
      <c r="H31" s="251"/>
      <c r="I31" s="251"/>
      <c r="J31" s="251"/>
      <c r="K31" s="251"/>
      <c r="L31" s="251"/>
      <c r="M31" s="1"/>
      <c r="N31" s="1"/>
      <c r="O31" s="1"/>
    </row>
    <row r="32" spans="1:15" ht="18" customHeight="1">
      <c r="A32" s="251"/>
      <c r="B32" s="251"/>
      <c r="C32" s="251"/>
      <c r="D32" s="251"/>
      <c r="E32" s="251"/>
      <c r="F32" s="251"/>
      <c r="G32" s="251"/>
      <c r="H32" s="251"/>
      <c r="I32" s="251"/>
      <c r="J32" s="251"/>
      <c r="K32" s="251"/>
      <c r="L32" s="251"/>
      <c r="M32" s="1"/>
      <c r="N32" s="1"/>
      <c r="O32" s="1"/>
    </row>
    <row r="33" spans="1:15" ht="18" customHeight="1">
      <c r="A33" s="251"/>
      <c r="B33" s="251"/>
      <c r="C33" s="251"/>
      <c r="D33" s="251"/>
      <c r="E33" s="251"/>
      <c r="F33" s="251"/>
      <c r="G33" s="251"/>
      <c r="H33" s="251"/>
      <c r="I33" s="251"/>
      <c r="J33" s="251"/>
      <c r="K33" s="251"/>
      <c r="L33" s="251"/>
      <c r="M33" s="1"/>
      <c r="N33" s="1"/>
      <c r="O33" s="1"/>
    </row>
    <row r="34" spans="1:15" ht="18" customHeight="1">
      <c r="A34" s="251"/>
      <c r="B34" s="251"/>
      <c r="C34" s="251"/>
      <c r="D34" s="251"/>
      <c r="E34" s="251" t="s">
        <v>47</v>
      </c>
      <c r="F34" s="251"/>
      <c r="G34" s="251"/>
      <c r="H34" s="251"/>
      <c r="I34" s="251"/>
      <c r="J34" s="251"/>
      <c r="K34" s="251"/>
      <c r="L34" s="251"/>
      <c r="M34" s="1"/>
      <c r="N34" s="1"/>
      <c r="O34" s="1"/>
    </row>
    <row r="35" spans="1:15" ht="18" customHeight="1">
      <c r="A35" s="251"/>
      <c r="B35" s="251"/>
      <c r="C35" s="251"/>
      <c r="D35" s="251"/>
      <c r="E35" s="251" t="s">
        <v>45</v>
      </c>
      <c r="F35" s="251"/>
      <c r="G35" s="251"/>
      <c r="H35" s="251"/>
      <c r="I35" s="251" t="s">
        <v>46</v>
      </c>
      <c r="J35" s="251"/>
      <c r="K35" s="251"/>
      <c r="L35" s="251"/>
      <c r="M35" s="1"/>
      <c r="N35" s="1"/>
      <c r="O35" s="1"/>
    </row>
    <row r="36" spans="1:15" ht="18" customHeight="1">
      <c r="A36" s="251"/>
      <c r="B36" s="251"/>
      <c r="C36" s="251"/>
      <c r="D36" s="251"/>
      <c r="E36" s="251"/>
      <c r="F36" s="251"/>
      <c r="G36" s="251"/>
      <c r="H36" s="251"/>
      <c r="I36" s="251"/>
      <c r="J36" s="251"/>
      <c r="K36" s="251"/>
      <c r="L36" s="251"/>
      <c r="M36" s="1"/>
      <c r="N36" s="1"/>
      <c r="O36" s="1"/>
    </row>
    <row r="37" spans="1:15" ht="18" customHeight="1">
      <c r="A37" s="251"/>
      <c r="B37" s="251"/>
      <c r="C37" s="251"/>
      <c r="D37" s="251"/>
      <c r="E37" s="251"/>
      <c r="F37" s="251"/>
      <c r="G37" s="251"/>
      <c r="H37" s="251"/>
      <c r="I37" s="251"/>
      <c r="J37" s="251"/>
      <c r="K37" s="251"/>
      <c r="L37" s="251"/>
      <c r="M37" s="1"/>
      <c r="N37" s="1"/>
      <c r="O37" s="1"/>
    </row>
    <row r="38" spans="1:15" ht="13.5">
      <c r="A38" s="251"/>
      <c r="B38" s="251"/>
      <c r="C38" s="251"/>
      <c r="D38" s="251"/>
      <c r="E38" s="251"/>
      <c r="F38" s="251"/>
      <c r="G38" s="251"/>
      <c r="H38" s="251"/>
      <c r="I38" s="251"/>
      <c r="J38" s="251"/>
      <c r="K38" s="251"/>
      <c r="L38" s="251"/>
      <c r="M38" s="1"/>
      <c r="N38" s="1"/>
      <c r="O38" s="1"/>
    </row>
    <row r="39" spans="1:15" ht="13.5">
      <c r="A39" s="251"/>
      <c r="B39" s="251"/>
      <c r="C39" s="251"/>
      <c r="D39" s="251"/>
      <c r="E39" s="251"/>
      <c r="F39" s="251"/>
      <c r="G39" s="251"/>
      <c r="H39" s="251"/>
      <c r="I39" s="251"/>
      <c r="J39" s="251"/>
      <c r="K39" s="251"/>
      <c r="L39" s="251"/>
      <c r="M39" s="1"/>
      <c r="N39" s="1"/>
      <c r="O39" s="1"/>
    </row>
    <row r="40" spans="1:15" ht="13.5">
      <c r="A40" s="251"/>
      <c r="B40" s="251" t="s">
        <v>53</v>
      </c>
      <c r="C40" s="251"/>
      <c r="D40" s="251"/>
      <c r="E40" s="251"/>
      <c r="F40" s="251"/>
      <c r="G40" s="251"/>
      <c r="H40" s="251"/>
      <c r="I40" s="251"/>
      <c r="J40" s="251"/>
      <c r="K40" s="251"/>
      <c r="L40" s="251"/>
      <c r="M40" s="1"/>
      <c r="N40" s="1"/>
      <c r="O40" s="1"/>
    </row>
    <row r="41" spans="1:15" ht="13.5">
      <c r="A41" s="251"/>
      <c r="B41" s="251" t="s">
        <v>54</v>
      </c>
      <c r="C41" s="251"/>
      <c r="D41" s="251"/>
      <c r="E41" s="251"/>
      <c r="F41" s="251"/>
      <c r="G41" s="251"/>
      <c r="H41" s="251"/>
      <c r="I41" s="251"/>
      <c r="J41" s="251"/>
      <c r="K41" s="251"/>
      <c r="L41" s="251"/>
      <c r="M41" s="1"/>
      <c r="N41" s="1"/>
      <c r="O41" s="1"/>
    </row>
    <row r="42" spans="1:15" ht="13.5">
      <c r="A42" s="251"/>
      <c r="B42" s="251"/>
      <c r="C42" s="251"/>
      <c r="D42" s="251"/>
      <c r="E42" s="251"/>
      <c r="F42" s="251"/>
      <c r="G42" s="251"/>
      <c r="H42" s="251"/>
      <c r="I42" s="251"/>
      <c r="J42" s="251"/>
      <c r="K42" s="251"/>
      <c r="L42" s="251"/>
      <c r="M42" s="1"/>
      <c r="N42" s="1"/>
      <c r="O42" s="1"/>
    </row>
    <row r="43" spans="1:15" ht="13.5">
      <c r="A43" s="251"/>
      <c r="B43" s="251" t="s">
        <v>73</v>
      </c>
      <c r="C43" s="251"/>
      <c r="D43" s="251"/>
      <c r="E43" s="251"/>
      <c r="F43" s="251"/>
      <c r="G43" s="251"/>
      <c r="H43" s="251"/>
      <c r="I43" s="251"/>
      <c r="J43" s="251"/>
      <c r="K43" s="251"/>
      <c r="L43" s="251"/>
      <c r="M43" s="1"/>
      <c r="N43" s="1"/>
      <c r="O43" s="1"/>
    </row>
    <row r="44" spans="1:15" ht="13.5">
      <c r="A44" s="251"/>
      <c r="B44" s="251"/>
      <c r="C44" s="251"/>
      <c r="D44" s="251"/>
      <c r="E44" s="251"/>
      <c r="F44" s="251"/>
      <c r="G44" s="251"/>
      <c r="H44" s="251"/>
      <c r="I44" s="251"/>
      <c r="J44" s="251"/>
      <c r="K44" s="251"/>
      <c r="L44" s="251"/>
      <c r="M44" s="1"/>
      <c r="N44" s="1"/>
      <c r="O44" s="1"/>
    </row>
    <row r="45" spans="1:15" ht="13.5">
      <c r="A45" s="251"/>
      <c r="B45" s="251"/>
      <c r="C45" s="251"/>
      <c r="D45" s="251"/>
      <c r="E45" s="251"/>
      <c r="F45" s="251"/>
      <c r="G45" s="251"/>
      <c r="H45" s="251"/>
      <c r="I45" s="251"/>
      <c r="J45" s="251"/>
      <c r="K45" s="251"/>
      <c r="L45" s="251"/>
      <c r="M45" s="1"/>
      <c r="N45" s="1"/>
      <c r="O45" s="1"/>
    </row>
    <row r="46" spans="1:15" ht="13.5">
      <c r="A46" s="251"/>
      <c r="B46" s="251"/>
      <c r="C46" s="251"/>
      <c r="D46" s="251"/>
      <c r="E46" s="251"/>
      <c r="F46" s="251"/>
      <c r="G46" s="251"/>
      <c r="H46" s="251"/>
      <c r="I46" s="251"/>
      <c r="J46" s="251"/>
      <c r="K46" s="251"/>
      <c r="L46" s="25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5" ht="13.5">
      <c r="A67" s="1"/>
      <c r="B67" s="1"/>
      <c r="C67" s="1"/>
      <c r="D67" s="1"/>
      <c r="E67" s="1"/>
      <c r="F67" s="1"/>
      <c r="G67" s="1"/>
      <c r="H67" s="1"/>
      <c r="I67" s="1"/>
      <c r="J67" s="1"/>
      <c r="K67" s="1"/>
      <c r="L67" s="1"/>
      <c r="M67" s="1"/>
      <c r="N67" s="1"/>
      <c r="O67" s="1"/>
    </row>
    <row r="68" spans="1:13" ht="13.5">
      <c r="A68" s="1"/>
      <c r="B68" s="1"/>
      <c r="C68" s="1"/>
      <c r="D68" s="1"/>
      <c r="E68" s="1"/>
      <c r="F68" s="1"/>
      <c r="G68" s="1"/>
      <c r="H68" s="1"/>
      <c r="I68" s="1"/>
      <c r="J68" s="1"/>
      <c r="K68" s="1"/>
      <c r="L68" s="1"/>
      <c r="M68" s="1"/>
    </row>
    <row r="69" spans="1:13" ht="13.5">
      <c r="A69" s="1"/>
      <c r="B69" s="1"/>
      <c r="C69" s="1"/>
      <c r="D69" s="1"/>
      <c r="E69" s="1"/>
      <c r="F69" s="1"/>
      <c r="G69" s="1"/>
      <c r="H69" s="1"/>
      <c r="I69" s="1"/>
      <c r="J69" s="1"/>
      <c r="K69" s="1"/>
      <c r="L69" s="1"/>
      <c r="M69" s="1"/>
    </row>
    <row r="70" spans="1:13" ht="13.5">
      <c r="A70" s="1"/>
      <c r="B70" s="1"/>
      <c r="C70" s="1"/>
      <c r="D70" s="1"/>
      <c r="E70" s="1"/>
      <c r="F70" s="1"/>
      <c r="G70" s="1"/>
      <c r="H70" s="1"/>
      <c r="I70" s="1"/>
      <c r="J70" s="1"/>
      <c r="K70" s="1"/>
      <c r="L70" s="1"/>
      <c r="M70" s="1"/>
    </row>
    <row r="71" spans="1:13" ht="13.5">
      <c r="A71" s="1"/>
      <c r="B71" s="1"/>
      <c r="C71" s="1"/>
      <c r="D71" s="1"/>
      <c r="E71" s="1"/>
      <c r="F71" s="1"/>
      <c r="G71" s="1"/>
      <c r="H71" s="1"/>
      <c r="I71" s="1"/>
      <c r="J71" s="1"/>
      <c r="K71" s="1"/>
      <c r="L71" s="1"/>
      <c r="M71" s="1"/>
    </row>
    <row r="72" spans="1:13" ht="13.5">
      <c r="A72" s="1"/>
      <c r="B72" s="1"/>
      <c r="C72" s="1"/>
      <c r="D72" s="1"/>
      <c r="E72" s="1"/>
      <c r="F72" s="1"/>
      <c r="G72" s="1"/>
      <c r="H72" s="1"/>
      <c r="I72" s="1"/>
      <c r="J72" s="1"/>
      <c r="K72" s="1"/>
      <c r="L72" s="1"/>
      <c r="M72" s="1"/>
    </row>
    <row r="73" spans="1:13" ht="13.5">
      <c r="A73" s="1"/>
      <c r="B73" s="1"/>
      <c r="C73" s="1"/>
      <c r="D73" s="1"/>
      <c r="E73" s="1"/>
      <c r="F73" s="1"/>
      <c r="G73" s="1"/>
      <c r="H73" s="1"/>
      <c r="I73" s="1"/>
      <c r="J73" s="1"/>
      <c r="K73" s="1"/>
      <c r="L73" s="1"/>
      <c r="M73" s="1"/>
    </row>
    <row r="74" spans="1:13" ht="13.5">
      <c r="A74" s="1"/>
      <c r="B74" s="1"/>
      <c r="C74" s="1"/>
      <c r="D74" s="1"/>
      <c r="E74" s="1"/>
      <c r="F74" s="1"/>
      <c r="G74" s="1"/>
      <c r="H74" s="1"/>
      <c r="I74" s="1"/>
      <c r="J74" s="1"/>
      <c r="K74" s="1"/>
      <c r="L74" s="1"/>
      <c r="M74" s="1"/>
    </row>
    <row r="75" spans="1:13" ht="13.5">
      <c r="A75" s="1"/>
      <c r="B75" s="1"/>
      <c r="C75" s="1"/>
      <c r="D75" s="1"/>
      <c r="E75" s="1"/>
      <c r="F75" s="1"/>
      <c r="G75" s="1"/>
      <c r="H75" s="1"/>
      <c r="I75" s="1"/>
      <c r="J75" s="1"/>
      <c r="K75" s="1"/>
      <c r="L75" s="1"/>
      <c r="M75" s="1"/>
    </row>
    <row r="76" spans="1:13" ht="13.5">
      <c r="A76" s="1"/>
      <c r="B76" s="1"/>
      <c r="C76" s="1"/>
      <c r="D76" s="1"/>
      <c r="E76" s="1"/>
      <c r="F76" s="1"/>
      <c r="G76" s="1"/>
      <c r="H76" s="1"/>
      <c r="I76" s="1"/>
      <c r="J76" s="1"/>
      <c r="K76" s="1"/>
      <c r="L76" s="1"/>
      <c r="M76" s="1"/>
    </row>
    <row r="77" spans="1:13" ht="13.5">
      <c r="A77" s="1"/>
      <c r="B77" s="1"/>
      <c r="C77" s="1"/>
      <c r="D77" s="1"/>
      <c r="E77" s="1"/>
      <c r="F77" s="1"/>
      <c r="G77" s="1"/>
      <c r="H77" s="1"/>
      <c r="I77" s="1"/>
      <c r="J77" s="1"/>
      <c r="K77" s="1"/>
      <c r="L77" s="1"/>
      <c r="M77" s="1"/>
    </row>
    <row r="78" spans="1:13" ht="13.5">
      <c r="A78" s="1"/>
      <c r="B78" s="1"/>
      <c r="C78" s="1"/>
      <c r="D78" s="1"/>
      <c r="E78" s="1"/>
      <c r="F78" s="1"/>
      <c r="G78" s="1"/>
      <c r="H78" s="1"/>
      <c r="I78" s="1"/>
      <c r="J78" s="1"/>
      <c r="K78" s="1"/>
      <c r="L78" s="1"/>
      <c r="M78" s="1"/>
    </row>
    <row r="79" spans="1:13" ht="13.5">
      <c r="A79" s="1"/>
      <c r="B79" s="1"/>
      <c r="C79" s="1"/>
      <c r="D79" s="1"/>
      <c r="E79" s="1"/>
      <c r="F79" s="1"/>
      <c r="G79" s="1"/>
      <c r="H79" s="1"/>
      <c r="I79" s="1"/>
      <c r="J79" s="1"/>
      <c r="K79" s="1"/>
      <c r="L79" s="1"/>
      <c r="M79" s="1"/>
    </row>
    <row r="80" spans="1:13" ht="13.5">
      <c r="A80" s="1"/>
      <c r="B80" s="1"/>
      <c r="C80" s="1"/>
      <c r="D80" s="1"/>
      <c r="E80" s="1"/>
      <c r="F80" s="1"/>
      <c r="G80" s="1"/>
      <c r="H80" s="1"/>
      <c r="I80" s="1"/>
      <c r="J80" s="1"/>
      <c r="K80" s="1"/>
      <c r="L80" s="1"/>
      <c r="M80" s="1"/>
    </row>
    <row r="81" spans="1:13" ht="13.5">
      <c r="A81" s="1"/>
      <c r="B81" s="1"/>
      <c r="C81" s="1"/>
      <c r="D81" s="1"/>
      <c r="E81" s="1"/>
      <c r="F81" s="1"/>
      <c r="G81" s="1"/>
      <c r="H81" s="1"/>
      <c r="I81" s="1"/>
      <c r="J81" s="1"/>
      <c r="K81" s="1"/>
      <c r="L81" s="1"/>
      <c r="M81" s="1"/>
    </row>
    <row r="82" spans="1:13" ht="13.5">
      <c r="A82" s="1"/>
      <c r="B82" s="1"/>
      <c r="C82" s="1"/>
      <c r="D82" s="1"/>
      <c r="E82" s="1"/>
      <c r="F82" s="1"/>
      <c r="G82" s="1"/>
      <c r="H82" s="1"/>
      <c r="I82" s="1"/>
      <c r="J82" s="1"/>
      <c r="K82" s="1"/>
      <c r="L82" s="1"/>
      <c r="M82" s="1"/>
    </row>
    <row r="83" spans="1:13" ht="13.5">
      <c r="A83" s="1"/>
      <c r="B83" s="1"/>
      <c r="C83" s="1"/>
      <c r="D83" s="1"/>
      <c r="E83" s="1"/>
      <c r="F83" s="1"/>
      <c r="G83" s="1"/>
      <c r="H83" s="1"/>
      <c r="I83" s="1"/>
      <c r="J83" s="1"/>
      <c r="K83" s="1"/>
      <c r="L83" s="1"/>
      <c r="M83" s="1"/>
    </row>
    <row r="84" spans="1:13" ht="13.5">
      <c r="A84" s="1"/>
      <c r="B84" s="1"/>
      <c r="C84" s="1"/>
      <c r="D84" s="1"/>
      <c r="E84" s="1"/>
      <c r="F84" s="1"/>
      <c r="G84" s="1"/>
      <c r="H84" s="1"/>
      <c r="I84" s="1"/>
      <c r="J84" s="1"/>
      <c r="K84" s="1"/>
      <c r="L84" s="1"/>
      <c r="M84" s="1"/>
    </row>
    <row r="85" spans="1:13" ht="13.5">
      <c r="A85" s="1"/>
      <c r="B85" s="1"/>
      <c r="C85" s="1"/>
      <c r="D85" s="1"/>
      <c r="E85" s="1"/>
      <c r="F85" s="1"/>
      <c r="G85" s="1"/>
      <c r="H85" s="1"/>
      <c r="I85" s="1"/>
      <c r="J85" s="1"/>
      <c r="K85" s="1"/>
      <c r="L85" s="1"/>
      <c r="M85" s="1"/>
    </row>
    <row r="86" spans="1:13" ht="13.5">
      <c r="A86" s="1"/>
      <c r="B86" s="1"/>
      <c r="C86" s="1"/>
      <c r="D86" s="1"/>
      <c r="E86" s="1"/>
      <c r="F86" s="1"/>
      <c r="G86" s="1"/>
      <c r="H86" s="1"/>
      <c r="I86" s="1"/>
      <c r="J86" s="1"/>
      <c r="K86" s="1"/>
      <c r="L86" s="1"/>
      <c r="M86" s="1"/>
    </row>
    <row r="87" spans="1:13" ht="13.5">
      <c r="A87" s="1"/>
      <c r="B87" s="1"/>
      <c r="C87" s="1"/>
      <c r="D87" s="1"/>
      <c r="E87" s="1"/>
      <c r="F87" s="1"/>
      <c r="G87" s="1"/>
      <c r="H87" s="1"/>
      <c r="I87" s="1"/>
      <c r="J87" s="1"/>
      <c r="K87" s="1"/>
      <c r="L87" s="1"/>
      <c r="M87" s="1"/>
    </row>
    <row r="88" spans="1:13" ht="13.5">
      <c r="A88" s="1"/>
      <c r="B88" s="1"/>
      <c r="C88" s="1"/>
      <c r="D88" s="1"/>
      <c r="E88" s="1"/>
      <c r="F88" s="1"/>
      <c r="G88" s="1"/>
      <c r="H88" s="1"/>
      <c r="I88" s="1"/>
      <c r="J88" s="1"/>
      <c r="K88" s="1"/>
      <c r="L88" s="1"/>
      <c r="M88" s="1"/>
    </row>
    <row r="89" spans="1:13" ht="13.5">
      <c r="A89" s="1"/>
      <c r="B89" s="1"/>
      <c r="C89" s="1"/>
      <c r="D89" s="1"/>
      <c r="E89" s="1"/>
      <c r="F89" s="1"/>
      <c r="G89" s="1"/>
      <c r="H89" s="1"/>
      <c r="I89" s="1"/>
      <c r="J89" s="1"/>
      <c r="K89" s="1"/>
      <c r="L89" s="1"/>
      <c r="M89" s="1"/>
    </row>
    <row r="90" spans="1:13" ht="13.5">
      <c r="A90" s="1"/>
      <c r="B90" s="1"/>
      <c r="C90" s="1"/>
      <c r="D90" s="1"/>
      <c r="E90" s="1"/>
      <c r="F90" s="1"/>
      <c r="G90" s="1"/>
      <c r="H90" s="1"/>
      <c r="I90" s="1"/>
      <c r="J90" s="1"/>
      <c r="K90" s="1"/>
      <c r="L90" s="1"/>
      <c r="M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A30" sqref="A30"/>
    </sheetView>
  </sheetViews>
  <sheetFormatPr defaultColWidth="9.00390625" defaultRowHeight="13.5"/>
  <cols>
    <col min="1" max="1" width="2.75390625" style="21" customWidth="1"/>
    <col min="2" max="2" width="7.25390625" style="21" customWidth="1"/>
    <col min="3" max="3" width="11.375" style="21" customWidth="1"/>
    <col min="4" max="4" width="2.125" style="21" customWidth="1"/>
    <col min="5" max="5" width="8.50390625" style="21" customWidth="1"/>
    <col min="6" max="6" width="2.125" style="21" customWidth="1"/>
    <col min="7" max="7" width="8.50390625" style="21" customWidth="1"/>
    <col min="8" max="8" width="2.125" style="21" customWidth="1"/>
    <col min="9" max="9" width="8.50390625" style="21" customWidth="1"/>
    <col min="10" max="10" width="2.125" style="21" customWidth="1"/>
    <col min="11" max="11" width="8.50390625" style="21" customWidth="1"/>
    <col min="12" max="12" width="2.125" style="21" customWidth="1"/>
    <col min="13" max="13" width="8.50390625" style="21" customWidth="1"/>
    <col min="14" max="14" width="2.125" style="21" customWidth="1"/>
    <col min="15" max="15" width="9.25390625" style="21" customWidth="1"/>
    <col min="16" max="16" width="2.125" style="21" customWidth="1"/>
    <col min="17" max="16384" width="9.00390625" style="21" customWidth="1"/>
  </cols>
  <sheetData>
    <row r="1" spans="1:16" ht="16.5" customHeight="1">
      <c r="A1" s="2" t="s">
        <v>973</v>
      </c>
      <c r="B1" s="2"/>
      <c r="C1" s="2"/>
      <c r="D1" s="2"/>
      <c r="E1" s="2"/>
      <c r="F1" s="2"/>
      <c r="G1" s="2"/>
      <c r="H1" s="2"/>
      <c r="I1" s="2"/>
      <c r="J1" s="2"/>
      <c r="K1" s="2"/>
      <c r="L1" s="2"/>
      <c r="M1" s="2"/>
      <c r="N1" s="2"/>
      <c r="O1" s="2"/>
      <c r="P1" s="2"/>
    </row>
    <row r="2" spans="1:16" ht="15.75" customHeight="1">
      <c r="A2" s="1745" t="s">
        <v>172</v>
      </c>
      <c r="B2" s="1745"/>
      <c r="C2" s="1745"/>
      <c r="D2" s="1745"/>
      <c r="E2" s="1745"/>
      <c r="F2" s="1745"/>
      <c r="G2" s="1745"/>
      <c r="H2" s="1745"/>
      <c r="I2" s="1745"/>
      <c r="J2" s="1745"/>
      <c r="K2" s="1745"/>
      <c r="L2" s="1745"/>
      <c r="M2" s="1745"/>
      <c r="N2" s="1745"/>
      <c r="O2" s="1745"/>
      <c r="P2" s="1745"/>
    </row>
    <row r="3" spans="1:16" ht="15.75" customHeight="1">
      <c r="A3" s="1745"/>
      <c r="B3" s="1745"/>
      <c r="C3" s="1745"/>
      <c r="D3" s="1745"/>
      <c r="E3" s="1745"/>
      <c r="F3" s="1745"/>
      <c r="G3" s="1745"/>
      <c r="H3" s="1745"/>
      <c r="I3" s="1745"/>
      <c r="J3" s="1745"/>
      <c r="K3" s="1745"/>
      <c r="L3" s="1745"/>
      <c r="M3" s="1745"/>
      <c r="N3" s="1745"/>
      <c r="O3" s="1745"/>
      <c r="P3" s="1745"/>
    </row>
    <row r="4" spans="1:16" ht="18" customHeight="1" thickBot="1">
      <c r="A4" s="57" t="s">
        <v>97</v>
      </c>
      <c r="B4" s="57"/>
      <c r="C4" s="69"/>
      <c r="D4" s="9"/>
      <c r="E4" s="9"/>
      <c r="F4" s="9"/>
      <c r="G4" s="9"/>
      <c r="H4" s="9"/>
      <c r="I4" s="9"/>
      <c r="J4" s="9"/>
      <c r="K4" s="9"/>
      <c r="L4" s="9"/>
      <c r="M4" s="9"/>
      <c r="N4" s="9"/>
      <c r="O4" s="9"/>
      <c r="P4" s="9"/>
    </row>
    <row r="5" spans="1:16" ht="18.75" customHeight="1">
      <c r="A5" s="1736" t="s">
        <v>98</v>
      </c>
      <c r="B5" s="1737"/>
      <c r="C5" s="1731" t="s">
        <v>31</v>
      </c>
      <c r="D5" s="1732"/>
      <c r="E5" s="1734" t="s">
        <v>544</v>
      </c>
      <c r="F5" s="1734"/>
      <c r="G5" s="1734"/>
      <c r="H5" s="1734"/>
      <c r="I5" s="1734"/>
      <c r="J5" s="1735"/>
      <c r="K5" s="1731" t="s">
        <v>173</v>
      </c>
      <c r="L5" s="1734"/>
      <c r="M5" s="1734"/>
      <c r="N5" s="1734"/>
      <c r="O5" s="1734"/>
      <c r="P5" s="1751"/>
    </row>
    <row r="6" spans="1:16" ht="18.75" customHeight="1">
      <c r="A6" s="1730" t="s">
        <v>99</v>
      </c>
      <c r="B6" s="1543"/>
      <c r="C6" s="70"/>
      <c r="D6" s="91" t="s">
        <v>25</v>
      </c>
      <c r="E6" s="1733"/>
      <c r="F6" s="1733"/>
      <c r="G6" s="1733"/>
      <c r="H6" s="1733"/>
      <c r="I6" s="1733"/>
      <c r="J6" s="16" t="s">
        <v>25</v>
      </c>
      <c r="K6" s="1748"/>
      <c r="L6" s="1733"/>
      <c r="M6" s="1733"/>
      <c r="N6" s="1733"/>
      <c r="O6" s="1733"/>
      <c r="P6" s="92" t="s">
        <v>25</v>
      </c>
    </row>
    <row r="7" spans="1:16" ht="18.75" customHeight="1">
      <c r="A7" s="1730" t="s">
        <v>100</v>
      </c>
      <c r="B7" s="1543"/>
      <c r="C7" s="1738"/>
      <c r="D7" s="1739"/>
      <c r="E7" s="1743" t="s">
        <v>101</v>
      </c>
      <c r="F7" s="1743"/>
      <c r="G7" s="1743"/>
      <c r="H7" s="1743"/>
      <c r="I7" s="1743"/>
      <c r="J7" s="1744"/>
      <c r="K7" s="1738" t="s">
        <v>101</v>
      </c>
      <c r="L7" s="1743"/>
      <c r="M7" s="1743"/>
      <c r="N7" s="1743"/>
      <c r="O7" s="1743"/>
      <c r="P7" s="1749"/>
    </row>
    <row r="8" spans="1:16" ht="18.75" customHeight="1">
      <c r="A8" s="1754" t="s">
        <v>617</v>
      </c>
      <c r="B8" s="1549"/>
      <c r="C8" s="1738" t="s">
        <v>684</v>
      </c>
      <c r="D8" s="1739"/>
      <c r="E8" s="1742" t="s">
        <v>685</v>
      </c>
      <c r="F8" s="1743"/>
      <c r="G8" s="1743"/>
      <c r="H8" s="1743"/>
      <c r="I8" s="1743"/>
      <c r="J8" s="1744"/>
      <c r="K8" s="1738" t="s">
        <v>685</v>
      </c>
      <c r="L8" s="1743"/>
      <c r="M8" s="1743"/>
      <c r="N8" s="1743"/>
      <c r="O8" s="1743"/>
      <c r="P8" s="1749"/>
    </row>
    <row r="9" spans="1:16" ht="18.75" customHeight="1">
      <c r="A9" s="1755"/>
      <c r="B9" s="1552"/>
      <c r="C9" s="1738" t="s">
        <v>683</v>
      </c>
      <c r="D9" s="1739"/>
      <c r="E9" s="1740" t="s">
        <v>682</v>
      </c>
      <c r="F9" s="1741"/>
      <c r="G9" s="1741"/>
      <c r="H9" s="1741"/>
      <c r="I9" s="1741"/>
      <c r="J9" s="1741"/>
      <c r="K9" s="1741" t="s">
        <v>682</v>
      </c>
      <c r="L9" s="1741"/>
      <c r="M9" s="1741"/>
      <c r="N9" s="1741"/>
      <c r="O9" s="1741"/>
      <c r="P9" s="1753"/>
    </row>
    <row r="10" spans="1:16" ht="18.75" customHeight="1">
      <c r="A10" s="1730" t="s">
        <v>174</v>
      </c>
      <c r="B10" s="1543"/>
      <c r="C10" s="1738" t="s">
        <v>175</v>
      </c>
      <c r="D10" s="1739"/>
      <c r="E10" s="1744" t="s">
        <v>176</v>
      </c>
      <c r="F10" s="1750"/>
      <c r="G10" s="1750" t="s">
        <v>177</v>
      </c>
      <c r="H10" s="1750"/>
      <c r="I10" s="1750" t="s">
        <v>165</v>
      </c>
      <c r="J10" s="1750"/>
      <c r="K10" s="1750" t="s">
        <v>176</v>
      </c>
      <c r="L10" s="1750"/>
      <c r="M10" s="1750" t="s">
        <v>177</v>
      </c>
      <c r="N10" s="1750"/>
      <c r="O10" s="1750" t="s">
        <v>165</v>
      </c>
      <c r="P10" s="1752"/>
    </row>
    <row r="11" spans="1:16" ht="18.75" customHeight="1">
      <c r="A11" s="1746" t="s">
        <v>102</v>
      </c>
      <c r="B11" s="71" t="s">
        <v>200</v>
      </c>
      <c r="C11" s="72"/>
      <c r="D11" s="93" t="s">
        <v>25</v>
      </c>
      <c r="E11" s="73"/>
      <c r="F11" s="15" t="s">
        <v>25</v>
      </c>
      <c r="G11" s="72"/>
      <c r="H11" s="16" t="s">
        <v>25</v>
      </c>
      <c r="I11" s="72"/>
      <c r="J11" s="16" t="s">
        <v>25</v>
      </c>
      <c r="K11" s="72"/>
      <c r="L11" s="15" t="s">
        <v>25</v>
      </c>
      <c r="M11" s="72"/>
      <c r="N11" s="16" t="s">
        <v>25</v>
      </c>
      <c r="O11" s="72"/>
      <c r="P11" s="92" t="s">
        <v>25</v>
      </c>
    </row>
    <row r="12" spans="1:16" ht="18.75" customHeight="1">
      <c r="A12" s="1747"/>
      <c r="B12" s="71" t="s">
        <v>201</v>
      </c>
      <c r="C12" s="74"/>
      <c r="D12" s="94" t="s">
        <v>25</v>
      </c>
      <c r="E12" s="12"/>
      <c r="F12" s="17" t="s">
        <v>25</v>
      </c>
      <c r="G12" s="74"/>
      <c r="H12" s="51" t="s">
        <v>25</v>
      </c>
      <c r="I12" s="74"/>
      <c r="J12" s="51" t="s">
        <v>25</v>
      </c>
      <c r="K12" s="74"/>
      <c r="L12" s="17" t="s">
        <v>25</v>
      </c>
      <c r="M12" s="74"/>
      <c r="N12" s="51" t="s">
        <v>25</v>
      </c>
      <c r="O12" s="74"/>
      <c r="P12" s="95" t="s">
        <v>25</v>
      </c>
    </row>
    <row r="13" spans="1:16" ht="18.75" customHeight="1">
      <c r="A13" s="1747"/>
      <c r="B13" s="71" t="s">
        <v>201</v>
      </c>
      <c r="C13" s="72"/>
      <c r="D13" s="93" t="s">
        <v>25</v>
      </c>
      <c r="E13" s="73"/>
      <c r="F13" s="15" t="s">
        <v>25</v>
      </c>
      <c r="G13" s="72"/>
      <c r="H13" s="16" t="s">
        <v>25</v>
      </c>
      <c r="I13" s="72"/>
      <c r="J13" s="16" t="s">
        <v>25</v>
      </c>
      <c r="K13" s="72"/>
      <c r="L13" s="15" t="s">
        <v>25</v>
      </c>
      <c r="M13" s="72"/>
      <c r="N13" s="16" t="s">
        <v>25</v>
      </c>
      <c r="O13" s="72"/>
      <c r="P13" s="92" t="s">
        <v>25</v>
      </c>
    </row>
    <row r="14" spans="1:16" ht="18.75" customHeight="1">
      <c r="A14" s="1747"/>
      <c r="B14" s="71" t="s">
        <v>201</v>
      </c>
      <c r="C14" s="74"/>
      <c r="D14" s="94" t="s">
        <v>25</v>
      </c>
      <c r="E14" s="12"/>
      <c r="F14" s="17" t="s">
        <v>25</v>
      </c>
      <c r="G14" s="74"/>
      <c r="H14" s="51" t="s">
        <v>25</v>
      </c>
      <c r="I14" s="74"/>
      <c r="J14" s="51" t="s">
        <v>25</v>
      </c>
      <c r="K14" s="74"/>
      <c r="L14" s="17" t="s">
        <v>25</v>
      </c>
      <c r="M14" s="74"/>
      <c r="N14" s="51" t="s">
        <v>25</v>
      </c>
      <c r="O14" s="74"/>
      <c r="P14" s="95" t="s">
        <v>25</v>
      </c>
    </row>
    <row r="15" spans="1:16" ht="18.75" customHeight="1">
      <c r="A15" s="1747"/>
      <c r="B15" s="71" t="s">
        <v>201</v>
      </c>
      <c r="C15" s="72"/>
      <c r="D15" s="93" t="s">
        <v>25</v>
      </c>
      <c r="E15" s="73"/>
      <c r="F15" s="15" t="s">
        <v>25</v>
      </c>
      <c r="G15" s="72"/>
      <c r="H15" s="16" t="s">
        <v>25</v>
      </c>
      <c r="I15" s="72"/>
      <c r="J15" s="16" t="s">
        <v>25</v>
      </c>
      <c r="K15" s="72"/>
      <c r="L15" s="15" t="s">
        <v>25</v>
      </c>
      <c r="M15" s="72"/>
      <c r="N15" s="16" t="s">
        <v>25</v>
      </c>
      <c r="O15" s="72"/>
      <c r="P15" s="92" t="s">
        <v>25</v>
      </c>
    </row>
    <row r="16" spans="1:16" ht="18.75" customHeight="1">
      <c r="A16" s="1747"/>
      <c r="B16" s="71" t="s">
        <v>201</v>
      </c>
      <c r="C16" s="74"/>
      <c r="D16" s="94" t="s">
        <v>25</v>
      </c>
      <c r="E16" s="12"/>
      <c r="F16" s="17" t="s">
        <v>25</v>
      </c>
      <c r="G16" s="74"/>
      <c r="H16" s="51" t="s">
        <v>25</v>
      </c>
      <c r="I16" s="74"/>
      <c r="J16" s="51" t="s">
        <v>25</v>
      </c>
      <c r="K16" s="74"/>
      <c r="L16" s="17" t="s">
        <v>25</v>
      </c>
      <c r="M16" s="74"/>
      <c r="N16" s="51" t="s">
        <v>25</v>
      </c>
      <c r="O16" s="74"/>
      <c r="P16" s="95" t="s">
        <v>25</v>
      </c>
    </row>
    <row r="17" spans="1:16" ht="18.75" customHeight="1">
      <c r="A17" s="1747"/>
      <c r="B17" s="71" t="s">
        <v>201</v>
      </c>
      <c r="C17" s="72"/>
      <c r="D17" s="93" t="s">
        <v>25</v>
      </c>
      <c r="E17" s="73"/>
      <c r="F17" s="15" t="s">
        <v>25</v>
      </c>
      <c r="G17" s="72"/>
      <c r="H17" s="16" t="s">
        <v>25</v>
      </c>
      <c r="I17" s="72"/>
      <c r="J17" s="16" t="s">
        <v>25</v>
      </c>
      <c r="K17" s="72"/>
      <c r="L17" s="15" t="s">
        <v>25</v>
      </c>
      <c r="M17" s="72"/>
      <c r="N17" s="16" t="s">
        <v>25</v>
      </c>
      <c r="O17" s="72"/>
      <c r="P17" s="92" t="s">
        <v>25</v>
      </c>
    </row>
    <row r="18" spans="1:16" ht="18.75" customHeight="1">
      <c r="A18" s="1747"/>
      <c r="B18" s="71" t="s">
        <v>201</v>
      </c>
      <c r="C18" s="74"/>
      <c r="D18" s="94" t="s">
        <v>25</v>
      </c>
      <c r="E18" s="12"/>
      <c r="F18" s="17" t="s">
        <v>25</v>
      </c>
      <c r="G18" s="74"/>
      <c r="H18" s="51" t="s">
        <v>25</v>
      </c>
      <c r="I18" s="74"/>
      <c r="J18" s="51" t="s">
        <v>25</v>
      </c>
      <c r="K18" s="74"/>
      <c r="L18" s="17" t="s">
        <v>25</v>
      </c>
      <c r="M18" s="74"/>
      <c r="N18" s="51" t="s">
        <v>25</v>
      </c>
      <c r="O18" s="74"/>
      <c r="P18" s="95" t="s">
        <v>25</v>
      </c>
    </row>
    <row r="19" spans="1:16" ht="18.75" customHeight="1">
      <c r="A19" s="1747"/>
      <c r="B19" s="71" t="s">
        <v>201</v>
      </c>
      <c r="C19" s="72"/>
      <c r="D19" s="93" t="s">
        <v>25</v>
      </c>
      <c r="E19" s="73"/>
      <c r="F19" s="15" t="s">
        <v>25</v>
      </c>
      <c r="G19" s="72"/>
      <c r="H19" s="16" t="s">
        <v>25</v>
      </c>
      <c r="I19" s="72"/>
      <c r="J19" s="16" t="s">
        <v>25</v>
      </c>
      <c r="K19" s="72"/>
      <c r="L19" s="15" t="s">
        <v>25</v>
      </c>
      <c r="M19" s="72"/>
      <c r="N19" s="16" t="s">
        <v>25</v>
      </c>
      <c r="O19" s="72"/>
      <c r="P19" s="92" t="s">
        <v>25</v>
      </c>
    </row>
    <row r="20" spans="1:16" ht="18.75" customHeight="1">
      <c r="A20" s="1747"/>
      <c r="B20" s="71" t="s">
        <v>201</v>
      </c>
      <c r="C20" s="74"/>
      <c r="D20" s="94" t="s">
        <v>25</v>
      </c>
      <c r="E20" s="12"/>
      <c r="F20" s="17" t="s">
        <v>25</v>
      </c>
      <c r="G20" s="74"/>
      <c r="H20" s="51" t="s">
        <v>25</v>
      </c>
      <c r="I20" s="74"/>
      <c r="J20" s="51" t="s">
        <v>25</v>
      </c>
      <c r="K20" s="74"/>
      <c r="L20" s="17" t="s">
        <v>25</v>
      </c>
      <c r="M20" s="74"/>
      <c r="N20" s="51" t="s">
        <v>25</v>
      </c>
      <c r="O20" s="74"/>
      <c r="P20" s="95" t="s">
        <v>25</v>
      </c>
    </row>
    <row r="21" spans="1:16" ht="18.75" customHeight="1">
      <c r="A21" s="1747"/>
      <c r="B21" s="71" t="s">
        <v>201</v>
      </c>
      <c r="C21" s="72"/>
      <c r="D21" s="93" t="s">
        <v>25</v>
      </c>
      <c r="E21" s="73"/>
      <c r="F21" s="15" t="s">
        <v>25</v>
      </c>
      <c r="G21" s="72"/>
      <c r="H21" s="16" t="s">
        <v>25</v>
      </c>
      <c r="I21" s="72"/>
      <c r="J21" s="16" t="s">
        <v>25</v>
      </c>
      <c r="K21" s="72"/>
      <c r="L21" s="15" t="s">
        <v>25</v>
      </c>
      <c r="M21" s="72"/>
      <c r="N21" s="16" t="s">
        <v>25</v>
      </c>
      <c r="O21" s="72"/>
      <c r="P21" s="92" t="s">
        <v>25</v>
      </c>
    </row>
    <row r="22" spans="1:16" ht="18.75" customHeight="1">
      <c r="A22" s="1747"/>
      <c r="B22" s="71" t="s">
        <v>201</v>
      </c>
      <c r="C22" s="74"/>
      <c r="D22" s="94" t="s">
        <v>25</v>
      </c>
      <c r="E22" s="12"/>
      <c r="F22" s="17" t="s">
        <v>25</v>
      </c>
      <c r="G22" s="74"/>
      <c r="H22" s="51" t="s">
        <v>25</v>
      </c>
      <c r="I22" s="74"/>
      <c r="J22" s="51" t="s">
        <v>25</v>
      </c>
      <c r="K22" s="74"/>
      <c r="L22" s="17" t="s">
        <v>25</v>
      </c>
      <c r="M22" s="74"/>
      <c r="N22" s="51" t="s">
        <v>25</v>
      </c>
      <c r="O22" s="74"/>
      <c r="P22" s="95" t="s">
        <v>25</v>
      </c>
    </row>
    <row r="23" spans="1:16" ht="18.75" customHeight="1">
      <c r="A23" s="1747"/>
      <c r="B23" s="71" t="s">
        <v>201</v>
      </c>
      <c r="C23" s="72"/>
      <c r="D23" s="93" t="s">
        <v>25</v>
      </c>
      <c r="E23" s="73"/>
      <c r="F23" s="15" t="s">
        <v>25</v>
      </c>
      <c r="G23" s="72"/>
      <c r="H23" s="16" t="s">
        <v>25</v>
      </c>
      <c r="I23" s="72"/>
      <c r="J23" s="16" t="s">
        <v>25</v>
      </c>
      <c r="K23" s="72"/>
      <c r="L23" s="15" t="s">
        <v>25</v>
      </c>
      <c r="M23" s="72"/>
      <c r="N23" s="16" t="s">
        <v>25</v>
      </c>
      <c r="O23" s="72"/>
      <c r="P23" s="92" t="s">
        <v>25</v>
      </c>
    </row>
    <row r="24" spans="1:16" ht="18.75" customHeight="1">
      <c r="A24" s="1747"/>
      <c r="B24" s="71" t="s">
        <v>201</v>
      </c>
      <c r="C24" s="74"/>
      <c r="D24" s="94" t="s">
        <v>25</v>
      </c>
      <c r="E24" s="12"/>
      <c r="F24" s="17" t="s">
        <v>25</v>
      </c>
      <c r="G24" s="74"/>
      <c r="H24" s="51" t="s">
        <v>25</v>
      </c>
      <c r="I24" s="74"/>
      <c r="J24" s="51" t="s">
        <v>25</v>
      </c>
      <c r="K24" s="74"/>
      <c r="L24" s="17" t="s">
        <v>25</v>
      </c>
      <c r="M24" s="74"/>
      <c r="N24" s="51" t="s">
        <v>25</v>
      </c>
      <c r="O24" s="74"/>
      <c r="P24" s="95" t="s">
        <v>25</v>
      </c>
    </row>
    <row r="25" spans="1:16" ht="18.75" customHeight="1">
      <c r="A25" s="1747"/>
      <c r="B25" s="71" t="s">
        <v>201</v>
      </c>
      <c r="C25" s="72"/>
      <c r="D25" s="93" t="s">
        <v>25</v>
      </c>
      <c r="E25" s="73"/>
      <c r="F25" s="15" t="s">
        <v>25</v>
      </c>
      <c r="G25" s="72"/>
      <c r="H25" s="16" t="s">
        <v>25</v>
      </c>
      <c r="I25" s="72"/>
      <c r="J25" s="16" t="s">
        <v>25</v>
      </c>
      <c r="K25" s="72"/>
      <c r="L25" s="15" t="s">
        <v>25</v>
      </c>
      <c r="M25" s="72"/>
      <c r="N25" s="16" t="s">
        <v>25</v>
      </c>
      <c r="O25" s="72"/>
      <c r="P25" s="92" t="s">
        <v>25</v>
      </c>
    </row>
    <row r="26" spans="1:16" ht="18.75" customHeight="1">
      <c r="A26" s="1747"/>
      <c r="B26" s="71" t="s">
        <v>201</v>
      </c>
      <c r="C26" s="74"/>
      <c r="D26" s="94" t="s">
        <v>25</v>
      </c>
      <c r="E26" s="12"/>
      <c r="F26" s="17" t="s">
        <v>25</v>
      </c>
      <c r="G26" s="74"/>
      <c r="H26" s="51" t="s">
        <v>25</v>
      </c>
      <c r="I26" s="74"/>
      <c r="J26" s="51" t="s">
        <v>25</v>
      </c>
      <c r="K26" s="74"/>
      <c r="L26" s="17" t="s">
        <v>25</v>
      </c>
      <c r="M26" s="74"/>
      <c r="N26" s="51" t="s">
        <v>25</v>
      </c>
      <c r="O26" s="74"/>
      <c r="P26" s="95" t="s">
        <v>25</v>
      </c>
    </row>
    <row r="27" spans="1:16" ht="18.75" customHeight="1">
      <c r="A27" s="1747"/>
      <c r="B27" s="71" t="s">
        <v>201</v>
      </c>
      <c r="C27" s="72"/>
      <c r="D27" s="93" t="s">
        <v>25</v>
      </c>
      <c r="E27" s="73"/>
      <c r="F27" s="15" t="s">
        <v>25</v>
      </c>
      <c r="G27" s="72"/>
      <c r="H27" s="16" t="s">
        <v>25</v>
      </c>
      <c r="I27" s="72"/>
      <c r="J27" s="16" t="s">
        <v>25</v>
      </c>
      <c r="K27" s="72"/>
      <c r="L27" s="15" t="s">
        <v>25</v>
      </c>
      <c r="M27" s="72"/>
      <c r="N27" s="16" t="s">
        <v>25</v>
      </c>
      <c r="O27" s="72"/>
      <c r="P27" s="92" t="s">
        <v>25</v>
      </c>
    </row>
    <row r="28" spans="1:16" ht="18.75" customHeight="1">
      <c r="A28" s="1747"/>
      <c r="B28" s="71" t="s">
        <v>201</v>
      </c>
      <c r="C28" s="74"/>
      <c r="D28" s="94" t="s">
        <v>25</v>
      </c>
      <c r="E28" s="12"/>
      <c r="F28" s="17" t="s">
        <v>25</v>
      </c>
      <c r="G28" s="74"/>
      <c r="H28" s="51" t="s">
        <v>25</v>
      </c>
      <c r="I28" s="74"/>
      <c r="J28" s="51" t="s">
        <v>25</v>
      </c>
      <c r="K28" s="74"/>
      <c r="L28" s="17" t="s">
        <v>25</v>
      </c>
      <c r="M28" s="74"/>
      <c r="N28" s="51" t="s">
        <v>25</v>
      </c>
      <c r="O28" s="74"/>
      <c r="P28" s="95" t="s">
        <v>25</v>
      </c>
    </row>
    <row r="29" spans="1:16" ht="18.75" customHeight="1">
      <c r="A29" s="1747"/>
      <c r="B29" s="71" t="s">
        <v>201</v>
      </c>
      <c r="C29" s="72"/>
      <c r="D29" s="93" t="s">
        <v>25</v>
      </c>
      <c r="E29" s="73"/>
      <c r="F29" s="15" t="s">
        <v>25</v>
      </c>
      <c r="G29" s="72"/>
      <c r="H29" s="16" t="s">
        <v>25</v>
      </c>
      <c r="I29" s="72"/>
      <c r="J29" s="16" t="s">
        <v>25</v>
      </c>
      <c r="K29" s="72"/>
      <c r="L29" s="15" t="s">
        <v>25</v>
      </c>
      <c r="M29" s="72"/>
      <c r="N29" s="16" t="s">
        <v>25</v>
      </c>
      <c r="O29" s="72"/>
      <c r="P29" s="92" t="s">
        <v>25</v>
      </c>
    </row>
    <row r="30" spans="1:16" ht="18.75" customHeight="1">
      <c r="A30" s="1747"/>
      <c r="B30" s="71" t="s">
        <v>201</v>
      </c>
      <c r="C30" s="74"/>
      <c r="D30" s="94" t="s">
        <v>25</v>
      </c>
      <c r="E30" s="12"/>
      <c r="F30" s="17" t="s">
        <v>25</v>
      </c>
      <c r="G30" s="74"/>
      <c r="H30" s="51" t="s">
        <v>25</v>
      </c>
      <c r="I30" s="74"/>
      <c r="J30" s="51" t="s">
        <v>25</v>
      </c>
      <c r="K30" s="74"/>
      <c r="L30" s="17" t="s">
        <v>25</v>
      </c>
      <c r="M30" s="74"/>
      <c r="N30" s="51" t="s">
        <v>25</v>
      </c>
      <c r="O30" s="74"/>
      <c r="P30" s="95" t="s">
        <v>25</v>
      </c>
    </row>
    <row r="31" spans="1:16" ht="18.75" customHeight="1">
      <c r="A31" s="1747"/>
      <c r="B31" s="71" t="s">
        <v>201</v>
      </c>
      <c r="C31" s="72"/>
      <c r="D31" s="93" t="s">
        <v>25</v>
      </c>
      <c r="E31" s="73"/>
      <c r="F31" s="15" t="s">
        <v>25</v>
      </c>
      <c r="G31" s="72"/>
      <c r="H31" s="16" t="s">
        <v>25</v>
      </c>
      <c r="I31" s="72"/>
      <c r="J31" s="16" t="s">
        <v>25</v>
      </c>
      <c r="K31" s="72"/>
      <c r="L31" s="15" t="s">
        <v>25</v>
      </c>
      <c r="M31" s="72"/>
      <c r="N31" s="16" t="s">
        <v>25</v>
      </c>
      <c r="O31" s="72"/>
      <c r="P31" s="92" t="s">
        <v>25</v>
      </c>
    </row>
    <row r="32" spans="1:16" ht="18.75" customHeight="1">
      <c r="A32" s="1747"/>
      <c r="B32" s="71" t="s">
        <v>201</v>
      </c>
      <c r="C32" s="74"/>
      <c r="D32" s="94" t="s">
        <v>25</v>
      </c>
      <c r="E32" s="12"/>
      <c r="F32" s="17" t="s">
        <v>25</v>
      </c>
      <c r="G32" s="74"/>
      <c r="H32" s="51" t="s">
        <v>25</v>
      </c>
      <c r="I32" s="74"/>
      <c r="J32" s="51" t="s">
        <v>25</v>
      </c>
      <c r="K32" s="74"/>
      <c r="L32" s="17" t="s">
        <v>25</v>
      </c>
      <c r="M32" s="74"/>
      <c r="N32" s="51" t="s">
        <v>25</v>
      </c>
      <c r="O32" s="74"/>
      <c r="P32" s="95" t="s">
        <v>25</v>
      </c>
    </row>
    <row r="33" spans="1:16" ht="18.75" customHeight="1">
      <c r="A33" s="1747"/>
      <c r="B33" s="71" t="s">
        <v>201</v>
      </c>
      <c r="C33" s="72"/>
      <c r="D33" s="93" t="s">
        <v>25</v>
      </c>
      <c r="E33" s="73"/>
      <c r="F33" s="15" t="s">
        <v>25</v>
      </c>
      <c r="G33" s="72"/>
      <c r="H33" s="16" t="s">
        <v>25</v>
      </c>
      <c r="I33" s="72"/>
      <c r="J33" s="16" t="s">
        <v>25</v>
      </c>
      <c r="K33" s="72"/>
      <c r="L33" s="15" t="s">
        <v>25</v>
      </c>
      <c r="M33" s="72"/>
      <c r="N33" s="16" t="s">
        <v>25</v>
      </c>
      <c r="O33" s="72"/>
      <c r="P33" s="92" t="s">
        <v>25</v>
      </c>
    </row>
    <row r="34" spans="1:16" ht="18.75" customHeight="1">
      <c r="A34" s="1747"/>
      <c r="B34" s="71" t="s">
        <v>201</v>
      </c>
      <c r="C34" s="74"/>
      <c r="D34" s="94" t="s">
        <v>25</v>
      </c>
      <c r="E34" s="12"/>
      <c r="F34" s="17" t="s">
        <v>25</v>
      </c>
      <c r="G34" s="74"/>
      <c r="H34" s="51" t="s">
        <v>25</v>
      </c>
      <c r="I34" s="74"/>
      <c r="J34" s="51" t="s">
        <v>25</v>
      </c>
      <c r="K34" s="74"/>
      <c r="L34" s="17" t="s">
        <v>25</v>
      </c>
      <c r="M34" s="74"/>
      <c r="N34" s="51" t="s">
        <v>25</v>
      </c>
      <c r="O34" s="74"/>
      <c r="P34" s="95" t="s">
        <v>25</v>
      </c>
    </row>
    <row r="35" spans="1:16" ht="18.75" customHeight="1">
      <c r="A35" s="1747"/>
      <c r="B35" s="71" t="s">
        <v>201</v>
      </c>
      <c r="C35" s="72"/>
      <c r="D35" s="93" t="s">
        <v>25</v>
      </c>
      <c r="E35" s="73"/>
      <c r="F35" s="15" t="s">
        <v>25</v>
      </c>
      <c r="G35" s="72"/>
      <c r="H35" s="16" t="s">
        <v>25</v>
      </c>
      <c r="I35" s="72"/>
      <c r="J35" s="16" t="s">
        <v>25</v>
      </c>
      <c r="K35" s="72"/>
      <c r="L35" s="15" t="s">
        <v>25</v>
      </c>
      <c r="M35" s="72"/>
      <c r="N35" s="16" t="s">
        <v>25</v>
      </c>
      <c r="O35" s="72"/>
      <c r="P35" s="92" t="s">
        <v>25</v>
      </c>
    </row>
    <row r="36" spans="1:16" ht="18.75" customHeight="1">
      <c r="A36" s="1747"/>
      <c r="B36" s="71" t="s">
        <v>201</v>
      </c>
      <c r="C36" s="75"/>
      <c r="D36" s="94" t="s">
        <v>25</v>
      </c>
      <c r="E36" s="9"/>
      <c r="F36" s="17" t="s">
        <v>25</v>
      </c>
      <c r="G36" s="75"/>
      <c r="H36" s="51" t="s">
        <v>25</v>
      </c>
      <c r="I36" s="75"/>
      <c r="J36" s="51" t="s">
        <v>25</v>
      </c>
      <c r="K36" s="75"/>
      <c r="L36" s="17" t="s">
        <v>25</v>
      </c>
      <c r="M36" s="75"/>
      <c r="N36" s="51" t="s">
        <v>25</v>
      </c>
      <c r="O36" s="75"/>
      <c r="P36" s="95" t="s">
        <v>25</v>
      </c>
    </row>
    <row r="37" spans="1:16" ht="18.75" customHeight="1">
      <c r="A37" s="1747"/>
      <c r="B37" s="71" t="s">
        <v>201</v>
      </c>
      <c r="C37" s="7"/>
      <c r="D37" s="93" t="s">
        <v>25</v>
      </c>
      <c r="E37" s="8"/>
      <c r="F37" s="15" t="s">
        <v>25</v>
      </c>
      <c r="G37" s="7"/>
      <c r="H37" s="16" t="s">
        <v>25</v>
      </c>
      <c r="I37" s="7"/>
      <c r="J37" s="16" t="s">
        <v>25</v>
      </c>
      <c r="K37" s="7"/>
      <c r="L37" s="15" t="s">
        <v>25</v>
      </c>
      <c r="M37" s="7"/>
      <c r="N37" s="16" t="s">
        <v>25</v>
      </c>
      <c r="O37" s="7"/>
      <c r="P37" s="92" t="s">
        <v>25</v>
      </c>
    </row>
    <row r="38" spans="1:16" ht="18.75" customHeight="1">
      <c r="A38" s="1747"/>
      <c r="B38" s="71" t="s">
        <v>201</v>
      </c>
      <c r="C38" s="75"/>
      <c r="D38" s="94" t="s">
        <v>25</v>
      </c>
      <c r="E38" s="9"/>
      <c r="F38" s="17" t="s">
        <v>25</v>
      </c>
      <c r="G38" s="75"/>
      <c r="H38" s="51" t="s">
        <v>25</v>
      </c>
      <c r="I38" s="75"/>
      <c r="J38" s="51" t="s">
        <v>25</v>
      </c>
      <c r="K38" s="75"/>
      <c r="L38" s="17" t="s">
        <v>25</v>
      </c>
      <c r="M38" s="75"/>
      <c r="N38" s="51" t="s">
        <v>25</v>
      </c>
      <c r="O38" s="75"/>
      <c r="P38" s="95" t="s">
        <v>25</v>
      </c>
    </row>
    <row r="39" spans="1:16" ht="18.75" customHeight="1">
      <c r="A39" s="1747"/>
      <c r="B39" s="71" t="s">
        <v>201</v>
      </c>
      <c r="C39" s="7"/>
      <c r="D39" s="93" t="s">
        <v>25</v>
      </c>
      <c r="E39" s="8"/>
      <c r="F39" s="15" t="s">
        <v>25</v>
      </c>
      <c r="G39" s="7"/>
      <c r="H39" s="16" t="s">
        <v>25</v>
      </c>
      <c r="I39" s="7"/>
      <c r="J39" s="16" t="s">
        <v>25</v>
      </c>
      <c r="K39" s="7"/>
      <c r="L39" s="15" t="s">
        <v>25</v>
      </c>
      <c r="M39" s="7"/>
      <c r="N39" s="16" t="s">
        <v>25</v>
      </c>
      <c r="O39" s="7"/>
      <c r="P39" s="92" t="s">
        <v>25</v>
      </c>
    </row>
    <row r="40" spans="1:16" ht="18.75" customHeight="1" thickBot="1">
      <c r="A40" s="1747"/>
      <c r="B40" s="13" t="s">
        <v>201</v>
      </c>
      <c r="C40" s="75"/>
      <c r="D40" s="94" t="s">
        <v>25</v>
      </c>
      <c r="E40" s="9"/>
      <c r="F40" s="17" t="s">
        <v>25</v>
      </c>
      <c r="G40" s="75"/>
      <c r="H40" s="51" t="s">
        <v>25</v>
      </c>
      <c r="I40" s="75"/>
      <c r="J40" s="51" t="s">
        <v>25</v>
      </c>
      <c r="K40" s="75"/>
      <c r="L40" s="17" t="s">
        <v>25</v>
      </c>
      <c r="M40" s="75"/>
      <c r="N40" s="51" t="s">
        <v>25</v>
      </c>
      <c r="O40" s="75"/>
      <c r="P40" s="96" t="s">
        <v>25</v>
      </c>
    </row>
    <row r="41" spans="1:16" ht="30" customHeight="1" thickBot="1" thickTop="1">
      <c r="A41" s="1728" t="s">
        <v>103</v>
      </c>
      <c r="B41" s="1729"/>
      <c r="C41" s="97"/>
      <c r="D41" s="98" t="s">
        <v>25</v>
      </c>
      <c r="E41" s="99"/>
      <c r="F41" s="100" t="s">
        <v>25</v>
      </c>
      <c r="G41" s="101"/>
      <c r="H41" s="102" t="s">
        <v>25</v>
      </c>
      <c r="I41" s="97"/>
      <c r="J41" s="102" t="s">
        <v>25</v>
      </c>
      <c r="K41" s="97"/>
      <c r="L41" s="100" t="s">
        <v>25</v>
      </c>
      <c r="M41" s="101"/>
      <c r="N41" s="102" t="s">
        <v>25</v>
      </c>
      <c r="O41" s="97"/>
      <c r="P41" s="103" t="s">
        <v>25</v>
      </c>
    </row>
    <row r="42" spans="1:16" ht="15.75" customHeight="1">
      <c r="A42" s="88"/>
      <c r="B42" s="88"/>
      <c r="C42" s="104"/>
      <c r="D42" s="17"/>
      <c r="E42" s="104"/>
      <c r="F42" s="17"/>
      <c r="G42" s="12"/>
      <c r="H42" s="17"/>
      <c r="I42" s="104"/>
      <c r="J42" s="17"/>
      <c r="K42" s="104"/>
      <c r="L42" s="17"/>
      <c r="M42" s="12"/>
      <c r="N42" s="17"/>
      <c r="O42" s="104"/>
      <c r="P42" s="17"/>
    </row>
    <row r="43" spans="1:16" ht="12">
      <c r="A43" s="2"/>
      <c r="B43" s="2" t="s">
        <v>709</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O10:P10"/>
    <mergeCell ref="G10:H10"/>
    <mergeCell ref="I10:J10"/>
    <mergeCell ref="A7:B7"/>
    <mergeCell ref="A10:B10"/>
    <mergeCell ref="C10:D10"/>
    <mergeCell ref="K9:P9"/>
    <mergeCell ref="A8:B9"/>
    <mergeCell ref="C8:D8"/>
    <mergeCell ref="E10:F10"/>
    <mergeCell ref="A2:P3"/>
    <mergeCell ref="A11:A40"/>
    <mergeCell ref="K6:O6"/>
    <mergeCell ref="K7:P7"/>
    <mergeCell ref="K10:L10"/>
    <mergeCell ref="M10:N10"/>
    <mergeCell ref="C7:D7"/>
    <mergeCell ref="E7:J7"/>
    <mergeCell ref="K5:P5"/>
    <mergeCell ref="K8:P8"/>
    <mergeCell ref="A41:B41"/>
    <mergeCell ref="A6:B6"/>
    <mergeCell ref="C5:D5"/>
    <mergeCell ref="E6:I6"/>
    <mergeCell ref="E5:J5"/>
    <mergeCell ref="A5:B5"/>
    <mergeCell ref="C9:D9"/>
    <mergeCell ref="E9:J9"/>
    <mergeCell ref="E8:J8"/>
  </mergeCells>
  <printOptions/>
  <pageMargins left="0.7" right="0.7" top="0.75" bottom="0.75" header="0.3" footer="0.3"/>
  <pageSetup firstPageNumber="1" useFirstPageNumber="1"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69"/>
  <sheetViews>
    <sheetView view="pageBreakPreview" zoomScaleSheetLayoutView="100" workbookViewId="0" topLeftCell="A1">
      <selection activeCell="A30" sqref="A30"/>
    </sheetView>
  </sheetViews>
  <sheetFormatPr defaultColWidth="9.00390625" defaultRowHeight="13.5"/>
  <cols>
    <col min="1" max="1" width="2.875" style="21" customWidth="1"/>
    <col min="2" max="2" width="8.125" style="21" customWidth="1"/>
    <col min="3" max="3" width="10.875" style="21" customWidth="1"/>
    <col min="4" max="4" width="2.125" style="21" customWidth="1"/>
    <col min="5" max="5" width="8.50390625" style="21" customWidth="1"/>
    <col min="6" max="6" width="2.125" style="21" customWidth="1"/>
    <col min="7" max="7" width="8.50390625" style="21" customWidth="1"/>
    <col min="8" max="8" width="2.125" style="21" customWidth="1"/>
    <col min="9" max="9" width="8.50390625" style="21" customWidth="1"/>
    <col min="10" max="10" width="2.125" style="21" customWidth="1"/>
    <col min="11" max="11" width="8.50390625" style="21" customWidth="1"/>
    <col min="12" max="12" width="2.125" style="21" customWidth="1"/>
    <col min="13" max="13" width="8.50390625" style="21" customWidth="1"/>
    <col min="14" max="14" width="2.125" style="21" customWidth="1"/>
    <col min="15" max="15" width="8.50390625" style="21" customWidth="1"/>
    <col min="16" max="16" width="2.125" style="21" customWidth="1"/>
    <col min="17" max="16384" width="9.00390625" style="21" customWidth="1"/>
  </cols>
  <sheetData>
    <row r="1" spans="1:16" ht="16.5" customHeight="1">
      <c r="A1" s="2" t="s">
        <v>974</v>
      </c>
      <c r="B1" s="2"/>
      <c r="C1" s="2"/>
      <c r="D1" s="2"/>
      <c r="E1" s="2"/>
      <c r="F1" s="2"/>
      <c r="G1" s="2"/>
      <c r="H1" s="2"/>
      <c r="I1" s="2"/>
      <c r="J1" s="2"/>
      <c r="K1" s="2"/>
      <c r="L1" s="2"/>
      <c r="M1" s="2"/>
      <c r="N1" s="2"/>
      <c r="O1" s="2"/>
      <c r="P1" s="2"/>
    </row>
    <row r="2" spans="1:16" ht="15.75" customHeight="1">
      <c r="A2" s="1745" t="s">
        <v>178</v>
      </c>
      <c r="B2" s="1745"/>
      <c r="C2" s="1745"/>
      <c r="D2" s="1745"/>
      <c r="E2" s="1745"/>
      <c r="F2" s="1745"/>
      <c r="G2" s="1745"/>
      <c r="H2" s="1745"/>
      <c r="I2" s="1745"/>
      <c r="J2" s="1745"/>
      <c r="K2" s="1745"/>
      <c r="L2" s="1745"/>
      <c r="M2" s="1745"/>
      <c r="N2" s="1745"/>
      <c r="O2" s="1745"/>
      <c r="P2" s="1745"/>
    </row>
    <row r="3" spans="1:16" ht="15.75" customHeight="1">
      <c r="A3" s="1745"/>
      <c r="B3" s="1745"/>
      <c r="C3" s="1745"/>
      <c r="D3" s="1745"/>
      <c r="E3" s="1745"/>
      <c r="F3" s="1745"/>
      <c r="G3" s="1745"/>
      <c r="H3" s="1745"/>
      <c r="I3" s="1745"/>
      <c r="J3" s="1745"/>
      <c r="K3" s="1745"/>
      <c r="L3" s="1745"/>
      <c r="M3" s="1745"/>
      <c r="N3" s="1745"/>
      <c r="O3" s="1745"/>
      <c r="P3" s="1745"/>
    </row>
    <row r="4" spans="1:16" ht="18" customHeight="1" thickBot="1">
      <c r="A4" s="57" t="s">
        <v>97</v>
      </c>
      <c r="B4" s="57"/>
      <c r="C4" s="69"/>
      <c r="D4" s="9"/>
      <c r="E4" s="9"/>
      <c r="F4" s="9"/>
      <c r="G4" s="9"/>
      <c r="H4" s="9"/>
      <c r="I4" s="9"/>
      <c r="J4" s="9"/>
      <c r="K4" s="9"/>
      <c r="L4" s="9"/>
      <c r="M4" s="9"/>
      <c r="N4" s="9"/>
      <c r="O4" s="9"/>
      <c r="P4" s="9"/>
    </row>
    <row r="5" spans="1:16" ht="18.75" customHeight="1">
      <c r="A5" s="1736" t="s">
        <v>98</v>
      </c>
      <c r="B5" s="1737"/>
      <c r="C5" s="1731" t="s">
        <v>31</v>
      </c>
      <c r="D5" s="1732"/>
      <c r="E5" s="1734" t="s">
        <v>544</v>
      </c>
      <c r="F5" s="1734"/>
      <c r="G5" s="1734"/>
      <c r="H5" s="1734"/>
      <c r="I5" s="1734"/>
      <c r="J5" s="1735"/>
      <c r="K5" s="1731" t="s">
        <v>173</v>
      </c>
      <c r="L5" s="1734"/>
      <c r="M5" s="1734"/>
      <c r="N5" s="1734"/>
      <c r="O5" s="1734"/>
      <c r="P5" s="1751"/>
    </row>
    <row r="6" spans="1:16" ht="18.75" customHeight="1">
      <c r="A6" s="1730" t="s">
        <v>99</v>
      </c>
      <c r="B6" s="1543"/>
      <c r="C6" s="70"/>
      <c r="D6" s="91" t="s">
        <v>25</v>
      </c>
      <c r="E6" s="1733"/>
      <c r="F6" s="1733"/>
      <c r="G6" s="1733"/>
      <c r="H6" s="1733"/>
      <c r="I6" s="1733"/>
      <c r="J6" s="16" t="s">
        <v>25</v>
      </c>
      <c r="K6" s="1748"/>
      <c r="L6" s="1733"/>
      <c r="M6" s="1733"/>
      <c r="N6" s="1733"/>
      <c r="O6" s="1733"/>
      <c r="P6" s="92" t="s">
        <v>25</v>
      </c>
    </row>
    <row r="7" spans="1:16" ht="18.75" customHeight="1">
      <c r="A7" s="1730" t="s">
        <v>100</v>
      </c>
      <c r="B7" s="1543"/>
      <c r="C7" s="1738"/>
      <c r="D7" s="1739"/>
      <c r="E7" s="1743" t="s">
        <v>101</v>
      </c>
      <c r="F7" s="1743"/>
      <c r="G7" s="1743"/>
      <c r="H7" s="1743"/>
      <c r="I7" s="1743"/>
      <c r="J7" s="1744"/>
      <c r="K7" s="1738" t="s">
        <v>101</v>
      </c>
      <c r="L7" s="1743"/>
      <c r="M7" s="1743"/>
      <c r="N7" s="1743"/>
      <c r="O7" s="1743"/>
      <c r="P7" s="1749"/>
    </row>
    <row r="8" spans="1:16" ht="18.75" customHeight="1">
      <c r="A8" s="1754" t="s">
        <v>617</v>
      </c>
      <c r="B8" s="1549"/>
      <c r="C8" s="1738" t="s">
        <v>684</v>
      </c>
      <c r="D8" s="1739"/>
      <c r="E8" s="1742" t="s">
        <v>905</v>
      </c>
      <c r="F8" s="1743"/>
      <c r="G8" s="1743"/>
      <c r="H8" s="1743"/>
      <c r="I8" s="1743"/>
      <c r="J8" s="1744"/>
      <c r="K8" s="1738" t="s">
        <v>905</v>
      </c>
      <c r="L8" s="1743"/>
      <c r="M8" s="1743"/>
      <c r="N8" s="1743"/>
      <c r="O8" s="1743"/>
      <c r="P8" s="1749"/>
    </row>
    <row r="9" spans="1:16" ht="18.75" customHeight="1">
      <c r="A9" s="1755"/>
      <c r="B9" s="1552"/>
      <c r="C9" s="1738" t="s">
        <v>904</v>
      </c>
      <c r="D9" s="1739"/>
      <c r="E9" s="1756" t="s">
        <v>618</v>
      </c>
      <c r="F9" s="1750"/>
      <c r="G9" s="1750"/>
      <c r="H9" s="1750"/>
      <c r="I9" s="1750"/>
      <c r="J9" s="1750"/>
      <c r="K9" s="1750" t="s">
        <v>618</v>
      </c>
      <c r="L9" s="1750"/>
      <c r="M9" s="1750"/>
      <c r="N9" s="1750"/>
      <c r="O9" s="1750"/>
      <c r="P9" s="1752"/>
    </row>
    <row r="10" spans="1:16" ht="18.75" customHeight="1">
      <c r="A10" s="1730" t="s">
        <v>174</v>
      </c>
      <c r="B10" s="1543"/>
      <c r="C10" s="1738" t="s">
        <v>175</v>
      </c>
      <c r="D10" s="1739"/>
      <c r="E10" s="1744" t="s">
        <v>176</v>
      </c>
      <c r="F10" s="1750"/>
      <c r="G10" s="1750" t="s">
        <v>177</v>
      </c>
      <c r="H10" s="1750"/>
      <c r="I10" s="1750" t="s">
        <v>165</v>
      </c>
      <c r="J10" s="1750"/>
      <c r="K10" s="1750" t="s">
        <v>176</v>
      </c>
      <c r="L10" s="1750"/>
      <c r="M10" s="1750" t="s">
        <v>177</v>
      </c>
      <c r="N10" s="1750"/>
      <c r="O10" s="1750" t="s">
        <v>165</v>
      </c>
      <c r="P10" s="1752"/>
    </row>
    <row r="11" spans="1:16" ht="18.75" customHeight="1">
      <c r="A11" s="1746" t="s">
        <v>102</v>
      </c>
      <c r="B11" s="71" t="s">
        <v>200</v>
      </c>
      <c r="C11" s="72"/>
      <c r="D11" s="93" t="s">
        <v>25</v>
      </c>
      <c r="E11" s="73"/>
      <c r="F11" s="15" t="s">
        <v>25</v>
      </c>
      <c r="G11" s="72"/>
      <c r="H11" s="16" t="s">
        <v>25</v>
      </c>
      <c r="I11" s="72"/>
      <c r="J11" s="16" t="s">
        <v>25</v>
      </c>
      <c r="K11" s="72"/>
      <c r="L11" s="15" t="s">
        <v>25</v>
      </c>
      <c r="M11" s="72"/>
      <c r="N11" s="16" t="s">
        <v>25</v>
      </c>
      <c r="O11" s="72"/>
      <c r="P11" s="92" t="s">
        <v>25</v>
      </c>
    </row>
    <row r="12" spans="1:16" ht="18.75" customHeight="1">
      <c r="A12" s="1747"/>
      <c r="B12" s="71" t="s">
        <v>201</v>
      </c>
      <c r="C12" s="74"/>
      <c r="D12" s="94" t="s">
        <v>25</v>
      </c>
      <c r="E12" s="12"/>
      <c r="F12" s="17" t="s">
        <v>25</v>
      </c>
      <c r="G12" s="74"/>
      <c r="H12" s="51" t="s">
        <v>25</v>
      </c>
      <c r="I12" s="74"/>
      <c r="J12" s="51" t="s">
        <v>25</v>
      </c>
      <c r="K12" s="74"/>
      <c r="L12" s="17" t="s">
        <v>25</v>
      </c>
      <c r="M12" s="74"/>
      <c r="N12" s="51" t="s">
        <v>25</v>
      </c>
      <c r="O12" s="74"/>
      <c r="P12" s="95" t="s">
        <v>25</v>
      </c>
    </row>
    <row r="13" spans="1:16" ht="18.75" customHeight="1">
      <c r="A13" s="1747"/>
      <c r="B13" s="71" t="s">
        <v>201</v>
      </c>
      <c r="C13" s="72"/>
      <c r="D13" s="93" t="s">
        <v>25</v>
      </c>
      <c r="E13" s="73"/>
      <c r="F13" s="15" t="s">
        <v>25</v>
      </c>
      <c r="G13" s="72"/>
      <c r="H13" s="16" t="s">
        <v>25</v>
      </c>
      <c r="I13" s="72"/>
      <c r="J13" s="16" t="s">
        <v>25</v>
      </c>
      <c r="K13" s="72"/>
      <c r="L13" s="15" t="s">
        <v>25</v>
      </c>
      <c r="M13" s="72"/>
      <c r="N13" s="16" t="s">
        <v>25</v>
      </c>
      <c r="O13" s="72"/>
      <c r="P13" s="92" t="s">
        <v>25</v>
      </c>
    </row>
    <row r="14" spans="1:16" ht="18.75" customHeight="1">
      <c r="A14" s="1747"/>
      <c r="B14" s="71" t="s">
        <v>201</v>
      </c>
      <c r="C14" s="74"/>
      <c r="D14" s="94" t="s">
        <v>25</v>
      </c>
      <c r="E14" s="12"/>
      <c r="F14" s="17" t="s">
        <v>25</v>
      </c>
      <c r="G14" s="74"/>
      <c r="H14" s="51" t="s">
        <v>25</v>
      </c>
      <c r="I14" s="74"/>
      <c r="J14" s="51" t="s">
        <v>25</v>
      </c>
      <c r="K14" s="74"/>
      <c r="L14" s="17" t="s">
        <v>25</v>
      </c>
      <c r="M14" s="74"/>
      <c r="N14" s="51" t="s">
        <v>25</v>
      </c>
      <c r="O14" s="74"/>
      <c r="P14" s="95" t="s">
        <v>25</v>
      </c>
    </row>
    <row r="15" spans="1:16" ht="18.75" customHeight="1">
      <c r="A15" s="1747"/>
      <c r="B15" s="71" t="s">
        <v>201</v>
      </c>
      <c r="C15" s="72"/>
      <c r="D15" s="93" t="s">
        <v>25</v>
      </c>
      <c r="E15" s="73"/>
      <c r="F15" s="15" t="s">
        <v>25</v>
      </c>
      <c r="G15" s="72"/>
      <c r="H15" s="16" t="s">
        <v>25</v>
      </c>
      <c r="I15" s="72"/>
      <c r="J15" s="16" t="s">
        <v>25</v>
      </c>
      <c r="K15" s="72"/>
      <c r="L15" s="15" t="s">
        <v>25</v>
      </c>
      <c r="M15" s="72"/>
      <c r="N15" s="16" t="s">
        <v>25</v>
      </c>
      <c r="O15" s="72"/>
      <c r="P15" s="92" t="s">
        <v>25</v>
      </c>
    </row>
    <row r="16" spans="1:16" ht="18.75" customHeight="1">
      <c r="A16" s="1747"/>
      <c r="B16" s="71" t="s">
        <v>201</v>
      </c>
      <c r="C16" s="74"/>
      <c r="D16" s="94" t="s">
        <v>25</v>
      </c>
      <c r="E16" s="12"/>
      <c r="F16" s="17" t="s">
        <v>25</v>
      </c>
      <c r="G16" s="74"/>
      <c r="H16" s="51" t="s">
        <v>25</v>
      </c>
      <c r="I16" s="74"/>
      <c r="J16" s="51" t="s">
        <v>25</v>
      </c>
      <c r="K16" s="74"/>
      <c r="L16" s="17" t="s">
        <v>25</v>
      </c>
      <c r="M16" s="74"/>
      <c r="N16" s="51" t="s">
        <v>25</v>
      </c>
      <c r="O16" s="74"/>
      <c r="P16" s="95" t="s">
        <v>25</v>
      </c>
    </row>
    <row r="17" spans="1:16" ht="18.75" customHeight="1">
      <c r="A17" s="1747"/>
      <c r="B17" s="71" t="s">
        <v>201</v>
      </c>
      <c r="C17" s="72"/>
      <c r="D17" s="93" t="s">
        <v>25</v>
      </c>
      <c r="E17" s="73"/>
      <c r="F17" s="15" t="s">
        <v>25</v>
      </c>
      <c r="G17" s="72"/>
      <c r="H17" s="16" t="s">
        <v>25</v>
      </c>
      <c r="I17" s="72"/>
      <c r="J17" s="16" t="s">
        <v>25</v>
      </c>
      <c r="K17" s="72"/>
      <c r="L17" s="15" t="s">
        <v>25</v>
      </c>
      <c r="M17" s="72"/>
      <c r="N17" s="16" t="s">
        <v>25</v>
      </c>
      <c r="O17" s="72"/>
      <c r="P17" s="92" t="s">
        <v>25</v>
      </c>
    </row>
    <row r="18" spans="1:16" ht="18.75" customHeight="1">
      <c r="A18" s="1747"/>
      <c r="B18" s="71" t="s">
        <v>201</v>
      </c>
      <c r="C18" s="74"/>
      <c r="D18" s="94" t="s">
        <v>25</v>
      </c>
      <c r="E18" s="12"/>
      <c r="F18" s="17" t="s">
        <v>25</v>
      </c>
      <c r="G18" s="74"/>
      <c r="H18" s="51" t="s">
        <v>25</v>
      </c>
      <c r="I18" s="74"/>
      <c r="J18" s="51" t="s">
        <v>25</v>
      </c>
      <c r="K18" s="74"/>
      <c r="L18" s="17" t="s">
        <v>25</v>
      </c>
      <c r="M18" s="74"/>
      <c r="N18" s="51" t="s">
        <v>25</v>
      </c>
      <c r="O18" s="74"/>
      <c r="P18" s="95" t="s">
        <v>25</v>
      </c>
    </row>
    <row r="19" spans="1:16" ht="18.75" customHeight="1">
      <c r="A19" s="1747"/>
      <c r="B19" s="71" t="s">
        <v>201</v>
      </c>
      <c r="C19" s="72"/>
      <c r="D19" s="93" t="s">
        <v>25</v>
      </c>
      <c r="E19" s="73"/>
      <c r="F19" s="15" t="s">
        <v>25</v>
      </c>
      <c r="G19" s="72"/>
      <c r="H19" s="16" t="s">
        <v>25</v>
      </c>
      <c r="I19" s="72"/>
      <c r="J19" s="16" t="s">
        <v>25</v>
      </c>
      <c r="K19" s="72"/>
      <c r="L19" s="15" t="s">
        <v>25</v>
      </c>
      <c r="M19" s="72"/>
      <c r="N19" s="16" t="s">
        <v>25</v>
      </c>
      <c r="O19" s="72"/>
      <c r="P19" s="92" t="s">
        <v>25</v>
      </c>
    </row>
    <row r="20" spans="1:16" ht="18.75" customHeight="1">
      <c r="A20" s="1747"/>
      <c r="B20" s="71" t="s">
        <v>201</v>
      </c>
      <c r="C20" s="74"/>
      <c r="D20" s="94" t="s">
        <v>25</v>
      </c>
      <c r="E20" s="12"/>
      <c r="F20" s="17" t="s">
        <v>25</v>
      </c>
      <c r="G20" s="74"/>
      <c r="H20" s="51" t="s">
        <v>25</v>
      </c>
      <c r="I20" s="74"/>
      <c r="J20" s="51" t="s">
        <v>25</v>
      </c>
      <c r="K20" s="74"/>
      <c r="L20" s="17" t="s">
        <v>25</v>
      </c>
      <c r="M20" s="74"/>
      <c r="N20" s="51" t="s">
        <v>25</v>
      </c>
      <c r="O20" s="74"/>
      <c r="P20" s="95" t="s">
        <v>25</v>
      </c>
    </row>
    <row r="21" spans="1:16" ht="18.75" customHeight="1">
      <c r="A21" s="1747"/>
      <c r="B21" s="71" t="s">
        <v>201</v>
      </c>
      <c r="C21" s="72"/>
      <c r="D21" s="93" t="s">
        <v>25</v>
      </c>
      <c r="E21" s="73"/>
      <c r="F21" s="15" t="s">
        <v>25</v>
      </c>
      <c r="G21" s="72"/>
      <c r="H21" s="16" t="s">
        <v>25</v>
      </c>
      <c r="I21" s="72"/>
      <c r="J21" s="16" t="s">
        <v>25</v>
      </c>
      <c r="K21" s="72"/>
      <c r="L21" s="15" t="s">
        <v>25</v>
      </c>
      <c r="M21" s="72"/>
      <c r="N21" s="16" t="s">
        <v>25</v>
      </c>
      <c r="O21" s="72"/>
      <c r="P21" s="92" t="s">
        <v>25</v>
      </c>
    </row>
    <row r="22" spans="1:16" ht="18.75" customHeight="1">
      <c r="A22" s="1747"/>
      <c r="B22" s="71" t="s">
        <v>201</v>
      </c>
      <c r="C22" s="74"/>
      <c r="D22" s="94" t="s">
        <v>25</v>
      </c>
      <c r="E22" s="12"/>
      <c r="F22" s="17" t="s">
        <v>25</v>
      </c>
      <c r="G22" s="74"/>
      <c r="H22" s="51" t="s">
        <v>25</v>
      </c>
      <c r="I22" s="74"/>
      <c r="J22" s="51" t="s">
        <v>25</v>
      </c>
      <c r="K22" s="74"/>
      <c r="L22" s="17" t="s">
        <v>25</v>
      </c>
      <c r="M22" s="74"/>
      <c r="N22" s="51" t="s">
        <v>25</v>
      </c>
      <c r="O22" s="74"/>
      <c r="P22" s="95" t="s">
        <v>25</v>
      </c>
    </row>
    <row r="23" spans="1:16" ht="18.75" customHeight="1">
      <c r="A23" s="1747"/>
      <c r="B23" s="71" t="s">
        <v>201</v>
      </c>
      <c r="C23" s="72"/>
      <c r="D23" s="93" t="s">
        <v>25</v>
      </c>
      <c r="E23" s="73"/>
      <c r="F23" s="15" t="s">
        <v>25</v>
      </c>
      <c r="G23" s="72"/>
      <c r="H23" s="16" t="s">
        <v>25</v>
      </c>
      <c r="I23" s="72"/>
      <c r="J23" s="16" t="s">
        <v>25</v>
      </c>
      <c r="K23" s="72"/>
      <c r="L23" s="15" t="s">
        <v>25</v>
      </c>
      <c r="M23" s="72"/>
      <c r="N23" s="16" t="s">
        <v>25</v>
      </c>
      <c r="O23" s="72"/>
      <c r="P23" s="92" t="s">
        <v>25</v>
      </c>
    </row>
    <row r="24" spans="1:16" ht="18.75" customHeight="1">
      <c r="A24" s="1747"/>
      <c r="B24" s="71" t="s">
        <v>201</v>
      </c>
      <c r="C24" s="74"/>
      <c r="D24" s="94" t="s">
        <v>25</v>
      </c>
      <c r="E24" s="12"/>
      <c r="F24" s="17" t="s">
        <v>25</v>
      </c>
      <c r="G24" s="74"/>
      <c r="H24" s="51" t="s">
        <v>25</v>
      </c>
      <c r="I24" s="74"/>
      <c r="J24" s="51" t="s">
        <v>25</v>
      </c>
      <c r="K24" s="74"/>
      <c r="L24" s="17" t="s">
        <v>25</v>
      </c>
      <c r="M24" s="74"/>
      <c r="N24" s="51" t="s">
        <v>25</v>
      </c>
      <c r="O24" s="74"/>
      <c r="P24" s="95" t="s">
        <v>25</v>
      </c>
    </row>
    <row r="25" spans="1:16" ht="18.75" customHeight="1">
      <c r="A25" s="1747"/>
      <c r="B25" s="71" t="s">
        <v>201</v>
      </c>
      <c r="C25" s="72"/>
      <c r="D25" s="93" t="s">
        <v>25</v>
      </c>
      <c r="E25" s="73"/>
      <c r="F25" s="15" t="s">
        <v>25</v>
      </c>
      <c r="G25" s="72"/>
      <c r="H25" s="16" t="s">
        <v>25</v>
      </c>
      <c r="I25" s="72"/>
      <c r="J25" s="16" t="s">
        <v>25</v>
      </c>
      <c r="K25" s="72"/>
      <c r="L25" s="15" t="s">
        <v>25</v>
      </c>
      <c r="M25" s="72"/>
      <c r="N25" s="16" t="s">
        <v>25</v>
      </c>
      <c r="O25" s="72"/>
      <c r="P25" s="92" t="s">
        <v>25</v>
      </c>
    </row>
    <row r="26" spans="1:16" ht="18.75" customHeight="1">
      <c r="A26" s="1747"/>
      <c r="B26" s="71" t="s">
        <v>201</v>
      </c>
      <c r="C26" s="74"/>
      <c r="D26" s="94" t="s">
        <v>25</v>
      </c>
      <c r="E26" s="12"/>
      <c r="F26" s="17" t="s">
        <v>25</v>
      </c>
      <c r="G26" s="74"/>
      <c r="H26" s="51" t="s">
        <v>25</v>
      </c>
      <c r="I26" s="74"/>
      <c r="J26" s="51" t="s">
        <v>25</v>
      </c>
      <c r="K26" s="74"/>
      <c r="L26" s="17" t="s">
        <v>25</v>
      </c>
      <c r="M26" s="74"/>
      <c r="N26" s="51" t="s">
        <v>25</v>
      </c>
      <c r="O26" s="74"/>
      <c r="P26" s="95" t="s">
        <v>25</v>
      </c>
    </row>
    <row r="27" spans="1:16" ht="18.75" customHeight="1">
      <c r="A27" s="1747"/>
      <c r="B27" s="71" t="s">
        <v>201</v>
      </c>
      <c r="C27" s="72"/>
      <c r="D27" s="93" t="s">
        <v>25</v>
      </c>
      <c r="E27" s="73"/>
      <c r="F27" s="15" t="s">
        <v>25</v>
      </c>
      <c r="G27" s="72"/>
      <c r="H27" s="16" t="s">
        <v>25</v>
      </c>
      <c r="I27" s="72"/>
      <c r="J27" s="16" t="s">
        <v>25</v>
      </c>
      <c r="K27" s="72"/>
      <c r="L27" s="15" t="s">
        <v>25</v>
      </c>
      <c r="M27" s="72"/>
      <c r="N27" s="16" t="s">
        <v>25</v>
      </c>
      <c r="O27" s="72"/>
      <c r="P27" s="92" t="s">
        <v>25</v>
      </c>
    </row>
    <row r="28" spans="1:16" ht="18.75" customHeight="1">
      <c r="A28" s="1747"/>
      <c r="B28" s="71" t="s">
        <v>201</v>
      </c>
      <c r="C28" s="74"/>
      <c r="D28" s="94" t="s">
        <v>25</v>
      </c>
      <c r="E28" s="12"/>
      <c r="F28" s="17" t="s">
        <v>25</v>
      </c>
      <c r="G28" s="74"/>
      <c r="H28" s="51" t="s">
        <v>25</v>
      </c>
      <c r="I28" s="74"/>
      <c r="J28" s="51" t="s">
        <v>25</v>
      </c>
      <c r="K28" s="74"/>
      <c r="L28" s="17" t="s">
        <v>25</v>
      </c>
      <c r="M28" s="74"/>
      <c r="N28" s="51" t="s">
        <v>25</v>
      </c>
      <c r="O28" s="74"/>
      <c r="P28" s="95" t="s">
        <v>25</v>
      </c>
    </row>
    <row r="29" spans="1:16" ht="18.75" customHeight="1">
      <c r="A29" s="1747"/>
      <c r="B29" s="71" t="s">
        <v>201</v>
      </c>
      <c r="C29" s="72"/>
      <c r="D29" s="93" t="s">
        <v>25</v>
      </c>
      <c r="E29" s="73"/>
      <c r="F29" s="15" t="s">
        <v>25</v>
      </c>
      <c r="G29" s="72"/>
      <c r="H29" s="16" t="s">
        <v>25</v>
      </c>
      <c r="I29" s="72"/>
      <c r="J29" s="16" t="s">
        <v>25</v>
      </c>
      <c r="K29" s="72"/>
      <c r="L29" s="15" t="s">
        <v>25</v>
      </c>
      <c r="M29" s="72"/>
      <c r="N29" s="16" t="s">
        <v>25</v>
      </c>
      <c r="O29" s="72"/>
      <c r="P29" s="92" t="s">
        <v>25</v>
      </c>
    </row>
    <row r="30" spans="1:16" ht="18.75" customHeight="1">
      <c r="A30" s="1747"/>
      <c r="B30" s="71" t="s">
        <v>201</v>
      </c>
      <c r="C30" s="74"/>
      <c r="D30" s="94" t="s">
        <v>25</v>
      </c>
      <c r="E30" s="12"/>
      <c r="F30" s="17" t="s">
        <v>25</v>
      </c>
      <c r="G30" s="74"/>
      <c r="H30" s="51" t="s">
        <v>25</v>
      </c>
      <c r="I30" s="74"/>
      <c r="J30" s="51" t="s">
        <v>25</v>
      </c>
      <c r="K30" s="74"/>
      <c r="L30" s="17" t="s">
        <v>25</v>
      </c>
      <c r="M30" s="74"/>
      <c r="N30" s="51" t="s">
        <v>25</v>
      </c>
      <c r="O30" s="74"/>
      <c r="P30" s="95" t="s">
        <v>25</v>
      </c>
    </row>
    <row r="31" spans="1:16" ht="18.75" customHeight="1">
      <c r="A31" s="1747"/>
      <c r="B31" s="71" t="s">
        <v>201</v>
      </c>
      <c r="C31" s="72"/>
      <c r="D31" s="93" t="s">
        <v>25</v>
      </c>
      <c r="E31" s="73"/>
      <c r="F31" s="15" t="s">
        <v>25</v>
      </c>
      <c r="G31" s="72"/>
      <c r="H31" s="16" t="s">
        <v>25</v>
      </c>
      <c r="I31" s="72"/>
      <c r="J31" s="16" t="s">
        <v>25</v>
      </c>
      <c r="K31" s="72"/>
      <c r="L31" s="15" t="s">
        <v>25</v>
      </c>
      <c r="M31" s="72"/>
      <c r="N31" s="16" t="s">
        <v>25</v>
      </c>
      <c r="O31" s="72"/>
      <c r="P31" s="92" t="s">
        <v>25</v>
      </c>
    </row>
    <row r="32" spans="1:16" ht="18.75" customHeight="1">
      <c r="A32" s="1747"/>
      <c r="B32" s="71" t="s">
        <v>201</v>
      </c>
      <c r="C32" s="74"/>
      <c r="D32" s="94" t="s">
        <v>25</v>
      </c>
      <c r="E32" s="12"/>
      <c r="F32" s="17" t="s">
        <v>25</v>
      </c>
      <c r="G32" s="74"/>
      <c r="H32" s="51" t="s">
        <v>25</v>
      </c>
      <c r="I32" s="74"/>
      <c r="J32" s="51" t="s">
        <v>25</v>
      </c>
      <c r="K32" s="74"/>
      <c r="L32" s="17" t="s">
        <v>25</v>
      </c>
      <c r="M32" s="74"/>
      <c r="N32" s="51" t="s">
        <v>25</v>
      </c>
      <c r="O32" s="74"/>
      <c r="P32" s="95" t="s">
        <v>25</v>
      </c>
    </row>
    <row r="33" spans="1:16" ht="18.75" customHeight="1">
      <c r="A33" s="1747"/>
      <c r="B33" s="71" t="s">
        <v>201</v>
      </c>
      <c r="C33" s="72"/>
      <c r="D33" s="93" t="s">
        <v>25</v>
      </c>
      <c r="E33" s="73"/>
      <c r="F33" s="15" t="s">
        <v>25</v>
      </c>
      <c r="G33" s="72"/>
      <c r="H33" s="16" t="s">
        <v>25</v>
      </c>
      <c r="I33" s="72"/>
      <c r="J33" s="16" t="s">
        <v>25</v>
      </c>
      <c r="K33" s="72"/>
      <c r="L33" s="15" t="s">
        <v>25</v>
      </c>
      <c r="M33" s="72"/>
      <c r="N33" s="16" t="s">
        <v>25</v>
      </c>
      <c r="O33" s="72"/>
      <c r="P33" s="92" t="s">
        <v>25</v>
      </c>
    </row>
    <row r="34" spans="1:16" ht="18.75" customHeight="1">
      <c r="A34" s="1747"/>
      <c r="B34" s="71" t="s">
        <v>201</v>
      </c>
      <c r="C34" s="74"/>
      <c r="D34" s="94" t="s">
        <v>25</v>
      </c>
      <c r="E34" s="12"/>
      <c r="F34" s="17" t="s">
        <v>25</v>
      </c>
      <c r="G34" s="74"/>
      <c r="H34" s="51" t="s">
        <v>25</v>
      </c>
      <c r="I34" s="74"/>
      <c r="J34" s="51" t="s">
        <v>25</v>
      </c>
      <c r="K34" s="74"/>
      <c r="L34" s="17" t="s">
        <v>25</v>
      </c>
      <c r="M34" s="74"/>
      <c r="N34" s="51" t="s">
        <v>25</v>
      </c>
      <c r="O34" s="74"/>
      <c r="P34" s="95" t="s">
        <v>25</v>
      </c>
    </row>
    <row r="35" spans="1:16" ht="18.75" customHeight="1">
      <c r="A35" s="1747"/>
      <c r="B35" s="71" t="s">
        <v>201</v>
      </c>
      <c r="C35" s="72"/>
      <c r="D35" s="93" t="s">
        <v>25</v>
      </c>
      <c r="E35" s="73"/>
      <c r="F35" s="15" t="s">
        <v>25</v>
      </c>
      <c r="G35" s="72"/>
      <c r="H35" s="16" t="s">
        <v>25</v>
      </c>
      <c r="I35" s="72"/>
      <c r="J35" s="16" t="s">
        <v>25</v>
      </c>
      <c r="K35" s="72"/>
      <c r="L35" s="15" t="s">
        <v>25</v>
      </c>
      <c r="M35" s="72"/>
      <c r="N35" s="16" t="s">
        <v>25</v>
      </c>
      <c r="O35" s="72"/>
      <c r="P35" s="92" t="s">
        <v>25</v>
      </c>
    </row>
    <row r="36" spans="1:16" ht="18.75" customHeight="1">
      <c r="A36" s="1747"/>
      <c r="B36" s="71" t="s">
        <v>201</v>
      </c>
      <c r="C36" s="75"/>
      <c r="D36" s="94" t="s">
        <v>25</v>
      </c>
      <c r="E36" s="9"/>
      <c r="F36" s="17" t="s">
        <v>25</v>
      </c>
      <c r="G36" s="75"/>
      <c r="H36" s="51" t="s">
        <v>25</v>
      </c>
      <c r="I36" s="75"/>
      <c r="J36" s="51" t="s">
        <v>25</v>
      </c>
      <c r="K36" s="75"/>
      <c r="L36" s="17" t="s">
        <v>25</v>
      </c>
      <c r="M36" s="75"/>
      <c r="N36" s="51" t="s">
        <v>25</v>
      </c>
      <c r="O36" s="75"/>
      <c r="P36" s="95" t="s">
        <v>25</v>
      </c>
    </row>
    <row r="37" spans="1:16" ht="18.75" customHeight="1">
      <c r="A37" s="1747"/>
      <c r="B37" s="71" t="s">
        <v>201</v>
      </c>
      <c r="C37" s="7"/>
      <c r="D37" s="93" t="s">
        <v>25</v>
      </c>
      <c r="E37" s="8"/>
      <c r="F37" s="15" t="s">
        <v>25</v>
      </c>
      <c r="G37" s="7"/>
      <c r="H37" s="16" t="s">
        <v>25</v>
      </c>
      <c r="I37" s="7"/>
      <c r="J37" s="16" t="s">
        <v>25</v>
      </c>
      <c r="K37" s="7"/>
      <c r="L37" s="15" t="s">
        <v>25</v>
      </c>
      <c r="M37" s="7"/>
      <c r="N37" s="16" t="s">
        <v>25</v>
      </c>
      <c r="O37" s="7"/>
      <c r="P37" s="92" t="s">
        <v>25</v>
      </c>
    </row>
    <row r="38" spans="1:16" ht="18.75" customHeight="1">
      <c r="A38" s="1747"/>
      <c r="B38" s="71" t="s">
        <v>201</v>
      </c>
      <c r="C38" s="75"/>
      <c r="D38" s="94" t="s">
        <v>25</v>
      </c>
      <c r="E38" s="9"/>
      <c r="F38" s="17" t="s">
        <v>25</v>
      </c>
      <c r="G38" s="75"/>
      <c r="H38" s="51" t="s">
        <v>25</v>
      </c>
      <c r="I38" s="75"/>
      <c r="J38" s="51" t="s">
        <v>25</v>
      </c>
      <c r="K38" s="75"/>
      <c r="L38" s="17" t="s">
        <v>25</v>
      </c>
      <c r="M38" s="75"/>
      <c r="N38" s="51" t="s">
        <v>25</v>
      </c>
      <c r="O38" s="75"/>
      <c r="P38" s="95" t="s">
        <v>25</v>
      </c>
    </row>
    <row r="39" spans="1:16" ht="18.75" customHeight="1">
      <c r="A39" s="1747"/>
      <c r="B39" s="71" t="s">
        <v>201</v>
      </c>
      <c r="C39" s="7"/>
      <c r="D39" s="93" t="s">
        <v>25</v>
      </c>
      <c r="E39" s="8"/>
      <c r="F39" s="15" t="s">
        <v>25</v>
      </c>
      <c r="G39" s="7"/>
      <c r="H39" s="16" t="s">
        <v>25</v>
      </c>
      <c r="I39" s="7"/>
      <c r="J39" s="16" t="s">
        <v>25</v>
      </c>
      <c r="K39" s="7"/>
      <c r="L39" s="15" t="s">
        <v>25</v>
      </c>
      <c r="M39" s="7"/>
      <c r="N39" s="16" t="s">
        <v>25</v>
      </c>
      <c r="O39" s="7"/>
      <c r="P39" s="92" t="s">
        <v>25</v>
      </c>
    </row>
    <row r="40" spans="1:16" ht="18.75" customHeight="1" thickBot="1">
      <c r="A40" s="1747"/>
      <c r="B40" s="13" t="s">
        <v>201</v>
      </c>
      <c r="C40" s="75"/>
      <c r="D40" s="94" t="s">
        <v>25</v>
      </c>
      <c r="E40" s="9"/>
      <c r="F40" s="17" t="s">
        <v>25</v>
      </c>
      <c r="G40" s="75"/>
      <c r="H40" s="51" t="s">
        <v>25</v>
      </c>
      <c r="I40" s="75"/>
      <c r="J40" s="51" t="s">
        <v>25</v>
      </c>
      <c r="K40" s="75"/>
      <c r="L40" s="17" t="s">
        <v>25</v>
      </c>
      <c r="M40" s="75"/>
      <c r="N40" s="51" t="s">
        <v>25</v>
      </c>
      <c r="O40" s="75"/>
      <c r="P40" s="96" t="s">
        <v>25</v>
      </c>
    </row>
    <row r="41" spans="1:16" ht="30" customHeight="1" thickBot="1" thickTop="1">
      <c r="A41" s="1728" t="s">
        <v>103</v>
      </c>
      <c r="B41" s="1729"/>
      <c r="C41" s="97"/>
      <c r="D41" s="98" t="s">
        <v>25</v>
      </c>
      <c r="E41" s="99"/>
      <c r="F41" s="100" t="s">
        <v>25</v>
      </c>
      <c r="G41" s="101"/>
      <c r="H41" s="102" t="s">
        <v>25</v>
      </c>
      <c r="I41" s="97"/>
      <c r="J41" s="102" t="s">
        <v>25</v>
      </c>
      <c r="K41" s="97"/>
      <c r="L41" s="100" t="s">
        <v>25</v>
      </c>
      <c r="M41" s="101"/>
      <c r="N41" s="102" t="s">
        <v>25</v>
      </c>
      <c r="O41" s="97"/>
      <c r="P41" s="103" t="s">
        <v>25</v>
      </c>
    </row>
    <row r="42" spans="1:16" ht="17.25" customHeight="1">
      <c r="A42" s="88"/>
      <c r="B42" s="88"/>
      <c r="C42" s="104"/>
      <c r="D42" s="17"/>
      <c r="E42" s="104"/>
      <c r="F42" s="17"/>
      <c r="G42" s="12"/>
      <c r="H42" s="17"/>
      <c r="I42" s="104"/>
      <c r="J42" s="17"/>
      <c r="K42" s="104"/>
      <c r="L42" s="17"/>
      <c r="M42" s="12"/>
      <c r="N42" s="17"/>
      <c r="O42" s="104"/>
      <c r="P42" s="17"/>
    </row>
    <row r="43" spans="1:16" ht="12">
      <c r="A43" s="2"/>
      <c r="B43" s="2" t="s">
        <v>709</v>
      </c>
      <c r="C43" s="2"/>
      <c r="D43" s="2"/>
      <c r="E43" s="2"/>
      <c r="F43" s="2"/>
      <c r="G43" s="2"/>
      <c r="H43" s="2"/>
      <c r="I43" s="2"/>
      <c r="J43" s="2"/>
      <c r="K43" s="2"/>
      <c r="L43" s="2"/>
      <c r="M43" s="2"/>
      <c r="N43" s="2"/>
      <c r="O43" s="2"/>
      <c r="P43" s="2"/>
    </row>
    <row r="44" spans="1:16" ht="12">
      <c r="A44" s="2"/>
      <c r="B44" s="2"/>
      <c r="C44" s="2"/>
      <c r="D44" s="2"/>
      <c r="E44" s="2"/>
      <c r="F44" s="2"/>
      <c r="G44" s="2"/>
      <c r="H44" s="2"/>
      <c r="I44" s="2"/>
      <c r="J44" s="2"/>
      <c r="K44" s="2"/>
      <c r="L44" s="2"/>
      <c r="M44" s="2"/>
      <c r="N44" s="2"/>
      <c r="O44" s="2"/>
      <c r="P44" s="2"/>
    </row>
    <row r="45" spans="1:16" ht="12">
      <c r="A45" s="2"/>
      <c r="B45" s="2"/>
      <c r="C45" s="2"/>
      <c r="D45" s="2"/>
      <c r="E45" s="2"/>
      <c r="F45" s="2"/>
      <c r="G45" s="2"/>
      <c r="H45" s="2"/>
      <c r="I45" s="2"/>
      <c r="J45" s="2"/>
      <c r="K45" s="2"/>
      <c r="L45" s="2"/>
      <c r="M45" s="2"/>
      <c r="N45" s="2"/>
      <c r="O45" s="2"/>
      <c r="P45" s="2"/>
    </row>
    <row r="46" spans="1:16" ht="12">
      <c r="A46" s="2"/>
      <c r="B46" s="2"/>
      <c r="C46" s="2"/>
      <c r="D46" s="2"/>
      <c r="E46" s="2"/>
      <c r="F46" s="2"/>
      <c r="G46" s="2"/>
      <c r="H46" s="2"/>
      <c r="I46" s="2"/>
      <c r="J46" s="2"/>
      <c r="K46" s="2"/>
      <c r="L46" s="2"/>
      <c r="M46" s="2"/>
      <c r="N46" s="2"/>
      <c r="O46" s="2"/>
      <c r="P46" s="2"/>
    </row>
    <row r="47" spans="1:16" ht="12">
      <c r="A47" s="2"/>
      <c r="B47" s="2"/>
      <c r="C47" s="2"/>
      <c r="D47" s="2"/>
      <c r="E47" s="2"/>
      <c r="F47" s="2"/>
      <c r="G47" s="2"/>
      <c r="H47" s="2"/>
      <c r="I47" s="2"/>
      <c r="J47" s="2"/>
      <c r="K47" s="2"/>
      <c r="L47" s="2"/>
      <c r="M47" s="2"/>
      <c r="N47" s="2"/>
      <c r="O47" s="2"/>
      <c r="P47" s="2"/>
    </row>
    <row r="48" spans="1:16" ht="12">
      <c r="A48" s="2"/>
      <c r="B48" s="2"/>
      <c r="C48" s="2"/>
      <c r="D48" s="2"/>
      <c r="E48" s="2"/>
      <c r="F48" s="2"/>
      <c r="G48" s="2"/>
      <c r="H48" s="2"/>
      <c r="I48" s="2"/>
      <c r="J48" s="2"/>
      <c r="K48" s="2"/>
      <c r="L48" s="2"/>
      <c r="M48" s="2"/>
      <c r="N48" s="2"/>
      <c r="O48" s="2"/>
      <c r="P48" s="2"/>
    </row>
    <row r="49" spans="1:16" ht="12">
      <c r="A49" s="2"/>
      <c r="B49" s="2"/>
      <c r="C49" s="2"/>
      <c r="D49" s="2"/>
      <c r="E49" s="2"/>
      <c r="F49" s="2"/>
      <c r="G49" s="2"/>
      <c r="H49" s="2"/>
      <c r="I49" s="2"/>
      <c r="J49" s="2"/>
      <c r="K49" s="2"/>
      <c r="L49" s="2"/>
      <c r="M49" s="2"/>
      <c r="N49" s="2"/>
      <c r="O49" s="2"/>
      <c r="P49" s="2"/>
    </row>
    <row r="50" spans="1:16" ht="12">
      <c r="A50" s="2"/>
      <c r="B50" s="2"/>
      <c r="C50" s="2"/>
      <c r="D50" s="2"/>
      <c r="E50" s="2"/>
      <c r="F50" s="2"/>
      <c r="G50" s="2"/>
      <c r="H50" s="2"/>
      <c r="I50" s="2"/>
      <c r="J50" s="2"/>
      <c r="K50" s="2"/>
      <c r="L50" s="2"/>
      <c r="M50" s="2"/>
      <c r="N50" s="2"/>
      <c r="O50" s="2"/>
      <c r="P50" s="2"/>
    </row>
    <row r="51" spans="1:16" ht="12">
      <c r="A51" s="2"/>
      <c r="B51" s="2"/>
      <c r="C51" s="2"/>
      <c r="D51" s="2"/>
      <c r="E51" s="2"/>
      <c r="F51" s="2"/>
      <c r="G51" s="2"/>
      <c r="H51" s="2"/>
      <c r="I51" s="2"/>
      <c r="J51" s="2"/>
      <c r="K51" s="2"/>
      <c r="L51" s="2"/>
      <c r="M51" s="2"/>
      <c r="N51" s="2"/>
      <c r="O51" s="2"/>
      <c r="P51" s="2"/>
    </row>
    <row r="52" spans="1:16" ht="12">
      <c r="A52" s="2"/>
      <c r="B52" s="2"/>
      <c r="C52" s="2"/>
      <c r="D52" s="2"/>
      <c r="E52" s="2"/>
      <c r="F52" s="2"/>
      <c r="G52" s="2"/>
      <c r="H52" s="2"/>
      <c r="I52" s="2"/>
      <c r="J52" s="2"/>
      <c r="K52" s="2"/>
      <c r="L52" s="2"/>
      <c r="M52" s="2"/>
      <c r="N52" s="2"/>
      <c r="O52" s="2"/>
      <c r="P52" s="2"/>
    </row>
    <row r="53" spans="1:16" ht="12">
      <c r="A53" s="2"/>
      <c r="B53" s="2"/>
      <c r="C53" s="2"/>
      <c r="D53" s="2"/>
      <c r="E53" s="2"/>
      <c r="F53" s="2"/>
      <c r="G53" s="2"/>
      <c r="H53" s="2"/>
      <c r="I53" s="2"/>
      <c r="J53" s="2"/>
      <c r="K53" s="2"/>
      <c r="L53" s="2"/>
      <c r="M53" s="2"/>
      <c r="N53" s="2"/>
      <c r="O53" s="2"/>
      <c r="P53" s="2"/>
    </row>
    <row r="54" spans="1:16" ht="12">
      <c r="A54" s="2"/>
      <c r="B54" s="2"/>
      <c r="C54" s="2"/>
      <c r="D54" s="2"/>
      <c r="E54" s="2"/>
      <c r="F54" s="2"/>
      <c r="G54" s="2"/>
      <c r="H54" s="2"/>
      <c r="I54" s="2"/>
      <c r="J54" s="2"/>
      <c r="K54" s="2"/>
      <c r="L54" s="2"/>
      <c r="M54" s="2"/>
      <c r="N54" s="2"/>
      <c r="O54" s="2"/>
      <c r="P54" s="2"/>
    </row>
    <row r="55" spans="1:16" ht="12">
      <c r="A55" s="2"/>
      <c r="B55" s="2"/>
      <c r="C55" s="2"/>
      <c r="D55" s="2"/>
      <c r="E55" s="2"/>
      <c r="F55" s="2"/>
      <c r="G55" s="2"/>
      <c r="H55" s="2"/>
      <c r="I55" s="2"/>
      <c r="J55" s="2"/>
      <c r="K55" s="2"/>
      <c r="L55" s="2"/>
      <c r="M55" s="2"/>
      <c r="N55" s="2"/>
      <c r="O55" s="2"/>
      <c r="P55" s="2"/>
    </row>
    <row r="56" spans="1:16" ht="12">
      <c r="A56" s="2"/>
      <c r="B56" s="2"/>
      <c r="C56" s="2"/>
      <c r="D56" s="2"/>
      <c r="E56" s="2"/>
      <c r="F56" s="2"/>
      <c r="G56" s="2"/>
      <c r="H56" s="2"/>
      <c r="I56" s="2"/>
      <c r="J56" s="2"/>
      <c r="K56" s="2"/>
      <c r="L56" s="2"/>
      <c r="M56" s="2"/>
      <c r="N56" s="2"/>
      <c r="O56" s="2"/>
      <c r="P56" s="2"/>
    </row>
    <row r="57" spans="1:16" ht="12">
      <c r="A57" s="2"/>
      <c r="B57" s="2"/>
      <c r="C57" s="2"/>
      <c r="D57" s="2"/>
      <c r="E57" s="2"/>
      <c r="F57" s="2"/>
      <c r="G57" s="2"/>
      <c r="H57" s="2"/>
      <c r="I57" s="2"/>
      <c r="J57" s="2"/>
      <c r="K57" s="2"/>
      <c r="L57" s="2"/>
      <c r="M57" s="2"/>
      <c r="N57" s="2"/>
      <c r="O57" s="2"/>
      <c r="P57" s="2"/>
    </row>
    <row r="58" spans="1:16" ht="12">
      <c r="A58" s="2"/>
      <c r="B58" s="2"/>
      <c r="C58" s="2"/>
      <c r="D58" s="2"/>
      <c r="E58" s="2"/>
      <c r="F58" s="2"/>
      <c r="G58" s="2"/>
      <c r="H58" s="2"/>
      <c r="I58" s="2"/>
      <c r="J58" s="2"/>
      <c r="K58" s="2"/>
      <c r="L58" s="2"/>
      <c r="M58" s="2"/>
      <c r="N58" s="2"/>
      <c r="O58" s="2"/>
      <c r="P58" s="2"/>
    </row>
    <row r="59" spans="1:16" ht="12">
      <c r="A59" s="2"/>
      <c r="B59" s="2"/>
      <c r="C59" s="2"/>
      <c r="D59" s="2"/>
      <c r="E59" s="2"/>
      <c r="F59" s="2"/>
      <c r="G59" s="2"/>
      <c r="H59" s="2"/>
      <c r="I59" s="2"/>
      <c r="J59" s="2"/>
      <c r="K59" s="2"/>
      <c r="L59" s="2"/>
      <c r="M59" s="2"/>
      <c r="N59" s="2"/>
      <c r="O59" s="2"/>
      <c r="P59" s="2"/>
    </row>
    <row r="60" spans="1:16" ht="12">
      <c r="A60" s="2"/>
      <c r="B60" s="2"/>
      <c r="C60" s="2"/>
      <c r="D60" s="2"/>
      <c r="E60" s="2"/>
      <c r="F60" s="2"/>
      <c r="G60" s="2"/>
      <c r="H60" s="2"/>
      <c r="I60" s="2"/>
      <c r="J60" s="2"/>
      <c r="K60" s="2"/>
      <c r="L60" s="2"/>
      <c r="M60" s="2"/>
      <c r="N60" s="2"/>
      <c r="O60" s="2"/>
      <c r="P60" s="2"/>
    </row>
    <row r="61" spans="1:16" ht="12">
      <c r="A61" s="2"/>
      <c r="B61" s="2"/>
      <c r="C61" s="2"/>
      <c r="D61" s="2"/>
      <c r="E61" s="2"/>
      <c r="F61" s="2"/>
      <c r="G61" s="2"/>
      <c r="H61" s="2"/>
      <c r="I61" s="2"/>
      <c r="J61" s="2"/>
      <c r="K61" s="2"/>
      <c r="L61" s="2"/>
      <c r="M61" s="2"/>
      <c r="N61" s="2"/>
      <c r="O61" s="2"/>
      <c r="P61" s="2"/>
    </row>
    <row r="62" spans="1:16" ht="12">
      <c r="A62" s="2"/>
      <c r="B62" s="2"/>
      <c r="C62" s="2"/>
      <c r="D62" s="2"/>
      <c r="E62" s="2"/>
      <c r="F62" s="2"/>
      <c r="G62" s="2"/>
      <c r="H62" s="2"/>
      <c r="I62" s="2"/>
      <c r="J62" s="2"/>
      <c r="K62" s="2"/>
      <c r="L62" s="2"/>
      <c r="M62" s="2"/>
      <c r="N62" s="2"/>
      <c r="O62" s="2"/>
      <c r="P62" s="2"/>
    </row>
    <row r="63" spans="1:16" ht="12">
      <c r="A63" s="2"/>
      <c r="B63" s="2"/>
      <c r="C63" s="2"/>
      <c r="D63" s="2"/>
      <c r="E63" s="2"/>
      <c r="F63" s="2"/>
      <c r="G63" s="2"/>
      <c r="H63" s="2"/>
      <c r="I63" s="2"/>
      <c r="J63" s="2"/>
      <c r="K63" s="2"/>
      <c r="L63" s="2"/>
      <c r="M63" s="2"/>
      <c r="N63" s="2"/>
      <c r="O63" s="2"/>
      <c r="P63" s="2"/>
    </row>
    <row r="64" spans="1:16" ht="12">
      <c r="A64" s="2"/>
      <c r="B64" s="2"/>
      <c r="C64" s="2"/>
      <c r="D64" s="2"/>
      <c r="E64" s="2"/>
      <c r="F64" s="2"/>
      <c r="G64" s="2"/>
      <c r="H64" s="2"/>
      <c r="I64" s="2"/>
      <c r="J64" s="2"/>
      <c r="K64" s="2"/>
      <c r="L64" s="2"/>
      <c r="M64" s="2"/>
      <c r="N64" s="2"/>
      <c r="O64" s="2"/>
      <c r="P64" s="2"/>
    </row>
    <row r="65" spans="1:16" ht="12">
      <c r="A65" s="2"/>
      <c r="B65" s="2"/>
      <c r="C65" s="2"/>
      <c r="D65" s="2"/>
      <c r="E65" s="2"/>
      <c r="F65" s="2"/>
      <c r="G65" s="2"/>
      <c r="H65" s="2"/>
      <c r="I65" s="2"/>
      <c r="J65" s="2"/>
      <c r="K65" s="2"/>
      <c r="L65" s="2"/>
      <c r="M65" s="2"/>
      <c r="N65" s="2"/>
      <c r="O65" s="2"/>
      <c r="P65" s="2"/>
    </row>
    <row r="66" spans="1:16" ht="12">
      <c r="A66" s="2"/>
      <c r="B66" s="2"/>
      <c r="C66" s="2"/>
      <c r="D66" s="2"/>
      <c r="E66" s="2"/>
      <c r="F66" s="2"/>
      <c r="G66" s="2"/>
      <c r="H66" s="2"/>
      <c r="I66" s="2"/>
      <c r="J66" s="2"/>
      <c r="K66" s="2"/>
      <c r="L66" s="2"/>
      <c r="M66" s="2"/>
      <c r="N66" s="2"/>
      <c r="O66" s="2"/>
      <c r="P66" s="2"/>
    </row>
    <row r="67" spans="1:16" ht="12">
      <c r="A67" s="2"/>
      <c r="B67" s="2"/>
      <c r="C67" s="2"/>
      <c r="D67" s="2"/>
      <c r="E67" s="2"/>
      <c r="F67" s="2"/>
      <c r="G67" s="2"/>
      <c r="H67" s="2"/>
      <c r="I67" s="2"/>
      <c r="J67" s="2"/>
      <c r="K67" s="2"/>
      <c r="L67" s="2"/>
      <c r="M67" s="2"/>
      <c r="N67" s="2"/>
      <c r="O67" s="2"/>
      <c r="P67" s="2"/>
    </row>
    <row r="68" spans="1:16" ht="12">
      <c r="A68" s="2"/>
      <c r="B68" s="2"/>
      <c r="C68" s="2"/>
      <c r="D68" s="2"/>
      <c r="E68" s="2"/>
      <c r="F68" s="2"/>
      <c r="G68" s="2"/>
      <c r="H68" s="2"/>
      <c r="I68" s="2"/>
      <c r="J68" s="2"/>
      <c r="K68" s="2"/>
      <c r="L68" s="2"/>
      <c r="M68" s="2"/>
      <c r="N68" s="2"/>
      <c r="O68" s="2"/>
      <c r="P68" s="2"/>
    </row>
    <row r="69" spans="1:16" ht="12">
      <c r="A69" s="2"/>
      <c r="B69" s="2"/>
      <c r="C69" s="2"/>
      <c r="D69" s="2"/>
      <c r="E69" s="2"/>
      <c r="F69" s="2"/>
      <c r="G69" s="2"/>
      <c r="H69" s="2"/>
      <c r="I69" s="2"/>
      <c r="J69" s="2"/>
      <c r="K69" s="2"/>
      <c r="L69" s="2"/>
      <c r="M69" s="2"/>
      <c r="N69" s="2"/>
      <c r="O69" s="2"/>
      <c r="P69" s="2"/>
    </row>
  </sheetData>
  <sheetProtection/>
  <mergeCells count="29">
    <mergeCell ref="A41:B41"/>
    <mergeCell ref="A6:B6"/>
    <mergeCell ref="C5:D5"/>
    <mergeCell ref="E6:I6"/>
    <mergeCell ref="E5:J5"/>
    <mergeCell ref="A5:B5"/>
    <mergeCell ref="A8:B9"/>
    <mergeCell ref="C8:D8"/>
    <mergeCell ref="E8:J8"/>
    <mergeCell ref="A2:P3"/>
    <mergeCell ref="A11:A40"/>
    <mergeCell ref="K6:O6"/>
    <mergeCell ref="K7:P7"/>
    <mergeCell ref="K10:L10"/>
    <mergeCell ref="M10:N10"/>
    <mergeCell ref="C7:D7"/>
    <mergeCell ref="E7:J7"/>
    <mergeCell ref="K5:P5"/>
    <mergeCell ref="E10:F10"/>
    <mergeCell ref="O10:P10"/>
    <mergeCell ref="G10:H10"/>
    <mergeCell ref="I10:J10"/>
    <mergeCell ref="A7:B7"/>
    <mergeCell ref="A10:B10"/>
    <mergeCell ref="C10:D10"/>
    <mergeCell ref="E9:J9"/>
    <mergeCell ref="K9:P9"/>
    <mergeCell ref="C9:D9"/>
    <mergeCell ref="K8:P8"/>
  </mergeCells>
  <printOptions/>
  <pageMargins left="0.7" right="0.7" top="0.75" bottom="0.75" header="0.3" footer="0.3"/>
  <pageSetup firstPageNumber="1" useFirstPageNumber="1"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36"/>
  <sheetViews>
    <sheetView view="pageBreakPreview" zoomScaleSheetLayoutView="100" workbookViewId="0" topLeftCell="A1">
      <selection activeCell="A30" sqref="A30"/>
    </sheetView>
  </sheetViews>
  <sheetFormatPr defaultColWidth="9.00390625" defaultRowHeight="13.5"/>
  <cols>
    <col min="1" max="2" width="4.125" style="1" customWidth="1"/>
    <col min="3" max="3" width="6.00390625" style="1" customWidth="1"/>
    <col min="4" max="13" width="7.375" style="1" customWidth="1"/>
    <col min="14" max="16384" width="9.00390625" style="1" customWidth="1"/>
  </cols>
  <sheetData>
    <row r="1" spans="1:13" ht="13.5" customHeight="1">
      <c r="A1" s="151" t="s">
        <v>708</v>
      </c>
      <c r="B1" s="90"/>
      <c r="C1" s="90"/>
      <c r="D1" s="90"/>
      <c r="E1" s="90"/>
      <c r="F1" s="90"/>
      <c r="G1" s="90"/>
      <c r="H1" s="90"/>
      <c r="I1" s="90"/>
      <c r="J1" s="90"/>
      <c r="K1" s="90"/>
      <c r="L1" s="90"/>
      <c r="M1" s="90"/>
    </row>
    <row r="2" spans="1:13" ht="12" customHeight="1">
      <c r="A2" s="1758" t="s">
        <v>202</v>
      </c>
      <c r="B2" s="1197"/>
      <c r="C2" s="1197"/>
      <c r="D2" s="1197"/>
      <c r="E2" s="1197"/>
      <c r="F2" s="1197"/>
      <c r="G2" s="1197"/>
      <c r="H2" s="1197"/>
      <c r="I2" s="1197"/>
      <c r="J2" s="1197"/>
      <c r="K2" s="1197"/>
      <c r="L2" s="1197"/>
      <c r="M2" s="1197"/>
    </row>
    <row r="3" spans="1:13" ht="21.75" customHeight="1">
      <c r="A3" s="1759"/>
      <c r="B3" s="1759"/>
      <c r="C3" s="1759"/>
      <c r="D3" s="1759"/>
      <c r="E3" s="1759"/>
      <c r="F3" s="1759"/>
      <c r="G3" s="1759"/>
      <c r="H3" s="1759"/>
      <c r="I3" s="1759"/>
      <c r="J3" s="1759"/>
      <c r="K3" s="1759"/>
      <c r="L3" s="1759"/>
      <c r="M3" s="1759"/>
    </row>
    <row r="4" spans="1:13" ht="34.5" customHeight="1">
      <c r="A4" s="1764" t="s">
        <v>105</v>
      </c>
      <c r="B4" s="1765"/>
      <c r="C4" s="1766"/>
      <c r="D4" s="1156"/>
      <c r="E4" s="1156"/>
      <c r="F4" s="1156"/>
      <c r="G4" s="1156"/>
      <c r="H4" s="1156"/>
      <c r="I4" s="1156"/>
      <c r="J4" s="1156"/>
      <c r="K4" s="1156"/>
      <c r="L4" s="1156"/>
      <c r="M4" s="1156"/>
    </row>
    <row r="5" spans="1:13" ht="34.5" customHeight="1">
      <c r="A5" s="1764" t="s">
        <v>106</v>
      </c>
      <c r="B5" s="1765"/>
      <c r="C5" s="1766"/>
      <c r="D5" s="1827"/>
      <c r="E5" s="1156"/>
      <c r="F5" s="1827"/>
      <c r="G5" s="1156"/>
      <c r="H5" s="1827"/>
      <c r="I5" s="1156"/>
      <c r="J5" s="1827"/>
      <c r="K5" s="1156"/>
      <c r="L5" s="1156"/>
      <c r="M5" s="1156"/>
    </row>
    <row r="6" spans="1:13" ht="34.5" customHeight="1">
      <c r="A6" s="1764" t="s">
        <v>72</v>
      </c>
      <c r="B6" s="1765"/>
      <c r="C6" s="1766"/>
      <c r="D6" s="1156"/>
      <c r="E6" s="1156"/>
      <c r="F6" s="1156"/>
      <c r="G6" s="1156"/>
      <c r="H6" s="1156"/>
      <c r="I6" s="1156"/>
      <c r="J6" s="1156"/>
      <c r="K6" s="1156"/>
      <c r="L6" s="1156"/>
      <c r="M6" s="1156"/>
    </row>
    <row r="7" spans="1:13" ht="34.5" customHeight="1">
      <c r="A7" s="1764" t="s">
        <v>104</v>
      </c>
      <c r="B7" s="1765"/>
      <c r="C7" s="1766"/>
      <c r="D7" s="1156"/>
      <c r="E7" s="1156"/>
      <c r="F7" s="1156"/>
      <c r="G7" s="1156"/>
      <c r="H7" s="1156"/>
      <c r="I7" s="1156"/>
      <c r="J7" s="1781"/>
      <c r="K7" s="1781"/>
      <c r="L7" s="1781"/>
      <c r="M7" s="1781"/>
    </row>
    <row r="8" spans="1:13" ht="21.75" customHeight="1">
      <c r="A8" s="1815" t="s">
        <v>107</v>
      </c>
      <c r="B8" s="1823" t="s">
        <v>108</v>
      </c>
      <c r="C8" s="1824"/>
      <c r="D8" s="1767"/>
      <c r="E8" s="1768"/>
      <c r="F8" s="1767"/>
      <c r="G8" s="1768"/>
      <c r="H8" s="1767"/>
      <c r="I8" s="1768"/>
      <c r="J8" s="1767"/>
      <c r="K8" s="1768"/>
      <c r="L8" s="1767"/>
      <c r="M8" s="1768"/>
    </row>
    <row r="9" spans="1:13" ht="21.75" customHeight="1">
      <c r="A9" s="1816"/>
      <c r="B9" s="1825" t="s">
        <v>109</v>
      </c>
      <c r="C9" s="1826"/>
      <c r="D9" s="1769"/>
      <c r="E9" s="1770"/>
      <c r="F9" s="1769"/>
      <c r="G9" s="1770"/>
      <c r="H9" s="1769"/>
      <c r="I9" s="1770"/>
      <c r="J9" s="1769"/>
      <c r="K9" s="1770"/>
      <c r="L9" s="1769"/>
      <c r="M9" s="1770"/>
    </row>
    <row r="10" spans="1:13" ht="21.75" customHeight="1">
      <c r="A10" s="1816"/>
      <c r="B10" s="1766" t="s">
        <v>110</v>
      </c>
      <c r="C10" s="1818"/>
      <c r="D10" s="1757"/>
      <c r="E10" s="1725"/>
      <c r="F10" s="1757"/>
      <c r="G10" s="1725"/>
      <c r="H10" s="1757"/>
      <c r="I10" s="1725"/>
      <c r="J10" s="1757"/>
      <c r="K10" s="1725"/>
      <c r="L10" s="1757"/>
      <c r="M10" s="1725"/>
    </row>
    <row r="11" spans="1:13" ht="19.5" customHeight="1">
      <c r="A11" s="1816"/>
      <c r="B11" s="1815" t="s">
        <v>111</v>
      </c>
      <c r="C11" s="1819" t="s">
        <v>112</v>
      </c>
      <c r="D11" s="23" t="s">
        <v>113</v>
      </c>
      <c r="E11" s="24"/>
      <c r="F11" s="23" t="s">
        <v>113</v>
      </c>
      <c r="G11" s="24"/>
      <c r="H11" s="23" t="s">
        <v>113</v>
      </c>
      <c r="I11" s="24"/>
      <c r="J11" s="23" t="s">
        <v>113</v>
      </c>
      <c r="K11" s="24"/>
      <c r="L11" s="23" t="s">
        <v>113</v>
      </c>
      <c r="M11" s="24"/>
    </row>
    <row r="12" spans="1:13" ht="19.5" customHeight="1">
      <c r="A12" s="1816"/>
      <c r="B12" s="1816"/>
      <c r="C12" s="1819"/>
      <c r="D12" s="25" t="s">
        <v>114</v>
      </c>
      <c r="E12" s="26"/>
      <c r="F12" s="25" t="s">
        <v>114</v>
      </c>
      <c r="G12" s="26"/>
      <c r="H12" s="25" t="s">
        <v>114</v>
      </c>
      <c r="I12" s="26"/>
      <c r="J12" s="25" t="s">
        <v>114</v>
      </c>
      <c r="K12" s="26"/>
      <c r="L12" s="25" t="s">
        <v>114</v>
      </c>
      <c r="M12" s="26"/>
    </row>
    <row r="13" spans="1:13" ht="19.5" customHeight="1">
      <c r="A13" s="1816"/>
      <c r="B13" s="1816"/>
      <c r="C13" s="1819" t="s">
        <v>115</v>
      </c>
      <c r="D13" s="25" t="s">
        <v>116</v>
      </c>
      <c r="E13" s="26"/>
      <c r="F13" s="25" t="s">
        <v>116</v>
      </c>
      <c r="G13" s="26"/>
      <c r="H13" s="25" t="s">
        <v>116</v>
      </c>
      <c r="I13" s="26"/>
      <c r="J13" s="25" t="s">
        <v>116</v>
      </c>
      <c r="K13" s="26"/>
      <c r="L13" s="25" t="s">
        <v>116</v>
      </c>
      <c r="M13" s="26"/>
    </row>
    <row r="14" spans="1:13" ht="19.5" customHeight="1">
      <c r="A14" s="1816"/>
      <c r="B14" s="1816"/>
      <c r="C14" s="1820"/>
      <c r="D14" s="27" t="s">
        <v>117</v>
      </c>
      <c r="E14" s="28"/>
      <c r="F14" s="27" t="s">
        <v>117</v>
      </c>
      <c r="G14" s="28"/>
      <c r="H14" s="27" t="s">
        <v>117</v>
      </c>
      <c r="I14" s="28"/>
      <c r="J14" s="27" t="s">
        <v>117</v>
      </c>
      <c r="K14" s="28"/>
      <c r="L14" s="27" t="s">
        <v>117</v>
      </c>
      <c r="M14" s="28"/>
    </row>
    <row r="15" spans="1:13" ht="19.5" customHeight="1">
      <c r="A15" s="1816"/>
      <c r="B15" s="1816"/>
      <c r="C15" s="1821" t="s">
        <v>118</v>
      </c>
      <c r="D15" s="29" t="s">
        <v>119</v>
      </c>
      <c r="E15" s="30"/>
      <c r="F15" s="29" t="s">
        <v>119</v>
      </c>
      <c r="G15" s="30"/>
      <c r="H15" s="29" t="s">
        <v>119</v>
      </c>
      <c r="I15" s="30"/>
      <c r="J15" s="29" t="s">
        <v>119</v>
      </c>
      <c r="K15" s="30"/>
      <c r="L15" s="29" t="s">
        <v>119</v>
      </c>
      <c r="M15" s="30"/>
    </row>
    <row r="16" spans="1:13" ht="19.5" customHeight="1">
      <c r="A16" s="1816"/>
      <c r="B16" s="1816"/>
      <c r="C16" s="1822"/>
      <c r="D16" s="31"/>
      <c r="E16" s="32"/>
      <c r="F16" s="1760"/>
      <c r="G16" s="1761"/>
      <c r="H16" s="31"/>
      <c r="I16" s="32"/>
      <c r="J16" s="31"/>
      <c r="K16" s="32"/>
      <c r="L16" s="31"/>
      <c r="M16" s="32"/>
    </row>
    <row r="17" spans="1:13" ht="19.5" customHeight="1">
      <c r="A17" s="1816"/>
      <c r="B17" s="1816"/>
      <c r="C17" s="1813" t="s">
        <v>115</v>
      </c>
      <c r="D17" s="31"/>
      <c r="E17" s="32"/>
      <c r="F17" s="31"/>
      <c r="G17" s="32"/>
      <c r="H17" s="31"/>
      <c r="I17" s="32"/>
      <c r="J17" s="31"/>
      <c r="K17" s="32"/>
      <c r="L17" s="31"/>
      <c r="M17" s="32"/>
    </row>
    <row r="18" spans="1:13" ht="19.5" customHeight="1">
      <c r="A18" s="1817"/>
      <c r="B18" s="1817"/>
      <c r="C18" s="1814"/>
      <c r="D18" s="19"/>
      <c r="E18" s="18" t="s">
        <v>120</v>
      </c>
      <c r="F18" s="19"/>
      <c r="G18" s="18" t="s">
        <v>120</v>
      </c>
      <c r="H18" s="19"/>
      <c r="I18" s="18" t="s">
        <v>120</v>
      </c>
      <c r="J18" s="19"/>
      <c r="K18" s="18" t="s">
        <v>120</v>
      </c>
      <c r="L18" s="19"/>
      <c r="M18" s="18" t="s">
        <v>120</v>
      </c>
    </row>
    <row r="19" spans="1:13" ht="21.75" customHeight="1">
      <c r="A19" s="1774" t="s">
        <v>121</v>
      </c>
      <c r="B19" s="1808"/>
      <c r="C19" s="1775"/>
      <c r="D19" s="1762"/>
      <c r="E19" s="1763"/>
      <c r="F19" s="1762"/>
      <c r="G19" s="1763"/>
      <c r="H19" s="1762"/>
      <c r="I19" s="1763"/>
      <c r="J19" s="1762"/>
      <c r="K19" s="1763"/>
      <c r="L19" s="1762"/>
      <c r="M19" s="1763"/>
    </row>
    <row r="20" spans="1:13" ht="21.75" customHeight="1">
      <c r="A20" s="1776"/>
      <c r="B20" s="1809"/>
      <c r="C20" s="1777"/>
      <c r="D20" s="33"/>
      <c r="E20" s="34" t="s">
        <v>122</v>
      </c>
      <c r="F20" s="22"/>
      <c r="G20" s="34" t="s">
        <v>122</v>
      </c>
      <c r="H20" s="22"/>
      <c r="I20" s="34" t="s">
        <v>122</v>
      </c>
      <c r="J20" s="22"/>
      <c r="K20" s="34" t="s">
        <v>122</v>
      </c>
      <c r="L20" s="22"/>
      <c r="M20" s="34" t="s">
        <v>122</v>
      </c>
    </row>
    <row r="21" spans="1:13" ht="21.75" customHeight="1">
      <c r="A21" s="1810" t="s">
        <v>123</v>
      </c>
      <c r="B21" s="1811"/>
      <c r="C21" s="1812"/>
      <c r="D21" s="1762"/>
      <c r="E21" s="1763"/>
      <c r="F21" s="1762"/>
      <c r="G21" s="1763"/>
      <c r="H21" s="1762"/>
      <c r="I21" s="1763"/>
      <c r="J21" s="1762"/>
      <c r="K21" s="1763"/>
      <c r="L21" s="1762"/>
      <c r="M21" s="1763"/>
    </row>
    <row r="22" spans="1:13" ht="21.75" customHeight="1">
      <c r="A22" s="1805" t="s">
        <v>124</v>
      </c>
      <c r="B22" s="1806"/>
      <c r="C22" s="1807"/>
      <c r="D22" s="35"/>
      <c r="E22" s="34" t="s">
        <v>122</v>
      </c>
      <c r="F22" s="22"/>
      <c r="G22" s="34" t="s">
        <v>122</v>
      </c>
      <c r="H22" s="22"/>
      <c r="I22" s="34" t="s">
        <v>122</v>
      </c>
      <c r="J22" s="22"/>
      <c r="K22" s="34" t="s">
        <v>122</v>
      </c>
      <c r="L22" s="22"/>
      <c r="M22" s="34" t="s">
        <v>122</v>
      </c>
    </row>
    <row r="23" spans="1:13" ht="21.75" customHeight="1">
      <c r="A23" s="1793" t="s">
        <v>125</v>
      </c>
      <c r="B23" s="1794"/>
      <c r="C23" s="1795"/>
      <c r="D23" s="1762"/>
      <c r="E23" s="1763"/>
      <c r="F23" s="1762"/>
      <c r="G23" s="1763"/>
      <c r="H23" s="1762"/>
      <c r="I23" s="1763"/>
      <c r="J23" s="1762"/>
      <c r="K23" s="1763"/>
      <c r="L23" s="1762"/>
      <c r="M23" s="1763"/>
    </row>
    <row r="24" spans="1:13" ht="21.75" customHeight="1">
      <c r="A24" s="1796" t="s">
        <v>126</v>
      </c>
      <c r="B24" s="1797"/>
      <c r="C24" s="1798"/>
      <c r="D24" s="3"/>
      <c r="E24" s="36" t="s">
        <v>122</v>
      </c>
      <c r="F24" s="37"/>
      <c r="G24" s="36" t="s">
        <v>122</v>
      </c>
      <c r="H24" s="37"/>
      <c r="I24" s="36" t="s">
        <v>122</v>
      </c>
      <c r="J24" s="37"/>
      <c r="K24" s="36" t="s">
        <v>122</v>
      </c>
      <c r="L24" s="37"/>
      <c r="M24" s="36" t="s">
        <v>122</v>
      </c>
    </row>
    <row r="25" spans="1:13" ht="21.75" customHeight="1">
      <c r="A25" s="1784" t="s">
        <v>127</v>
      </c>
      <c r="B25" s="1799" t="s">
        <v>128</v>
      </c>
      <c r="C25" s="1800"/>
      <c r="D25" s="38" t="s">
        <v>129</v>
      </c>
      <c r="E25" s="39" t="s">
        <v>129</v>
      </c>
      <c r="F25" s="38" t="s">
        <v>129</v>
      </c>
      <c r="G25" s="40" t="s">
        <v>129</v>
      </c>
      <c r="H25" s="38" t="s">
        <v>129</v>
      </c>
      <c r="I25" s="39" t="s">
        <v>129</v>
      </c>
      <c r="J25" s="40" t="s">
        <v>129</v>
      </c>
      <c r="K25" s="40" t="s">
        <v>129</v>
      </c>
      <c r="L25" s="38" t="s">
        <v>129</v>
      </c>
      <c r="M25" s="39" t="s">
        <v>129</v>
      </c>
    </row>
    <row r="26" spans="1:13" ht="21.75" customHeight="1">
      <c r="A26" s="1785"/>
      <c r="B26" s="1801"/>
      <c r="C26" s="1802"/>
      <c r="D26" s="41" t="s">
        <v>129</v>
      </c>
      <c r="E26" s="42" t="s">
        <v>129</v>
      </c>
      <c r="F26" s="41" t="s">
        <v>129</v>
      </c>
      <c r="G26" s="43" t="s">
        <v>129</v>
      </c>
      <c r="H26" s="41" t="s">
        <v>129</v>
      </c>
      <c r="I26" s="42" t="s">
        <v>129</v>
      </c>
      <c r="J26" s="43" t="s">
        <v>129</v>
      </c>
      <c r="K26" s="43" t="s">
        <v>129</v>
      </c>
      <c r="L26" s="41" t="s">
        <v>129</v>
      </c>
      <c r="M26" s="42" t="s">
        <v>129</v>
      </c>
    </row>
    <row r="27" spans="1:13" ht="21.75" customHeight="1">
      <c r="A27" s="1785"/>
      <c r="B27" s="1803"/>
      <c r="C27" s="1804"/>
      <c r="D27" s="44" t="s">
        <v>129</v>
      </c>
      <c r="E27" s="45" t="s">
        <v>129</v>
      </c>
      <c r="F27" s="44" t="s">
        <v>129</v>
      </c>
      <c r="G27" s="46" t="s">
        <v>129</v>
      </c>
      <c r="H27" s="44" t="s">
        <v>129</v>
      </c>
      <c r="I27" s="45" t="s">
        <v>129</v>
      </c>
      <c r="J27" s="46" t="s">
        <v>129</v>
      </c>
      <c r="K27" s="46" t="s">
        <v>129</v>
      </c>
      <c r="L27" s="44" t="s">
        <v>129</v>
      </c>
      <c r="M27" s="45" t="s">
        <v>129</v>
      </c>
    </row>
    <row r="28" spans="1:13" ht="21.75" customHeight="1">
      <c r="A28" s="1785"/>
      <c r="B28" s="1782" t="s">
        <v>130</v>
      </c>
      <c r="C28" s="1783"/>
      <c r="D28" s="47"/>
      <c r="E28" s="48"/>
      <c r="F28" s="47"/>
      <c r="G28" s="48"/>
      <c r="H28" s="47"/>
      <c r="I28" s="48"/>
      <c r="J28" s="47"/>
      <c r="K28" s="48"/>
      <c r="L28" s="47"/>
      <c r="M28" s="48"/>
    </row>
    <row r="29" spans="1:13" ht="21.75" customHeight="1">
      <c r="A29" s="1785"/>
      <c r="B29" s="1789" t="s">
        <v>131</v>
      </c>
      <c r="C29" s="1790"/>
      <c r="D29" s="31"/>
      <c r="E29" s="32"/>
      <c r="F29" s="31"/>
      <c r="G29" s="32"/>
      <c r="H29" s="31"/>
      <c r="I29" s="32"/>
      <c r="J29" s="31"/>
      <c r="K29" s="32"/>
      <c r="L29" s="31"/>
      <c r="M29" s="32"/>
    </row>
    <row r="30" spans="1:13" ht="21.75" customHeight="1">
      <c r="A30" s="1786"/>
      <c r="B30" s="1791" t="s">
        <v>132</v>
      </c>
      <c r="C30" s="1792"/>
      <c r="D30" s="49"/>
      <c r="E30" s="34" t="s">
        <v>122</v>
      </c>
      <c r="F30" s="50"/>
      <c r="G30" s="34" t="s">
        <v>122</v>
      </c>
      <c r="H30" s="50"/>
      <c r="I30" s="34" t="s">
        <v>122</v>
      </c>
      <c r="J30" s="50"/>
      <c r="K30" s="34" t="s">
        <v>122</v>
      </c>
      <c r="L30" s="50"/>
      <c r="M30" s="34" t="s">
        <v>122</v>
      </c>
    </row>
    <row r="31" spans="1:13" ht="21.75" customHeight="1">
      <c r="A31" s="1778" t="s">
        <v>133</v>
      </c>
      <c r="B31" s="1773" t="s">
        <v>105</v>
      </c>
      <c r="C31" s="1773"/>
      <c r="D31" s="1156"/>
      <c r="E31" s="1156"/>
      <c r="F31" s="1156"/>
      <c r="G31" s="1156"/>
      <c r="H31" s="1156"/>
      <c r="I31" s="1156"/>
      <c r="J31" s="1156"/>
      <c r="K31" s="1156"/>
      <c r="L31" s="1156"/>
      <c r="M31" s="1156"/>
    </row>
    <row r="32" spans="1:13" ht="21.75" customHeight="1">
      <c r="A32" s="1779"/>
      <c r="B32" s="1787" t="s">
        <v>104</v>
      </c>
      <c r="C32" s="1788"/>
      <c r="D32" s="1156"/>
      <c r="E32" s="1156"/>
      <c r="F32" s="1156"/>
      <c r="G32" s="1156"/>
      <c r="H32" s="1156"/>
      <c r="I32" s="1156"/>
      <c r="J32" s="1156"/>
      <c r="K32" s="1156"/>
      <c r="L32" s="1156"/>
      <c r="M32" s="1156"/>
    </row>
    <row r="33" spans="1:13" ht="21.75" customHeight="1">
      <c r="A33" s="1779"/>
      <c r="B33" s="1773" t="s">
        <v>134</v>
      </c>
      <c r="C33" s="1773"/>
      <c r="D33" s="1156"/>
      <c r="E33" s="1156"/>
      <c r="F33" s="1156"/>
      <c r="G33" s="1156"/>
      <c r="H33" s="1771"/>
      <c r="I33" s="1772"/>
      <c r="J33" s="1156"/>
      <c r="K33" s="1156"/>
      <c r="L33" s="1156"/>
      <c r="M33" s="1156"/>
    </row>
    <row r="34" spans="1:13" ht="21.75" customHeight="1">
      <c r="A34" s="1779"/>
      <c r="B34" s="1774" t="s">
        <v>135</v>
      </c>
      <c r="C34" s="1775"/>
      <c r="D34" s="1762"/>
      <c r="E34" s="1763"/>
      <c r="F34" s="1762"/>
      <c r="G34" s="1763"/>
      <c r="H34" s="1762"/>
      <c r="I34" s="1763"/>
      <c r="J34" s="1762"/>
      <c r="K34" s="1763"/>
      <c r="L34" s="1762"/>
      <c r="M34" s="1763"/>
    </row>
    <row r="35" spans="1:13" ht="21.75" customHeight="1">
      <c r="A35" s="1780"/>
      <c r="B35" s="1776" t="s">
        <v>136</v>
      </c>
      <c r="C35" s="1777"/>
      <c r="D35" s="33"/>
      <c r="E35" s="34" t="s">
        <v>122</v>
      </c>
      <c r="F35" s="50"/>
      <c r="G35" s="34" t="s">
        <v>122</v>
      </c>
      <c r="H35" s="50"/>
      <c r="I35" s="34" t="s">
        <v>122</v>
      </c>
      <c r="J35" s="50"/>
      <c r="K35" s="34" t="s">
        <v>122</v>
      </c>
      <c r="L35" s="50"/>
      <c r="M35" s="34" t="s">
        <v>122</v>
      </c>
    </row>
    <row r="36" ht="13.5">
      <c r="B36" s="1" t="s">
        <v>137</v>
      </c>
    </row>
  </sheetData>
  <sheetProtection/>
  <mergeCells count="96">
    <mergeCell ref="J5:K5"/>
    <mergeCell ref="L5:M5"/>
    <mergeCell ref="F4:G4"/>
    <mergeCell ref="H4:I4"/>
    <mergeCell ref="J4:K4"/>
    <mergeCell ref="L4:M4"/>
    <mergeCell ref="A5:C5"/>
    <mergeCell ref="D5:E5"/>
    <mergeCell ref="F5:G5"/>
    <mergeCell ref="H5:I5"/>
    <mergeCell ref="A4:C4"/>
    <mergeCell ref="D4:E4"/>
    <mergeCell ref="A7:C7"/>
    <mergeCell ref="B10:C10"/>
    <mergeCell ref="C11:C12"/>
    <mergeCell ref="C13:C14"/>
    <mergeCell ref="C15:C16"/>
    <mergeCell ref="B8:C8"/>
    <mergeCell ref="B9:C9"/>
    <mergeCell ref="A19:C20"/>
    <mergeCell ref="A21:C21"/>
    <mergeCell ref="D19:E19"/>
    <mergeCell ref="D10:E10"/>
    <mergeCell ref="F10:G10"/>
    <mergeCell ref="C17:C18"/>
    <mergeCell ref="A8:A18"/>
    <mergeCell ref="B11:B18"/>
    <mergeCell ref="D8:E9"/>
    <mergeCell ref="A22:C22"/>
    <mergeCell ref="D23:E23"/>
    <mergeCell ref="F23:G23"/>
    <mergeCell ref="H23:I23"/>
    <mergeCell ref="J23:K23"/>
    <mergeCell ref="L21:M21"/>
    <mergeCell ref="A25:A30"/>
    <mergeCell ref="B31:C31"/>
    <mergeCell ref="B32:C32"/>
    <mergeCell ref="B29:C29"/>
    <mergeCell ref="B30:C30"/>
    <mergeCell ref="L10:M10"/>
    <mergeCell ref="A23:C23"/>
    <mergeCell ref="A24:C24"/>
    <mergeCell ref="B25:C27"/>
    <mergeCell ref="J21:K21"/>
    <mergeCell ref="B33:C33"/>
    <mergeCell ref="B34:C34"/>
    <mergeCell ref="B35:C35"/>
    <mergeCell ref="A31:A35"/>
    <mergeCell ref="L7:M7"/>
    <mergeCell ref="D7:E7"/>
    <mergeCell ref="F7:G7"/>
    <mergeCell ref="H7:I7"/>
    <mergeCell ref="J7:K7"/>
    <mergeCell ref="B28:C28"/>
    <mergeCell ref="D32:E32"/>
    <mergeCell ref="D33:E33"/>
    <mergeCell ref="F31:G31"/>
    <mergeCell ref="F32:G32"/>
    <mergeCell ref="F33:G33"/>
    <mergeCell ref="H32:I32"/>
    <mergeCell ref="H8:I9"/>
    <mergeCell ref="J8:K9"/>
    <mergeCell ref="J31:K31"/>
    <mergeCell ref="H33:I33"/>
    <mergeCell ref="J32:K32"/>
    <mergeCell ref="D34:E34"/>
    <mergeCell ref="F34:G34"/>
    <mergeCell ref="H34:I34"/>
    <mergeCell ref="J34:K34"/>
    <mergeCell ref="D31:E31"/>
    <mergeCell ref="H10:I10"/>
    <mergeCell ref="H31:I31"/>
    <mergeCell ref="L31:M31"/>
    <mergeCell ref="L32:M32"/>
    <mergeCell ref="L33:M33"/>
    <mergeCell ref="L34:M34"/>
    <mergeCell ref="F6:G6"/>
    <mergeCell ref="J33:K33"/>
    <mergeCell ref="J6:K6"/>
    <mergeCell ref="L6:M6"/>
    <mergeCell ref="A6:C6"/>
    <mergeCell ref="L23:M23"/>
    <mergeCell ref="J19:K19"/>
    <mergeCell ref="L19:M19"/>
    <mergeCell ref="F8:G9"/>
    <mergeCell ref="L8:M9"/>
    <mergeCell ref="H6:I6"/>
    <mergeCell ref="J10:K10"/>
    <mergeCell ref="A2:M3"/>
    <mergeCell ref="F16:G16"/>
    <mergeCell ref="D21:E21"/>
    <mergeCell ref="F21:G21"/>
    <mergeCell ref="H21:I21"/>
    <mergeCell ref="F19:G19"/>
    <mergeCell ref="H19:I19"/>
    <mergeCell ref="D6:E6"/>
  </mergeCells>
  <printOptions/>
  <pageMargins left="0.7" right="0.7" top="0.75" bottom="0.75" header="0.3" footer="0.3"/>
  <pageSetup firstPageNumber="1" useFirstPageNumber="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O90"/>
  <sheetViews>
    <sheetView view="pageBreakPreview" zoomScaleSheetLayoutView="100" workbookViewId="0" topLeftCell="A1">
      <selection activeCell="A30" sqref="A30"/>
    </sheetView>
  </sheetViews>
  <sheetFormatPr defaultColWidth="9.00390625" defaultRowHeight="13.5"/>
  <cols>
    <col min="1" max="1" width="3.375" style="189" customWidth="1"/>
    <col min="2" max="16384" width="9.00390625" style="189" customWidth="1"/>
  </cols>
  <sheetData>
    <row r="1" spans="1:12" ht="30" customHeight="1">
      <c r="A1" s="1" t="s">
        <v>975</v>
      </c>
      <c r="B1" s="1"/>
      <c r="C1" s="1"/>
      <c r="D1" s="1"/>
      <c r="E1" s="1"/>
      <c r="F1" s="1"/>
      <c r="G1" s="1"/>
      <c r="H1" s="1"/>
      <c r="I1" s="1"/>
      <c r="J1" s="1"/>
      <c r="K1" s="1"/>
      <c r="L1" s="1"/>
    </row>
    <row r="2" spans="1:12" ht="18" customHeight="1">
      <c r="A2" s="1075" t="s">
        <v>898</v>
      </c>
      <c r="B2" s="1075"/>
      <c r="C2" s="1075"/>
      <c r="D2" s="1075"/>
      <c r="E2" s="1075"/>
      <c r="F2" s="1075"/>
      <c r="G2" s="1075"/>
      <c r="H2" s="1075"/>
      <c r="I2" s="1075"/>
      <c r="J2" s="1075"/>
      <c r="K2" s="1"/>
      <c r="L2" s="1"/>
    </row>
    <row r="3" spans="1:12" ht="18" customHeight="1">
      <c r="A3" s="1"/>
      <c r="B3" s="1"/>
      <c r="C3" s="1"/>
      <c r="D3" s="1"/>
      <c r="E3" s="1"/>
      <c r="F3" s="1"/>
      <c r="G3" s="1"/>
      <c r="H3" s="1"/>
      <c r="I3" s="1"/>
      <c r="J3" s="1"/>
      <c r="K3" s="1"/>
      <c r="L3" s="1"/>
    </row>
    <row r="4" spans="1:12" ht="18" customHeight="1">
      <c r="A4" s="251"/>
      <c r="B4" s="251" t="s">
        <v>49</v>
      </c>
      <c r="C4" s="251"/>
      <c r="D4" s="251"/>
      <c r="E4" s="251"/>
      <c r="F4" s="251"/>
      <c r="G4" s="251"/>
      <c r="H4" s="251"/>
      <c r="I4" s="251"/>
      <c r="J4" s="251"/>
      <c r="K4" s="1"/>
      <c r="L4" s="1"/>
    </row>
    <row r="5" spans="1:15" ht="18" customHeight="1">
      <c r="A5" s="251"/>
      <c r="B5" s="251" t="s">
        <v>50</v>
      </c>
      <c r="C5" s="251"/>
      <c r="D5" s="251"/>
      <c r="E5" s="251"/>
      <c r="F5" s="251"/>
      <c r="G5" s="251"/>
      <c r="H5" s="251"/>
      <c r="I5" s="251"/>
      <c r="J5" s="251"/>
      <c r="K5" s="1"/>
      <c r="L5" s="1"/>
      <c r="M5" s="1"/>
      <c r="N5" s="1"/>
      <c r="O5" s="1"/>
    </row>
    <row r="6" spans="1:15" ht="18" customHeight="1">
      <c r="A6" s="251"/>
      <c r="B6" s="251"/>
      <c r="C6" s="251"/>
      <c r="D6" s="251"/>
      <c r="E6" s="251"/>
      <c r="F6" s="251"/>
      <c r="G6" s="251"/>
      <c r="H6" s="251"/>
      <c r="I6" s="251"/>
      <c r="J6" s="251"/>
      <c r="K6" s="1"/>
      <c r="L6" s="1"/>
      <c r="M6" s="1"/>
      <c r="N6" s="1"/>
      <c r="O6" s="1"/>
    </row>
    <row r="7" spans="1:15" ht="18" customHeight="1">
      <c r="A7" s="251"/>
      <c r="B7" s="251"/>
      <c r="C7" s="251"/>
      <c r="D7" s="251"/>
      <c r="E7" s="251"/>
      <c r="F7" s="251"/>
      <c r="G7" s="251"/>
      <c r="H7" s="251"/>
      <c r="I7" s="251"/>
      <c r="J7" s="251"/>
      <c r="K7" s="1"/>
      <c r="L7" s="1"/>
      <c r="M7" s="1"/>
      <c r="N7" s="1"/>
      <c r="O7" s="1"/>
    </row>
    <row r="8" spans="1:15" ht="18" customHeight="1">
      <c r="A8" s="251"/>
      <c r="B8" s="251" t="s">
        <v>32</v>
      </c>
      <c r="C8" s="251"/>
      <c r="D8" s="251"/>
      <c r="E8" s="251"/>
      <c r="F8" s="251"/>
      <c r="G8" s="251"/>
      <c r="H8" s="251"/>
      <c r="I8" s="251"/>
      <c r="J8" s="251"/>
      <c r="K8" s="1"/>
      <c r="L8" s="1"/>
      <c r="M8" s="1"/>
      <c r="N8" s="1"/>
      <c r="O8" s="1"/>
    </row>
    <row r="9" spans="1:15" ht="18" customHeight="1">
      <c r="A9" s="251"/>
      <c r="B9" s="251" t="s">
        <v>33</v>
      </c>
      <c r="C9" s="251"/>
      <c r="D9" s="251"/>
      <c r="E9" s="251"/>
      <c r="F9" s="251"/>
      <c r="G9" s="251"/>
      <c r="H9" s="251"/>
      <c r="I9" s="251"/>
      <c r="J9" s="251"/>
      <c r="K9" s="1"/>
      <c r="L9" s="1"/>
      <c r="M9" s="1"/>
      <c r="N9" s="1"/>
      <c r="O9" s="1"/>
    </row>
    <row r="10" spans="1:15" ht="18" customHeight="1">
      <c r="A10" s="251"/>
      <c r="B10" s="251" t="s">
        <v>34</v>
      </c>
      <c r="C10" s="251"/>
      <c r="D10" s="251"/>
      <c r="E10" s="251"/>
      <c r="F10" s="251"/>
      <c r="G10" s="251"/>
      <c r="H10" s="251"/>
      <c r="I10" s="251"/>
      <c r="J10" s="251"/>
      <c r="K10" s="1"/>
      <c r="L10" s="1"/>
      <c r="M10" s="1"/>
      <c r="N10" s="1"/>
      <c r="O10" s="1"/>
    </row>
    <row r="11" spans="1:15" ht="18" customHeight="1">
      <c r="A11" s="251"/>
      <c r="B11" s="251"/>
      <c r="C11" s="251"/>
      <c r="D11" s="251"/>
      <c r="E11" s="251"/>
      <c r="F11" s="251"/>
      <c r="G11" s="251"/>
      <c r="H11" s="251"/>
      <c r="I11" s="251"/>
      <c r="J11" s="251"/>
      <c r="K11" s="1"/>
      <c r="L11" s="1"/>
      <c r="M11" s="1"/>
      <c r="N11" s="1"/>
      <c r="O11" s="1"/>
    </row>
    <row r="12" spans="1:15" ht="18" customHeight="1">
      <c r="A12" s="251"/>
      <c r="B12" s="251" t="s">
        <v>35</v>
      </c>
      <c r="C12" s="251"/>
      <c r="D12" s="251"/>
      <c r="E12" s="251"/>
      <c r="F12" s="251"/>
      <c r="G12" s="251"/>
      <c r="H12" s="251"/>
      <c r="I12" s="251"/>
      <c r="J12" s="251"/>
      <c r="K12" s="1"/>
      <c r="L12" s="1"/>
      <c r="M12" s="1"/>
      <c r="N12" s="1"/>
      <c r="O12" s="1"/>
    </row>
    <row r="13" spans="1:15" ht="18" customHeight="1">
      <c r="A13" s="251"/>
      <c r="B13" s="251"/>
      <c r="C13" s="251"/>
      <c r="D13" s="251"/>
      <c r="E13" s="251"/>
      <c r="F13" s="251"/>
      <c r="G13" s="251"/>
      <c r="H13" s="251"/>
      <c r="I13" s="251"/>
      <c r="J13" s="251"/>
      <c r="K13" s="1"/>
      <c r="L13" s="1"/>
      <c r="M13" s="1"/>
      <c r="N13" s="1"/>
      <c r="O13" s="1"/>
    </row>
    <row r="14" spans="1:15" ht="18" customHeight="1">
      <c r="A14" s="251"/>
      <c r="B14" s="251" t="s">
        <v>36</v>
      </c>
      <c r="C14" s="251"/>
      <c r="D14" s="251"/>
      <c r="E14" s="251"/>
      <c r="F14" s="251"/>
      <c r="G14" s="251"/>
      <c r="H14" s="251"/>
      <c r="I14" s="251"/>
      <c r="J14" s="251"/>
      <c r="K14" s="1"/>
      <c r="L14" s="1"/>
      <c r="M14" s="1"/>
      <c r="N14" s="1"/>
      <c r="O14" s="1"/>
    </row>
    <row r="15" spans="1:15" ht="18" customHeight="1">
      <c r="A15" s="251"/>
      <c r="B15" s="251" t="s">
        <v>37</v>
      </c>
      <c r="C15" s="251"/>
      <c r="D15" s="251"/>
      <c r="E15" s="251"/>
      <c r="F15" s="251"/>
      <c r="G15" s="251"/>
      <c r="H15" s="251"/>
      <c r="I15" s="251"/>
      <c r="J15" s="251"/>
      <c r="K15" s="1"/>
      <c r="L15" s="1"/>
      <c r="M15" s="1"/>
      <c r="N15" s="1"/>
      <c r="O15" s="1"/>
    </row>
    <row r="16" spans="1:15" ht="18" customHeight="1">
      <c r="A16" s="251"/>
      <c r="B16" s="251"/>
      <c r="C16" s="251"/>
      <c r="D16" s="251"/>
      <c r="E16" s="251"/>
      <c r="F16" s="251"/>
      <c r="G16" s="251"/>
      <c r="H16" s="251"/>
      <c r="I16" s="251"/>
      <c r="J16" s="251"/>
      <c r="K16" s="1"/>
      <c r="L16" s="1"/>
      <c r="M16" s="1"/>
      <c r="N16" s="1"/>
      <c r="O16" s="1"/>
    </row>
    <row r="17" spans="1:15" ht="18" customHeight="1">
      <c r="A17" s="251"/>
      <c r="B17" s="251" t="s">
        <v>38</v>
      </c>
      <c r="C17" s="251"/>
      <c r="D17" s="251"/>
      <c r="E17" s="251"/>
      <c r="F17" s="251"/>
      <c r="G17" s="251"/>
      <c r="H17" s="251"/>
      <c r="I17" s="251"/>
      <c r="J17" s="251"/>
      <c r="K17" s="1"/>
      <c r="L17" s="1"/>
      <c r="M17" s="1"/>
      <c r="N17" s="1"/>
      <c r="O17" s="1"/>
    </row>
    <row r="18" spans="1:15" ht="18" customHeight="1">
      <c r="A18" s="969"/>
      <c r="B18" s="251" t="s">
        <v>39</v>
      </c>
      <c r="C18" s="251"/>
      <c r="D18" s="251"/>
      <c r="E18" s="251"/>
      <c r="F18" s="251"/>
      <c r="G18" s="251"/>
      <c r="H18" s="251"/>
      <c r="I18" s="251"/>
      <c r="J18" s="251"/>
      <c r="K18" s="1"/>
      <c r="L18" s="1"/>
      <c r="M18" s="1"/>
      <c r="N18" s="1"/>
      <c r="O18" s="1"/>
    </row>
    <row r="19" spans="1:15" ht="18" customHeight="1">
      <c r="A19" s="251"/>
      <c r="B19" s="251"/>
      <c r="C19" s="251"/>
      <c r="D19" s="251"/>
      <c r="E19" s="251"/>
      <c r="F19" s="251"/>
      <c r="G19" s="251"/>
      <c r="H19" s="251"/>
      <c r="I19" s="251"/>
      <c r="J19" s="251"/>
      <c r="K19" s="1"/>
      <c r="L19" s="1"/>
      <c r="M19" s="1"/>
      <c r="N19" s="1"/>
      <c r="O19" s="1"/>
    </row>
    <row r="20" spans="1:15" ht="18" customHeight="1">
      <c r="A20" s="251"/>
      <c r="B20" s="251" t="s">
        <v>40</v>
      </c>
      <c r="C20" s="251"/>
      <c r="D20" s="251"/>
      <c r="E20" s="251"/>
      <c r="F20" s="251"/>
      <c r="G20" s="251"/>
      <c r="H20" s="251"/>
      <c r="I20" s="251"/>
      <c r="J20" s="251"/>
      <c r="K20" s="1"/>
      <c r="L20" s="1"/>
      <c r="M20" s="1"/>
      <c r="N20" s="1"/>
      <c r="O20" s="1"/>
    </row>
    <row r="21" spans="1:15" ht="18" customHeight="1">
      <c r="A21" s="251"/>
      <c r="B21" s="251" t="s">
        <v>41</v>
      </c>
      <c r="C21" s="251"/>
      <c r="D21" s="251"/>
      <c r="E21" s="251"/>
      <c r="F21" s="251"/>
      <c r="G21" s="251"/>
      <c r="H21" s="251"/>
      <c r="I21" s="251"/>
      <c r="J21" s="251"/>
      <c r="K21" s="1"/>
      <c r="L21" s="1"/>
      <c r="M21" s="1"/>
      <c r="N21" s="1"/>
      <c r="O21" s="1"/>
    </row>
    <row r="22" spans="1:15" ht="18" customHeight="1">
      <c r="A22" s="251"/>
      <c r="B22" s="251"/>
      <c r="C22" s="251"/>
      <c r="D22" s="251"/>
      <c r="E22" s="251"/>
      <c r="F22" s="251"/>
      <c r="G22" s="251"/>
      <c r="H22" s="251"/>
      <c r="I22" s="251"/>
      <c r="J22" s="251"/>
      <c r="K22" s="1"/>
      <c r="L22" s="1"/>
      <c r="M22" s="1"/>
      <c r="N22" s="1"/>
      <c r="O22" s="1"/>
    </row>
    <row r="23" spans="1:15" ht="18" customHeight="1">
      <c r="A23" s="251"/>
      <c r="B23" s="251" t="s">
        <v>42</v>
      </c>
      <c r="C23" s="251"/>
      <c r="D23" s="251"/>
      <c r="E23" s="251"/>
      <c r="F23" s="251"/>
      <c r="G23" s="251"/>
      <c r="H23" s="251"/>
      <c r="I23" s="251"/>
      <c r="J23" s="251"/>
      <c r="K23" s="1"/>
      <c r="L23" s="1"/>
      <c r="M23" s="1"/>
      <c r="N23" s="1"/>
      <c r="O23" s="1"/>
    </row>
    <row r="24" spans="1:15" ht="18" customHeight="1">
      <c r="A24" s="251"/>
      <c r="B24" s="251" t="s">
        <v>43</v>
      </c>
      <c r="C24" s="251"/>
      <c r="D24" s="251"/>
      <c r="E24" s="251"/>
      <c r="F24" s="251"/>
      <c r="G24" s="251"/>
      <c r="H24" s="251"/>
      <c r="I24" s="251"/>
      <c r="J24" s="251"/>
      <c r="K24" s="1"/>
      <c r="L24" s="1"/>
      <c r="M24" s="1"/>
      <c r="N24" s="1"/>
      <c r="O24" s="1"/>
    </row>
    <row r="25" spans="1:15" ht="18" customHeight="1">
      <c r="A25" s="251"/>
      <c r="B25" s="251"/>
      <c r="C25" s="251"/>
      <c r="D25" s="251"/>
      <c r="E25" s="251"/>
      <c r="F25" s="251"/>
      <c r="G25" s="251"/>
      <c r="H25" s="251"/>
      <c r="I25" s="251"/>
      <c r="J25" s="251"/>
      <c r="K25" s="1"/>
      <c r="L25" s="1"/>
      <c r="M25" s="1"/>
      <c r="N25" s="1"/>
      <c r="O25" s="1"/>
    </row>
    <row r="26" spans="1:15" ht="18" customHeight="1">
      <c r="A26" s="251"/>
      <c r="B26" s="251" t="s">
        <v>879</v>
      </c>
      <c r="C26" s="251"/>
      <c r="D26" s="251"/>
      <c r="E26" s="251"/>
      <c r="F26" s="251"/>
      <c r="G26" s="251"/>
      <c r="H26" s="251"/>
      <c r="I26" s="251"/>
      <c r="J26" s="251"/>
      <c r="K26" s="1"/>
      <c r="L26" s="1"/>
      <c r="M26" s="1"/>
      <c r="N26" s="1"/>
      <c r="O26" s="1"/>
    </row>
    <row r="27" spans="1:15" ht="18" customHeight="1">
      <c r="A27" s="251"/>
      <c r="B27" s="251"/>
      <c r="C27" s="251"/>
      <c r="D27" s="251"/>
      <c r="E27" s="251"/>
      <c r="F27" s="251"/>
      <c r="G27" s="251"/>
      <c r="H27" s="251"/>
      <c r="I27" s="251"/>
      <c r="J27" s="251"/>
      <c r="K27" s="1"/>
      <c r="L27" s="1"/>
      <c r="M27" s="1"/>
      <c r="N27" s="1"/>
      <c r="O27" s="1"/>
    </row>
    <row r="28" spans="1:15" ht="18" customHeight="1">
      <c r="A28" s="251"/>
      <c r="B28" s="251"/>
      <c r="C28" s="251"/>
      <c r="D28" s="251"/>
      <c r="E28" s="251"/>
      <c r="F28" s="251"/>
      <c r="G28" s="251"/>
      <c r="H28" s="251"/>
      <c r="I28" s="251"/>
      <c r="J28" s="251"/>
      <c r="K28" s="1"/>
      <c r="L28" s="1"/>
      <c r="M28" s="1"/>
      <c r="N28" s="1"/>
      <c r="O28" s="1"/>
    </row>
    <row r="29" spans="1:15" ht="18" customHeight="1">
      <c r="A29" s="251"/>
      <c r="B29" s="251"/>
      <c r="C29" s="251"/>
      <c r="D29" s="251"/>
      <c r="E29" s="251" t="s">
        <v>44</v>
      </c>
      <c r="F29" s="251"/>
      <c r="G29" s="251"/>
      <c r="H29" s="251"/>
      <c r="I29" s="251"/>
      <c r="J29" s="251"/>
      <c r="K29" s="1"/>
      <c r="L29" s="1"/>
      <c r="M29" s="1"/>
      <c r="N29" s="1"/>
      <c r="O29" s="1"/>
    </row>
    <row r="30" spans="1:15" ht="18" customHeight="1">
      <c r="A30" s="251"/>
      <c r="B30" s="251"/>
      <c r="C30" s="251"/>
      <c r="D30" s="251"/>
      <c r="E30" s="251" t="s">
        <v>45</v>
      </c>
      <c r="F30" s="251"/>
      <c r="G30" s="251"/>
      <c r="H30" s="251"/>
      <c r="I30" s="251" t="s">
        <v>46</v>
      </c>
      <c r="J30" s="251"/>
      <c r="K30" s="1"/>
      <c r="L30" s="1"/>
      <c r="M30" s="1"/>
      <c r="N30" s="1"/>
      <c r="O30" s="1"/>
    </row>
    <row r="31" spans="1:15" ht="18" customHeight="1">
      <c r="A31" s="251"/>
      <c r="B31" s="251"/>
      <c r="C31" s="251"/>
      <c r="D31" s="251"/>
      <c r="E31" s="251"/>
      <c r="F31" s="251"/>
      <c r="G31" s="251"/>
      <c r="H31" s="251"/>
      <c r="I31" s="251"/>
      <c r="J31" s="251"/>
      <c r="K31" s="1"/>
      <c r="L31" s="1"/>
      <c r="M31" s="1"/>
      <c r="N31" s="1"/>
      <c r="O31" s="1"/>
    </row>
    <row r="32" spans="1:15" ht="18" customHeight="1">
      <c r="A32" s="251"/>
      <c r="B32" s="251"/>
      <c r="C32" s="251"/>
      <c r="D32" s="251"/>
      <c r="E32" s="251" t="s">
        <v>47</v>
      </c>
      <c r="F32" s="251"/>
      <c r="G32" s="251"/>
      <c r="H32" s="251"/>
      <c r="I32" s="251"/>
      <c r="J32" s="251"/>
      <c r="K32" s="1"/>
      <c r="L32" s="1"/>
      <c r="M32" s="1"/>
      <c r="N32" s="1"/>
      <c r="O32" s="1"/>
    </row>
    <row r="33" spans="1:15" ht="18" customHeight="1">
      <c r="A33" s="251"/>
      <c r="B33" s="251"/>
      <c r="C33" s="251"/>
      <c r="D33" s="251"/>
      <c r="E33" s="251" t="s">
        <v>45</v>
      </c>
      <c r="F33" s="251"/>
      <c r="G33" s="251"/>
      <c r="H33" s="251"/>
      <c r="I33" s="251" t="s">
        <v>46</v>
      </c>
      <c r="J33" s="251"/>
      <c r="K33" s="1"/>
      <c r="L33" s="1"/>
      <c r="M33" s="1"/>
      <c r="N33" s="1"/>
      <c r="O33" s="1"/>
    </row>
    <row r="34" spans="1:15" ht="18" customHeight="1">
      <c r="A34" s="251"/>
      <c r="B34" s="251"/>
      <c r="C34" s="251"/>
      <c r="D34" s="251"/>
      <c r="E34" s="251"/>
      <c r="F34" s="251"/>
      <c r="G34" s="251"/>
      <c r="H34" s="251"/>
      <c r="I34" s="251"/>
      <c r="J34" s="251"/>
      <c r="K34" s="1"/>
      <c r="L34" s="1"/>
      <c r="M34" s="1"/>
      <c r="N34" s="1"/>
      <c r="O34" s="1"/>
    </row>
    <row r="35" spans="1:15" ht="18" customHeight="1">
      <c r="A35" s="251"/>
      <c r="B35" s="251"/>
      <c r="C35" s="251"/>
      <c r="D35" s="251"/>
      <c r="E35" s="251" t="s">
        <v>48</v>
      </c>
      <c r="F35" s="251"/>
      <c r="G35" s="251"/>
      <c r="H35" s="251"/>
      <c r="I35" s="251"/>
      <c r="J35" s="251"/>
      <c r="K35" s="1"/>
      <c r="L35" s="1"/>
      <c r="M35" s="1"/>
      <c r="N35" s="1"/>
      <c r="O35" s="1"/>
    </row>
    <row r="36" spans="1:15" ht="18" customHeight="1">
      <c r="A36" s="251"/>
      <c r="B36" s="251"/>
      <c r="C36" s="251"/>
      <c r="D36" s="251"/>
      <c r="E36" s="251" t="s">
        <v>45</v>
      </c>
      <c r="F36" s="251"/>
      <c r="G36" s="251"/>
      <c r="H36" s="251"/>
      <c r="I36" s="251" t="s">
        <v>46</v>
      </c>
      <c r="J36" s="251"/>
      <c r="K36" s="1"/>
      <c r="L36" s="1"/>
      <c r="M36" s="1"/>
      <c r="N36" s="1"/>
      <c r="O36" s="1"/>
    </row>
    <row r="37" spans="1:15" ht="13.5">
      <c r="A37" s="251"/>
      <c r="B37" s="251"/>
      <c r="C37" s="251"/>
      <c r="D37" s="251"/>
      <c r="E37" s="251"/>
      <c r="F37" s="251"/>
      <c r="G37" s="251"/>
      <c r="H37" s="251"/>
      <c r="I37" s="251"/>
      <c r="J37" s="251"/>
      <c r="K37" s="1"/>
      <c r="L37" s="1"/>
      <c r="M37" s="1"/>
      <c r="N37" s="1"/>
      <c r="O37" s="1"/>
    </row>
    <row r="38" spans="1:15" ht="13.5">
      <c r="A38" s="251"/>
      <c r="B38" s="251" t="s">
        <v>53</v>
      </c>
      <c r="C38" s="251"/>
      <c r="D38" s="251"/>
      <c r="E38" s="251"/>
      <c r="F38" s="251"/>
      <c r="G38" s="251"/>
      <c r="H38" s="251"/>
      <c r="I38" s="251"/>
      <c r="J38" s="251"/>
      <c r="K38" s="1"/>
      <c r="L38" s="1"/>
      <c r="M38" s="1"/>
      <c r="N38" s="1"/>
      <c r="O38" s="1"/>
    </row>
    <row r="39" spans="1:15" ht="13.5">
      <c r="A39" s="251"/>
      <c r="B39" s="251" t="s">
        <v>54</v>
      </c>
      <c r="C39" s="251"/>
      <c r="D39" s="251"/>
      <c r="E39" s="251"/>
      <c r="F39" s="251"/>
      <c r="G39" s="251"/>
      <c r="H39" s="251"/>
      <c r="I39" s="251"/>
      <c r="J39" s="251"/>
      <c r="K39" s="1"/>
      <c r="L39" s="1"/>
      <c r="M39" s="1"/>
      <c r="N39" s="1"/>
      <c r="O39" s="1"/>
    </row>
    <row r="40" spans="1:15" ht="13.5">
      <c r="A40" s="251"/>
      <c r="B40" s="251" t="s">
        <v>73</v>
      </c>
      <c r="C40" s="251"/>
      <c r="D40" s="251"/>
      <c r="E40" s="251"/>
      <c r="F40" s="251"/>
      <c r="G40" s="251"/>
      <c r="H40" s="251"/>
      <c r="I40" s="251"/>
      <c r="J40" s="251"/>
      <c r="K40" s="1"/>
      <c r="L40" s="1"/>
      <c r="M40" s="1"/>
      <c r="N40" s="1"/>
      <c r="O40" s="1"/>
    </row>
    <row r="41" spans="1:15" ht="13.5">
      <c r="A41" s="251"/>
      <c r="B41" s="251"/>
      <c r="C41" s="251"/>
      <c r="D41" s="251"/>
      <c r="E41" s="251"/>
      <c r="F41" s="251"/>
      <c r="G41" s="251"/>
      <c r="H41" s="251"/>
      <c r="I41" s="251"/>
      <c r="J41" s="251"/>
      <c r="K41" s="1"/>
      <c r="L41" s="1"/>
      <c r="M41" s="1"/>
      <c r="N41" s="1"/>
      <c r="O41" s="1"/>
    </row>
    <row r="42" spans="1:15" ht="13.5">
      <c r="A42" s="251"/>
      <c r="B42" s="251"/>
      <c r="C42" s="251"/>
      <c r="D42" s="251"/>
      <c r="E42" s="251"/>
      <c r="F42" s="251"/>
      <c r="G42" s="251"/>
      <c r="H42" s="251"/>
      <c r="I42" s="251"/>
      <c r="J42" s="251"/>
      <c r="K42" s="1"/>
      <c r="L42" s="1"/>
      <c r="M42" s="1"/>
      <c r="N42" s="1"/>
      <c r="O42" s="1"/>
    </row>
    <row r="43" spans="1:15" ht="13.5">
      <c r="A43" s="251"/>
      <c r="B43" s="251"/>
      <c r="C43" s="251"/>
      <c r="D43" s="251"/>
      <c r="E43" s="251"/>
      <c r="F43" s="251"/>
      <c r="G43" s="251"/>
      <c r="H43" s="251"/>
      <c r="I43" s="251"/>
      <c r="J43" s="251"/>
      <c r="K43" s="1"/>
      <c r="L43" s="1"/>
      <c r="M43" s="1"/>
      <c r="N43" s="1"/>
      <c r="O43" s="1"/>
    </row>
    <row r="44" spans="1:15" ht="13.5">
      <c r="A44" s="1"/>
      <c r="B44" s="1"/>
      <c r="C44" s="1"/>
      <c r="D44" s="1"/>
      <c r="E44" s="1"/>
      <c r="F44" s="1"/>
      <c r="G44" s="1"/>
      <c r="H44" s="1"/>
      <c r="I44" s="1"/>
      <c r="J44" s="1"/>
      <c r="K44" s="1"/>
      <c r="L44" s="1"/>
      <c r="M44" s="1"/>
      <c r="N44" s="1"/>
      <c r="O44" s="1"/>
    </row>
    <row r="45" spans="1:15" ht="13.5">
      <c r="A45" s="1"/>
      <c r="B45" s="1"/>
      <c r="C45" s="1"/>
      <c r="D45" s="1"/>
      <c r="E45" s="1"/>
      <c r="F45" s="1"/>
      <c r="G45" s="1"/>
      <c r="H45" s="1"/>
      <c r="I45" s="1"/>
      <c r="J45" s="1"/>
      <c r="K45" s="1"/>
      <c r="L45" s="1"/>
      <c r="M45" s="1"/>
      <c r="N45" s="1"/>
      <c r="O45" s="1"/>
    </row>
    <row r="46" spans="1:15" ht="13.5">
      <c r="A46" s="1"/>
      <c r="B46" s="1"/>
      <c r="C46" s="1"/>
      <c r="D46" s="1"/>
      <c r="E46" s="1"/>
      <c r="F46" s="1"/>
      <c r="G46" s="1"/>
      <c r="H46" s="1"/>
      <c r="I46" s="1"/>
      <c r="J46" s="1"/>
      <c r="K46" s="1"/>
      <c r="L46" s="1"/>
      <c r="M46" s="1"/>
      <c r="N46" s="1"/>
      <c r="O46" s="1"/>
    </row>
    <row r="47" spans="1:15" ht="13.5">
      <c r="A47" s="1"/>
      <c r="B47" s="1"/>
      <c r="C47" s="1"/>
      <c r="D47" s="1"/>
      <c r="E47" s="1"/>
      <c r="F47" s="1"/>
      <c r="G47" s="1"/>
      <c r="H47" s="1"/>
      <c r="I47" s="1"/>
      <c r="J47" s="1"/>
      <c r="K47" s="1"/>
      <c r="L47" s="1"/>
      <c r="M47" s="1"/>
      <c r="N47" s="1"/>
      <c r="O47" s="1"/>
    </row>
    <row r="48" spans="1:15" ht="13.5">
      <c r="A48" s="1"/>
      <c r="B48" s="1"/>
      <c r="C48" s="1"/>
      <c r="D48" s="1"/>
      <c r="E48" s="1"/>
      <c r="F48" s="1"/>
      <c r="G48" s="1"/>
      <c r="H48" s="1"/>
      <c r="I48" s="1"/>
      <c r="J48" s="1"/>
      <c r="K48" s="1"/>
      <c r="L48" s="1"/>
      <c r="M48" s="1"/>
      <c r="N48" s="1"/>
      <c r="O48" s="1"/>
    </row>
    <row r="49" spans="1:15" ht="13.5">
      <c r="A49" s="1"/>
      <c r="B49" s="1"/>
      <c r="C49" s="1"/>
      <c r="D49" s="1"/>
      <c r="E49" s="1"/>
      <c r="F49" s="1"/>
      <c r="G49" s="1"/>
      <c r="H49" s="1"/>
      <c r="I49" s="1"/>
      <c r="J49" s="1"/>
      <c r="K49" s="1"/>
      <c r="L49" s="1"/>
      <c r="M49" s="1"/>
      <c r="N49" s="1"/>
      <c r="O49" s="1"/>
    </row>
    <row r="50" spans="1:15" ht="13.5">
      <c r="A50" s="1"/>
      <c r="B50" s="1"/>
      <c r="C50" s="1"/>
      <c r="D50" s="1"/>
      <c r="E50" s="1"/>
      <c r="F50" s="1"/>
      <c r="G50" s="1"/>
      <c r="H50" s="1"/>
      <c r="I50" s="1"/>
      <c r="J50" s="1"/>
      <c r="K50" s="1"/>
      <c r="L50" s="1"/>
      <c r="M50" s="1"/>
      <c r="N50" s="1"/>
      <c r="O50" s="1"/>
    </row>
    <row r="51" spans="1:15" ht="13.5">
      <c r="A51" s="1"/>
      <c r="B51" s="1"/>
      <c r="C51" s="1"/>
      <c r="D51" s="1"/>
      <c r="E51" s="1"/>
      <c r="F51" s="1"/>
      <c r="G51" s="1"/>
      <c r="H51" s="1"/>
      <c r="I51" s="1"/>
      <c r="J51" s="1"/>
      <c r="K51" s="1"/>
      <c r="L51" s="1"/>
      <c r="M51" s="1"/>
      <c r="N51" s="1"/>
      <c r="O51" s="1"/>
    </row>
    <row r="52" spans="1:15" ht="13.5">
      <c r="A52" s="1"/>
      <c r="B52" s="1"/>
      <c r="C52" s="1"/>
      <c r="D52" s="1"/>
      <c r="E52" s="1"/>
      <c r="F52" s="1"/>
      <c r="G52" s="1"/>
      <c r="H52" s="1"/>
      <c r="I52" s="1"/>
      <c r="J52" s="1"/>
      <c r="K52" s="1"/>
      <c r="L52" s="1"/>
      <c r="M52" s="1"/>
      <c r="N52" s="1"/>
      <c r="O52" s="1"/>
    </row>
    <row r="53" spans="1:15" ht="13.5">
      <c r="A53" s="1"/>
      <c r="B53" s="1"/>
      <c r="C53" s="1"/>
      <c r="D53" s="1"/>
      <c r="E53" s="1"/>
      <c r="F53" s="1"/>
      <c r="G53" s="1"/>
      <c r="H53" s="1"/>
      <c r="I53" s="1"/>
      <c r="J53" s="1"/>
      <c r="K53" s="1"/>
      <c r="L53" s="1"/>
      <c r="M53" s="1"/>
      <c r="N53" s="1"/>
      <c r="O53" s="1"/>
    </row>
    <row r="54" spans="1:15" ht="13.5">
      <c r="A54" s="1"/>
      <c r="B54" s="1"/>
      <c r="C54" s="1"/>
      <c r="D54" s="1"/>
      <c r="E54" s="1"/>
      <c r="F54" s="1"/>
      <c r="G54" s="1"/>
      <c r="H54" s="1"/>
      <c r="I54" s="1"/>
      <c r="J54" s="1"/>
      <c r="K54" s="1"/>
      <c r="L54" s="1"/>
      <c r="M54" s="1"/>
      <c r="N54" s="1"/>
      <c r="O54" s="1"/>
    </row>
    <row r="55" spans="1:15" ht="13.5">
      <c r="A55" s="1"/>
      <c r="B55" s="1"/>
      <c r="C55" s="1"/>
      <c r="D55" s="1"/>
      <c r="E55" s="1"/>
      <c r="F55" s="1"/>
      <c r="G55" s="1"/>
      <c r="H55" s="1"/>
      <c r="I55" s="1"/>
      <c r="J55" s="1"/>
      <c r="K55" s="1"/>
      <c r="L55" s="1"/>
      <c r="M55" s="1"/>
      <c r="N55" s="1"/>
      <c r="O55" s="1"/>
    </row>
    <row r="56" spans="1:15" ht="13.5">
      <c r="A56" s="1"/>
      <c r="B56" s="1"/>
      <c r="C56" s="1"/>
      <c r="D56" s="1"/>
      <c r="E56" s="1"/>
      <c r="F56" s="1"/>
      <c r="G56" s="1"/>
      <c r="H56" s="1"/>
      <c r="I56" s="1"/>
      <c r="J56" s="1"/>
      <c r="K56" s="1"/>
      <c r="L56" s="1"/>
      <c r="M56" s="1"/>
      <c r="N56" s="1"/>
      <c r="O56" s="1"/>
    </row>
    <row r="57" spans="1:15" ht="13.5">
      <c r="A57" s="1"/>
      <c r="B57" s="1"/>
      <c r="C57" s="1"/>
      <c r="D57" s="1"/>
      <c r="E57" s="1"/>
      <c r="F57" s="1"/>
      <c r="G57" s="1"/>
      <c r="H57" s="1"/>
      <c r="I57" s="1"/>
      <c r="J57" s="1"/>
      <c r="K57" s="1"/>
      <c r="L57" s="1"/>
      <c r="M57" s="1"/>
      <c r="N57" s="1"/>
      <c r="O57" s="1"/>
    </row>
    <row r="58" spans="1:15" ht="13.5">
      <c r="A58" s="1"/>
      <c r="B58" s="1"/>
      <c r="C58" s="1"/>
      <c r="D58" s="1"/>
      <c r="E58" s="1"/>
      <c r="F58" s="1"/>
      <c r="G58" s="1"/>
      <c r="H58" s="1"/>
      <c r="I58" s="1"/>
      <c r="J58" s="1"/>
      <c r="K58" s="1"/>
      <c r="L58" s="1"/>
      <c r="M58" s="1"/>
      <c r="N58" s="1"/>
      <c r="O58" s="1"/>
    </row>
    <row r="59" spans="1:15" ht="13.5">
      <c r="A59" s="1"/>
      <c r="B59" s="1"/>
      <c r="C59" s="1"/>
      <c r="D59" s="1"/>
      <c r="E59" s="1"/>
      <c r="F59" s="1"/>
      <c r="G59" s="1"/>
      <c r="H59" s="1"/>
      <c r="I59" s="1"/>
      <c r="J59" s="1"/>
      <c r="K59" s="1"/>
      <c r="L59" s="1"/>
      <c r="M59" s="1"/>
      <c r="N59" s="1"/>
      <c r="O59" s="1"/>
    </row>
    <row r="60" spans="1:15" ht="13.5">
      <c r="A60" s="1"/>
      <c r="B60" s="1"/>
      <c r="C60" s="1"/>
      <c r="D60" s="1"/>
      <c r="E60" s="1"/>
      <c r="F60" s="1"/>
      <c r="G60" s="1"/>
      <c r="H60" s="1"/>
      <c r="I60" s="1"/>
      <c r="J60" s="1"/>
      <c r="K60" s="1"/>
      <c r="L60" s="1"/>
      <c r="M60" s="1"/>
      <c r="N60" s="1"/>
      <c r="O60" s="1"/>
    </row>
    <row r="61" spans="1:15" ht="13.5">
      <c r="A61" s="1"/>
      <c r="B61" s="1"/>
      <c r="C61" s="1"/>
      <c r="D61" s="1"/>
      <c r="E61" s="1"/>
      <c r="F61" s="1"/>
      <c r="G61" s="1"/>
      <c r="H61" s="1"/>
      <c r="I61" s="1"/>
      <c r="J61" s="1"/>
      <c r="K61" s="1"/>
      <c r="L61" s="1"/>
      <c r="M61" s="1"/>
      <c r="N61" s="1"/>
      <c r="O61" s="1"/>
    </row>
    <row r="62" spans="1:15" ht="13.5">
      <c r="A62" s="1"/>
      <c r="B62" s="1"/>
      <c r="C62" s="1"/>
      <c r="D62" s="1"/>
      <c r="E62" s="1"/>
      <c r="F62" s="1"/>
      <c r="G62" s="1"/>
      <c r="H62" s="1"/>
      <c r="I62" s="1"/>
      <c r="J62" s="1"/>
      <c r="K62" s="1"/>
      <c r="L62" s="1"/>
      <c r="M62" s="1"/>
      <c r="N62" s="1"/>
      <c r="O62" s="1"/>
    </row>
    <row r="63" spans="1:15" ht="13.5">
      <c r="A63" s="1"/>
      <c r="B63" s="1"/>
      <c r="C63" s="1"/>
      <c r="D63" s="1"/>
      <c r="E63" s="1"/>
      <c r="F63" s="1"/>
      <c r="G63" s="1"/>
      <c r="H63" s="1"/>
      <c r="I63" s="1"/>
      <c r="J63" s="1"/>
      <c r="K63" s="1"/>
      <c r="L63" s="1"/>
      <c r="M63" s="1"/>
      <c r="N63" s="1"/>
      <c r="O63" s="1"/>
    </row>
    <row r="64" spans="1:15" ht="13.5">
      <c r="A64" s="1"/>
      <c r="B64" s="1"/>
      <c r="C64" s="1"/>
      <c r="D64" s="1"/>
      <c r="E64" s="1"/>
      <c r="F64" s="1"/>
      <c r="G64" s="1"/>
      <c r="H64" s="1"/>
      <c r="I64" s="1"/>
      <c r="J64" s="1"/>
      <c r="K64" s="1"/>
      <c r="L64" s="1"/>
      <c r="M64" s="1"/>
      <c r="N64" s="1"/>
      <c r="O64" s="1"/>
    </row>
    <row r="65" spans="1:15" ht="13.5">
      <c r="A65" s="1"/>
      <c r="B65" s="1"/>
      <c r="C65" s="1"/>
      <c r="D65" s="1"/>
      <c r="E65" s="1"/>
      <c r="F65" s="1"/>
      <c r="G65" s="1"/>
      <c r="H65" s="1"/>
      <c r="I65" s="1"/>
      <c r="J65" s="1"/>
      <c r="K65" s="1"/>
      <c r="L65" s="1"/>
      <c r="M65" s="1"/>
      <c r="N65" s="1"/>
      <c r="O65" s="1"/>
    </row>
    <row r="66" spans="1:15" ht="13.5">
      <c r="A66" s="1"/>
      <c r="B66" s="1"/>
      <c r="C66" s="1"/>
      <c r="D66" s="1"/>
      <c r="E66" s="1"/>
      <c r="F66" s="1"/>
      <c r="G66" s="1"/>
      <c r="H66" s="1"/>
      <c r="I66" s="1"/>
      <c r="J66" s="1"/>
      <c r="K66" s="1"/>
      <c r="L66" s="1"/>
      <c r="M66" s="1"/>
      <c r="N66" s="1"/>
      <c r="O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row r="70" spans="1:12" ht="13.5">
      <c r="A70" s="1"/>
      <c r="B70" s="1"/>
      <c r="C70" s="1"/>
      <c r="D70" s="1"/>
      <c r="E70" s="1"/>
      <c r="F70" s="1"/>
      <c r="G70" s="1"/>
      <c r="H70" s="1"/>
      <c r="I70" s="1"/>
      <c r="J70" s="1"/>
      <c r="K70" s="1"/>
      <c r="L70" s="1"/>
    </row>
    <row r="71" spans="1:12" ht="13.5">
      <c r="A71" s="1"/>
      <c r="B71" s="1"/>
      <c r="C71" s="1"/>
      <c r="D71" s="1"/>
      <c r="E71" s="1"/>
      <c r="F71" s="1"/>
      <c r="G71" s="1"/>
      <c r="H71" s="1"/>
      <c r="I71" s="1"/>
      <c r="J71" s="1"/>
      <c r="K71" s="1"/>
      <c r="L71" s="1"/>
    </row>
    <row r="72" spans="1:12" ht="13.5">
      <c r="A72" s="1"/>
      <c r="B72" s="1"/>
      <c r="C72" s="1"/>
      <c r="D72" s="1"/>
      <c r="E72" s="1"/>
      <c r="F72" s="1"/>
      <c r="G72" s="1"/>
      <c r="H72" s="1"/>
      <c r="I72" s="1"/>
      <c r="J72" s="1"/>
      <c r="K72" s="1"/>
      <c r="L72" s="1"/>
    </row>
    <row r="73" spans="1:12" ht="13.5">
      <c r="A73" s="1"/>
      <c r="B73" s="1"/>
      <c r="C73" s="1"/>
      <c r="D73" s="1"/>
      <c r="E73" s="1"/>
      <c r="F73" s="1"/>
      <c r="G73" s="1"/>
      <c r="H73" s="1"/>
      <c r="I73" s="1"/>
      <c r="J73" s="1"/>
      <c r="K73" s="1"/>
      <c r="L73" s="1"/>
    </row>
    <row r="74" spans="1:12" ht="13.5">
      <c r="A74" s="1"/>
      <c r="B74" s="1"/>
      <c r="C74" s="1"/>
      <c r="D74" s="1"/>
      <c r="E74" s="1"/>
      <c r="F74" s="1"/>
      <c r="G74" s="1"/>
      <c r="H74" s="1"/>
      <c r="I74" s="1"/>
      <c r="J74" s="1"/>
      <c r="K74" s="1"/>
      <c r="L74" s="1"/>
    </row>
    <row r="75" spans="1:12" ht="13.5">
      <c r="A75" s="1"/>
      <c r="B75" s="1"/>
      <c r="C75" s="1"/>
      <c r="D75" s="1"/>
      <c r="E75" s="1"/>
      <c r="F75" s="1"/>
      <c r="G75" s="1"/>
      <c r="H75" s="1"/>
      <c r="I75" s="1"/>
      <c r="J75" s="1"/>
      <c r="K75" s="1"/>
      <c r="L75" s="1"/>
    </row>
    <row r="76" spans="1:12" ht="13.5">
      <c r="A76" s="1"/>
      <c r="B76" s="1"/>
      <c r="C76" s="1"/>
      <c r="D76" s="1"/>
      <c r="E76" s="1"/>
      <c r="F76" s="1"/>
      <c r="G76" s="1"/>
      <c r="H76" s="1"/>
      <c r="I76" s="1"/>
      <c r="J76" s="1"/>
      <c r="K76" s="1"/>
      <c r="L76" s="1"/>
    </row>
    <row r="77" spans="1:12" ht="13.5">
      <c r="A77" s="1"/>
      <c r="B77" s="1"/>
      <c r="C77" s="1"/>
      <c r="D77" s="1"/>
      <c r="E77" s="1"/>
      <c r="F77" s="1"/>
      <c r="G77" s="1"/>
      <c r="H77" s="1"/>
      <c r="I77" s="1"/>
      <c r="J77" s="1"/>
      <c r="K77" s="1"/>
      <c r="L77" s="1"/>
    </row>
    <row r="78" spans="1:12" ht="13.5">
      <c r="A78" s="1"/>
      <c r="B78" s="1"/>
      <c r="C78" s="1"/>
      <c r="D78" s="1"/>
      <c r="E78" s="1"/>
      <c r="F78" s="1"/>
      <c r="G78" s="1"/>
      <c r="H78" s="1"/>
      <c r="I78" s="1"/>
      <c r="J78" s="1"/>
      <c r="K78" s="1"/>
      <c r="L78" s="1"/>
    </row>
    <row r="79" spans="1:12" ht="13.5">
      <c r="A79" s="1"/>
      <c r="B79" s="1"/>
      <c r="C79" s="1"/>
      <c r="D79" s="1"/>
      <c r="E79" s="1"/>
      <c r="F79" s="1"/>
      <c r="G79" s="1"/>
      <c r="H79" s="1"/>
      <c r="I79" s="1"/>
      <c r="J79" s="1"/>
      <c r="K79" s="1"/>
      <c r="L79" s="1"/>
    </row>
    <row r="80" spans="1:12" ht="13.5">
      <c r="A80" s="1"/>
      <c r="B80" s="1"/>
      <c r="C80" s="1"/>
      <c r="D80" s="1"/>
      <c r="E80" s="1"/>
      <c r="F80" s="1"/>
      <c r="G80" s="1"/>
      <c r="H80" s="1"/>
      <c r="I80" s="1"/>
      <c r="J80" s="1"/>
      <c r="K80" s="1"/>
      <c r="L80" s="1"/>
    </row>
    <row r="81" spans="1:12" ht="13.5">
      <c r="A81" s="1"/>
      <c r="B81" s="1"/>
      <c r="C81" s="1"/>
      <c r="D81" s="1"/>
      <c r="E81" s="1"/>
      <c r="F81" s="1"/>
      <c r="G81" s="1"/>
      <c r="H81" s="1"/>
      <c r="I81" s="1"/>
      <c r="J81" s="1"/>
      <c r="K81" s="1"/>
      <c r="L81" s="1"/>
    </row>
    <row r="82" spans="1:12" ht="13.5">
      <c r="A82" s="1"/>
      <c r="B82" s="1"/>
      <c r="C82" s="1"/>
      <c r="D82" s="1"/>
      <c r="E82" s="1"/>
      <c r="F82" s="1"/>
      <c r="G82" s="1"/>
      <c r="H82" s="1"/>
      <c r="I82" s="1"/>
      <c r="J82" s="1"/>
      <c r="K82" s="1"/>
      <c r="L82" s="1"/>
    </row>
    <row r="83" spans="1:12" ht="13.5">
      <c r="A83" s="1"/>
      <c r="B83" s="1"/>
      <c r="C83" s="1"/>
      <c r="D83" s="1"/>
      <c r="E83" s="1"/>
      <c r="F83" s="1"/>
      <c r="G83" s="1"/>
      <c r="H83" s="1"/>
      <c r="I83" s="1"/>
      <c r="J83" s="1"/>
      <c r="K83" s="1"/>
      <c r="L83" s="1"/>
    </row>
    <row r="84" spans="1:12" ht="13.5">
      <c r="A84" s="1"/>
      <c r="B84" s="1"/>
      <c r="C84" s="1"/>
      <c r="D84" s="1"/>
      <c r="E84" s="1"/>
      <c r="F84" s="1"/>
      <c r="G84" s="1"/>
      <c r="H84" s="1"/>
      <c r="I84" s="1"/>
      <c r="J84" s="1"/>
      <c r="K84" s="1"/>
      <c r="L84" s="1"/>
    </row>
    <row r="85" spans="1:12" ht="13.5">
      <c r="A85" s="1"/>
      <c r="B85" s="1"/>
      <c r="C85" s="1"/>
      <c r="D85" s="1"/>
      <c r="E85" s="1"/>
      <c r="F85" s="1"/>
      <c r="G85" s="1"/>
      <c r="H85" s="1"/>
      <c r="I85" s="1"/>
      <c r="J85" s="1"/>
      <c r="K85" s="1"/>
      <c r="L85" s="1"/>
    </row>
    <row r="86" spans="1:12" ht="13.5">
      <c r="A86" s="1"/>
      <c r="B86" s="1"/>
      <c r="C86" s="1"/>
      <c r="D86" s="1"/>
      <c r="E86" s="1"/>
      <c r="F86" s="1"/>
      <c r="G86" s="1"/>
      <c r="H86" s="1"/>
      <c r="I86" s="1"/>
      <c r="J86" s="1"/>
      <c r="K86" s="1"/>
      <c r="L86" s="1"/>
    </row>
    <row r="87" spans="1:12" ht="13.5">
      <c r="A87" s="1"/>
      <c r="B87" s="1"/>
      <c r="C87" s="1"/>
      <c r="D87" s="1"/>
      <c r="E87" s="1"/>
      <c r="F87" s="1"/>
      <c r="G87" s="1"/>
      <c r="H87" s="1"/>
      <c r="I87" s="1"/>
      <c r="J87" s="1"/>
      <c r="K87" s="1"/>
      <c r="L87" s="1"/>
    </row>
    <row r="88" spans="1:12" ht="13.5">
      <c r="A88" s="1"/>
      <c r="B88" s="1"/>
      <c r="C88" s="1"/>
      <c r="D88" s="1"/>
      <c r="E88" s="1"/>
      <c r="F88" s="1"/>
      <c r="G88" s="1"/>
      <c r="H88" s="1"/>
      <c r="I88" s="1"/>
      <c r="J88" s="1"/>
      <c r="K88" s="1"/>
      <c r="L88" s="1"/>
    </row>
    <row r="89" spans="1:12" ht="13.5">
      <c r="A89" s="1"/>
      <c r="B89" s="1"/>
      <c r="C89" s="1"/>
      <c r="D89" s="1"/>
      <c r="E89" s="1"/>
      <c r="F89" s="1"/>
      <c r="G89" s="1"/>
      <c r="H89" s="1"/>
      <c r="I89" s="1"/>
      <c r="J89" s="1"/>
      <c r="K89" s="1"/>
      <c r="L89" s="1"/>
    </row>
    <row r="90" spans="1:12" ht="13.5">
      <c r="A90" s="1"/>
      <c r="B90" s="1"/>
      <c r="C90" s="1"/>
      <c r="D90" s="1"/>
      <c r="E90" s="1"/>
      <c r="F90" s="1"/>
      <c r="G90" s="1"/>
      <c r="H90" s="1"/>
      <c r="I90" s="1"/>
      <c r="J90" s="1"/>
      <c r="K90" s="1"/>
      <c r="L90" s="1"/>
    </row>
  </sheetData>
  <sheetProtection/>
  <mergeCells count="1">
    <mergeCell ref="A2:J2"/>
  </mergeCells>
  <printOptions/>
  <pageMargins left="0.7" right="0.7" top="0.75" bottom="0.75" header="0.3" footer="0.3"/>
  <pageSetup firstPageNumber="1" useFirstPageNumber="1"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18"/>
  <sheetViews>
    <sheetView view="pageBreakPreview" zoomScaleSheetLayoutView="100" workbookViewId="0" topLeftCell="A1">
      <selection activeCell="A30" sqref="A30"/>
    </sheetView>
  </sheetViews>
  <sheetFormatPr defaultColWidth="9.00390625" defaultRowHeight="13.5"/>
  <cols>
    <col min="1" max="2" width="10.625" style="189" customWidth="1"/>
    <col min="3" max="3" width="5.875" style="189" customWidth="1"/>
    <col min="4" max="4" width="6.875" style="189" customWidth="1"/>
    <col min="5" max="6" width="6.375" style="189" customWidth="1"/>
    <col min="7" max="7" width="5.875" style="189" customWidth="1"/>
    <col min="8" max="8" width="6.875" style="189" customWidth="1"/>
    <col min="9" max="9" width="3.375" style="189" customWidth="1"/>
    <col min="10" max="10" width="9.375" style="189" customWidth="1"/>
    <col min="11" max="11" width="18.875" style="189" customWidth="1"/>
    <col min="12" max="16384" width="9.00390625" style="189" customWidth="1"/>
  </cols>
  <sheetData>
    <row r="1" ht="13.5">
      <c r="A1" s="145" t="s">
        <v>511</v>
      </c>
    </row>
    <row r="2" spans="1:11" ht="21" customHeight="1">
      <c r="A2" s="1854" t="s">
        <v>563</v>
      </c>
      <c r="B2" s="1854"/>
      <c r="C2" s="1854"/>
      <c r="D2" s="1854"/>
      <c r="E2" s="1854"/>
      <c r="F2" s="1854"/>
      <c r="G2" s="1854"/>
      <c r="H2" s="1854"/>
      <c r="I2" s="1854"/>
      <c r="J2" s="1854"/>
      <c r="K2" s="1854"/>
    </row>
    <row r="3" spans="1:11" s="261" customFormat="1" ht="29.25" customHeight="1">
      <c r="A3" s="1828" t="s">
        <v>187</v>
      </c>
      <c r="B3" s="1828"/>
      <c r="C3" s="1855"/>
      <c r="D3" s="1856"/>
      <c r="E3" s="1856"/>
      <c r="F3" s="1856"/>
      <c r="G3" s="1856"/>
      <c r="H3" s="1856"/>
      <c r="I3" s="1856"/>
      <c r="J3" s="1856"/>
      <c r="K3" s="1857"/>
    </row>
    <row r="4" spans="1:11" s="261" customFormat="1" ht="29.25" customHeight="1">
      <c r="A4" s="1828" t="s">
        <v>188</v>
      </c>
      <c r="B4" s="1828"/>
      <c r="C4" s="1855"/>
      <c r="D4" s="1856"/>
      <c r="E4" s="1856"/>
      <c r="F4" s="1856"/>
      <c r="G4" s="1856"/>
      <c r="H4" s="1856"/>
      <c r="I4" s="1856"/>
      <c r="J4" s="1856"/>
      <c r="K4" s="1857"/>
    </row>
    <row r="5" spans="1:11" s="261" customFormat="1" ht="29.25" customHeight="1">
      <c r="A5" s="1828" t="s">
        <v>189</v>
      </c>
      <c r="B5" s="1828"/>
      <c r="C5" s="1829"/>
      <c r="D5" s="1830"/>
      <c r="E5" s="1830"/>
      <c r="F5" s="1830"/>
      <c r="G5" s="1830"/>
      <c r="H5" s="1830"/>
      <c r="I5" s="1830"/>
      <c r="J5" s="1830"/>
      <c r="K5" s="1831"/>
    </row>
    <row r="6" spans="1:11" s="261" customFormat="1" ht="63.75" customHeight="1">
      <c r="A6" s="1832" t="s">
        <v>190</v>
      </c>
      <c r="B6" s="1833"/>
      <c r="C6" s="1836" t="s">
        <v>866</v>
      </c>
      <c r="D6" s="1837"/>
      <c r="E6" s="1837"/>
      <c r="F6" s="1837"/>
      <c r="G6" s="1837"/>
      <c r="H6" s="1837"/>
      <c r="I6" s="1837"/>
      <c r="J6" s="1837"/>
      <c r="K6" s="1838"/>
    </row>
    <row r="7" spans="1:11" s="261" customFormat="1" ht="63.75" customHeight="1">
      <c r="A7" s="1834"/>
      <c r="B7" s="1835"/>
      <c r="C7" s="1839" t="s">
        <v>867</v>
      </c>
      <c r="D7" s="1840"/>
      <c r="E7" s="1840"/>
      <c r="F7" s="1840"/>
      <c r="G7" s="1840"/>
      <c r="H7" s="1840"/>
      <c r="I7" s="1840"/>
      <c r="J7" s="1840"/>
      <c r="K7" s="1841"/>
    </row>
    <row r="8" spans="1:11" s="261" customFormat="1" ht="13.5">
      <c r="A8" s="1842" t="s">
        <v>270</v>
      </c>
      <c r="B8" s="1843"/>
      <c r="C8" s="1848"/>
      <c r="D8" s="1848"/>
      <c r="E8" s="1848"/>
      <c r="F8" s="1848"/>
      <c r="G8" s="1848"/>
      <c r="H8" s="1848"/>
      <c r="I8" s="1848"/>
      <c r="J8" s="1848"/>
      <c r="K8" s="1849"/>
    </row>
    <row r="9" spans="1:11" s="261" customFormat="1" ht="66" customHeight="1">
      <c r="A9" s="1844"/>
      <c r="B9" s="1845"/>
      <c r="C9" s="1850"/>
      <c r="D9" s="1850"/>
      <c r="E9" s="1850"/>
      <c r="F9" s="1850"/>
      <c r="G9" s="1850"/>
      <c r="H9" s="1850"/>
      <c r="I9" s="1850"/>
      <c r="J9" s="1850"/>
      <c r="K9" s="1851"/>
    </row>
    <row r="10" spans="1:11" ht="66" customHeight="1">
      <c r="A10" s="1844"/>
      <c r="B10" s="1845"/>
      <c r="C10" s="1850"/>
      <c r="D10" s="1850"/>
      <c r="E10" s="1850"/>
      <c r="F10" s="1850"/>
      <c r="G10" s="1850"/>
      <c r="H10" s="1850"/>
      <c r="I10" s="1850"/>
      <c r="J10" s="1850"/>
      <c r="K10" s="1851"/>
    </row>
    <row r="11" spans="1:11" ht="66" customHeight="1">
      <c r="A11" s="1844"/>
      <c r="B11" s="1845"/>
      <c r="C11" s="1850"/>
      <c r="D11" s="1850"/>
      <c r="E11" s="1850"/>
      <c r="F11" s="1850"/>
      <c r="G11" s="1850"/>
      <c r="H11" s="1850"/>
      <c r="I11" s="1850"/>
      <c r="J11" s="1850"/>
      <c r="K11" s="1851"/>
    </row>
    <row r="12" spans="1:11" ht="66" customHeight="1">
      <c r="A12" s="1844"/>
      <c r="B12" s="1845"/>
      <c r="C12" s="1850"/>
      <c r="D12" s="1850"/>
      <c r="E12" s="1850"/>
      <c r="F12" s="1850"/>
      <c r="G12" s="1850"/>
      <c r="H12" s="1850"/>
      <c r="I12" s="1850"/>
      <c r="J12" s="1850"/>
      <c r="K12" s="1851"/>
    </row>
    <row r="13" spans="1:11" ht="66" customHeight="1">
      <c r="A13" s="1844"/>
      <c r="B13" s="1845"/>
      <c r="C13" s="1850"/>
      <c r="D13" s="1850"/>
      <c r="E13" s="1850"/>
      <c r="F13" s="1850"/>
      <c r="G13" s="1850"/>
      <c r="H13" s="1850"/>
      <c r="I13" s="1850"/>
      <c r="J13" s="1850"/>
      <c r="K13" s="1851"/>
    </row>
    <row r="14" spans="1:11" ht="66" customHeight="1">
      <c r="A14" s="1844"/>
      <c r="B14" s="1845"/>
      <c r="C14" s="1850"/>
      <c r="D14" s="1850"/>
      <c r="E14" s="1850"/>
      <c r="F14" s="1850"/>
      <c r="G14" s="1850"/>
      <c r="H14" s="1850"/>
      <c r="I14" s="1850"/>
      <c r="J14" s="1850"/>
      <c r="K14" s="1851"/>
    </row>
    <row r="15" spans="1:11" ht="66" customHeight="1">
      <c r="A15" s="1846"/>
      <c r="B15" s="1847"/>
      <c r="C15" s="1852"/>
      <c r="D15" s="1852"/>
      <c r="E15" s="1852"/>
      <c r="F15" s="1852"/>
      <c r="G15" s="1852"/>
      <c r="H15" s="1852"/>
      <c r="I15" s="1852"/>
      <c r="J15" s="1852"/>
      <c r="K15" s="1853"/>
    </row>
    <row r="16" ht="13.5">
      <c r="A16" s="21" t="s">
        <v>264</v>
      </c>
    </row>
    <row r="17" ht="13.5">
      <c r="A17" s="21" t="s">
        <v>976</v>
      </c>
    </row>
    <row r="18" ht="13.5">
      <c r="A18" s="968"/>
    </row>
  </sheetData>
  <sheetProtection/>
  <mergeCells count="12">
    <mergeCell ref="A2:K2"/>
    <mergeCell ref="A3:B3"/>
    <mergeCell ref="C3:K3"/>
    <mergeCell ref="A4:B4"/>
    <mergeCell ref="C4:K4"/>
    <mergeCell ref="A5:B5"/>
    <mergeCell ref="C5:K5"/>
    <mergeCell ref="A6:B7"/>
    <mergeCell ref="C6:K6"/>
    <mergeCell ref="C7:K7"/>
    <mergeCell ref="A8:B15"/>
    <mergeCell ref="C8:K15"/>
  </mergeCells>
  <printOptions/>
  <pageMargins left="0.7" right="0.7" top="0.75" bottom="0.75" header="0.3" footer="0.3"/>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A30" sqref="A30"/>
    </sheetView>
  </sheetViews>
  <sheetFormatPr defaultColWidth="9.00390625" defaultRowHeight="13.5"/>
  <cols>
    <col min="1" max="4" width="9.00390625" style="108" customWidth="1"/>
    <col min="5" max="5" width="12.50390625" style="108" customWidth="1"/>
    <col min="6" max="8" width="9.00390625" style="108" customWidth="1"/>
    <col min="9" max="9" width="12.50390625" style="108" customWidth="1"/>
    <col min="10" max="16384" width="9.00390625" style="261" customWidth="1"/>
  </cols>
  <sheetData>
    <row r="1" spans="1:9" ht="16.5" customHeight="1">
      <c r="A1" s="57" t="s">
        <v>561</v>
      </c>
      <c r="I1" s="109"/>
    </row>
    <row r="2" ht="14.25">
      <c r="A2" s="110"/>
    </row>
    <row r="3" spans="1:4" ht="18" customHeight="1">
      <c r="A3" s="1859" t="s">
        <v>259</v>
      </c>
      <c r="B3" s="1859"/>
      <c r="C3" s="1859"/>
      <c r="D3" s="1859"/>
    </row>
    <row r="4" ht="14.25">
      <c r="A4" s="110"/>
    </row>
    <row r="5" ht="18.75" customHeight="1">
      <c r="E5" s="111"/>
    </row>
    <row r="6" ht="15.75" customHeight="1">
      <c r="F6" s="112"/>
    </row>
    <row r="7" ht="15.75" customHeight="1">
      <c r="F7" s="113"/>
    </row>
    <row r="8" ht="15.75" customHeight="1">
      <c r="F8" s="113"/>
    </row>
    <row r="9" ht="22.5" customHeight="1">
      <c r="A9" s="110"/>
    </row>
    <row r="10" spans="1:9" ht="16.5" customHeight="1">
      <c r="A10" s="114"/>
      <c r="B10" s="114"/>
      <c r="C10" s="114"/>
      <c r="D10" s="114"/>
      <c r="E10" s="114"/>
      <c r="F10" s="114"/>
      <c r="G10" s="114"/>
      <c r="H10" s="114"/>
      <c r="I10" s="114"/>
    </row>
    <row r="11" spans="1:9" ht="17.25">
      <c r="A11" s="1860" t="s">
        <v>184</v>
      </c>
      <c r="B11" s="1860"/>
      <c r="C11" s="1860"/>
      <c r="D11" s="1860"/>
      <c r="E11" s="1860"/>
      <c r="F11" s="1860"/>
      <c r="G11" s="1860"/>
      <c r="H11" s="1860"/>
      <c r="I11" s="1860"/>
    </row>
    <row r="12" spans="1:9" ht="16.5" customHeight="1">
      <c r="A12" s="115"/>
      <c r="B12" s="114"/>
      <c r="C12" s="114"/>
      <c r="D12" s="114"/>
      <c r="E12" s="114"/>
      <c r="F12" s="114"/>
      <c r="G12" s="114"/>
      <c r="H12" s="114"/>
      <c r="I12" s="114"/>
    </row>
    <row r="13" ht="16.5" customHeight="1"/>
    <row r="14" ht="16.5" customHeight="1"/>
    <row r="15" ht="16.5" customHeight="1">
      <c r="A15" s="114"/>
    </row>
    <row r="16" spans="1:9" ht="16.5" customHeight="1">
      <c r="A16" s="1858" t="s">
        <v>899</v>
      </c>
      <c r="B16" s="1858"/>
      <c r="C16" s="1858"/>
      <c r="D16" s="1858"/>
      <c r="E16" s="1858"/>
      <c r="F16" s="1858"/>
      <c r="G16" s="1858"/>
      <c r="H16" s="1858"/>
      <c r="I16" s="1858"/>
    </row>
    <row r="17" spans="1:9" ht="16.5" customHeight="1">
      <c r="A17" s="578"/>
      <c r="B17" s="743"/>
      <c r="C17" s="743"/>
      <c r="D17" s="743"/>
      <c r="E17" s="743"/>
      <c r="F17" s="743"/>
      <c r="G17" s="743"/>
      <c r="H17" s="743"/>
      <c r="I17" s="743"/>
    </row>
    <row r="18" spans="1:9" ht="16.5" customHeight="1">
      <c r="A18" s="967"/>
      <c r="B18" s="743"/>
      <c r="C18" s="743"/>
      <c r="D18" s="743"/>
      <c r="E18" s="743"/>
      <c r="F18" s="743"/>
      <c r="G18" s="743"/>
      <c r="H18" s="743"/>
      <c r="I18" s="743"/>
    </row>
    <row r="19" spans="1:9" ht="16.5" customHeight="1">
      <c r="A19" s="1858" t="s">
        <v>900</v>
      </c>
      <c r="B19" s="1858"/>
      <c r="C19" s="1858"/>
      <c r="D19" s="1858"/>
      <c r="E19" s="1858"/>
      <c r="F19" s="1858"/>
      <c r="G19" s="1858"/>
      <c r="H19" s="1858"/>
      <c r="I19" s="1858"/>
    </row>
    <row r="20" spans="1:9" ht="16.5" customHeight="1">
      <c r="A20" s="743"/>
      <c r="B20" s="700"/>
      <c r="C20" s="743"/>
      <c r="D20" s="743"/>
      <c r="E20" s="700"/>
      <c r="F20" s="700"/>
      <c r="G20" s="700"/>
      <c r="H20" s="700"/>
      <c r="I20" s="700"/>
    </row>
    <row r="21" spans="1:9" ht="16.5" customHeight="1">
      <c r="A21" s="700"/>
      <c r="B21" s="700"/>
      <c r="C21" s="700"/>
      <c r="D21" s="700"/>
      <c r="E21" s="700"/>
      <c r="F21" s="700"/>
      <c r="G21" s="700"/>
      <c r="H21" s="700"/>
      <c r="I21" s="700"/>
    </row>
    <row r="22" spans="1:10" s="116" customFormat="1" ht="16.5" customHeight="1">
      <c r="A22" s="1858" t="s">
        <v>901</v>
      </c>
      <c r="B22" s="1858"/>
      <c r="C22" s="1858"/>
      <c r="D22" s="1858"/>
      <c r="E22" s="1858"/>
      <c r="F22" s="1858"/>
      <c r="G22" s="1858"/>
      <c r="H22" s="1858"/>
      <c r="I22" s="1858"/>
      <c r="J22" s="109"/>
    </row>
    <row r="23" spans="5:9" ht="25.5" customHeight="1">
      <c r="E23" s="261"/>
      <c r="F23" s="261"/>
      <c r="G23" s="261"/>
      <c r="H23" s="261"/>
      <c r="I23" s="261"/>
    </row>
    <row r="24" spans="5:9" ht="25.5" customHeight="1">
      <c r="E24" s="261"/>
      <c r="F24" s="261"/>
      <c r="G24" s="261"/>
      <c r="H24" s="261"/>
      <c r="I24" s="261"/>
    </row>
    <row r="25" ht="25.5" customHeight="1">
      <c r="I25" s="109" t="s">
        <v>880</v>
      </c>
    </row>
    <row r="26" spans="5:6" ht="30" customHeight="1">
      <c r="E26" s="109" t="s">
        <v>203</v>
      </c>
      <c r="F26" s="114" t="s">
        <v>204</v>
      </c>
    </row>
    <row r="27" spans="5:6" ht="30" customHeight="1">
      <c r="E27" s="109"/>
      <c r="F27" s="114" t="s">
        <v>205</v>
      </c>
    </row>
    <row r="28" spans="5:9" ht="30" customHeight="1">
      <c r="E28" s="109"/>
      <c r="F28" s="114" t="s">
        <v>206</v>
      </c>
      <c r="I28" s="111" t="s">
        <v>183</v>
      </c>
    </row>
  </sheetData>
  <sheetProtection/>
  <mergeCells count="5">
    <mergeCell ref="A22:I22"/>
    <mergeCell ref="A3:D3"/>
    <mergeCell ref="A11:I11"/>
    <mergeCell ref="A16:I16"/>
    <mergeCell ref="A19:I19"/>
  </mergeCells>
  <printOptions/>
  <pageMargins left="0.7" right="0.7" top="0.75" bottom="0.75" header="0.3" footer="0.3"/>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1"/>
  <sheetViews>
    <sheetView view="pageBreakPreview" zoomScale="85" zoomScaleSheetLayoutView="85" workbookViewId="0" topLeftCell="A1">
      <selection activeCell="A30" sqref="A30"/>
    </sheetView>
  </sheetViews>
  <sheetFormatPr defaultColWidth="9.00390625" defaultRowHeight="13.5"/>
  <cols>
    <col min="1" max="1" width="8.375" style="788" customWidth="1"/>
    <col min="2" max="10" width="9.00390625" style="788" customWidth="1"/>
    <col min="11" max="16384" width="9.00390625" style="788" customWidth="1"/>
  </cols>
  <sheetData>
    <row r="1" spans="1:3" ht="13.5">
      <c r="A1" s="794" t="s">
        <v>918</v>
      </c>
      <c r="B1" s="794"/>
      <c r="C1" s="794"/>
    </row>
    <row r="2" spans="1:10" ht="17.25">
      <c r="A2" s="1075" t="s">
        <v>914</v>
      </c>
      <c r="B2" s="1075"/>
      <c r="C2" s="1075"/>
      <c r="D2" s="1075"/>
      <c r="E2" s="1075"/>
      <c r="F2" s="1075"/>
      <c r="G2" s="1075"/>
      <c r="H2" s="1075"/>
      <c r="I2" s="1075"/>
      <c r="J2" s="1075"/>
    </row>
    <row r="3" spans="1:10" ht="17.25">
      <c r="A3" s="793"/>
      <c r="B3" s="793"/>
      <c r="C3" s="793"/>
      <c r="D3" s="793"/>
      <c r="E3" s="793"/>
      <c r="F3" s="793"/>
      <c r="G3" s="793"/>
      <c r="H3" s="793"/>
      <c r="I3" s="793"/>
      <c r="J3" s="793"/>
    </row>
    <row r="4" spans="1:3" ht="13.5">
      <c r="A4" s="794"/>
      <c r="B4" s="794"/>
      <c r="C4" s="794"/>
    </row>
    <row r="5" spans="1:10" s="795" customFormat="1" ht="27" customHeight="1">
      <c r="A5" s="1076" t="s">
        <v>915</v>
      </c>
      <c r="B5" s="1077"/>
      <c r="C5" s="1077"/>
      <c r="D5" s="1077"/>
      <c r="E5" s="1077"/>
      <c r="F5" s="1077"/>
      <c r="G5" s="1077"/>
      <c r="H5" s="1077"/>
      <c r="I5" s="1077"/>
      <c r="J5" s="1078"/>
    </row>
    <row r="6" spans="1:10" s="795" customFormat="1" ht="27" customHeight="1">
      <c r="A6" s="1079"/>
      <c r="B6" s="1080"/>
      <c r="C6" s="1080"/>
      <c r="D6" s="1080"/>
      <c r="E6" s="1080"/>
      <c r="F6" s="1080"/>
      <c r="G6" s="1080"/>
      <c r="H6" s="1080"/>
      <c r="I6" s="1080"/>
      <c r="J6" s="1081"/>
    </row>
    <row r="7" spans="1:10" ht="27" customHeight="1">
      <c r="A7" s="798"/>
      <c r="B7" s="799"/>
      <c r="C7" s="799"/>
      <c r="D7" s="309"/>
      <c r="E7" s="309"/>
      <c r="F7" s="309"/>
      <c r="G7" s="309"/>
      <c r="H7" s="309"/>
      <c r="I7" s="309"/>
      <c r="J7" s="800"/>
    </row>
    <row r="8" spans="1:10" ht="27" customHeight="1">
      <c r="A8" s="798"/>
      <c r="B8" s="799"/>
      <c r="C8" s="799"/>
      <c r="D8" s="309"/>
      <c r="E8" s="309"/>
      <c r="F8" s="309"/>
      <c r="G8" s="309"/>
      <c r="H8" s="309"/>
      <c r="I8" s="309"/>
      <c r="J8" s="800"/>
    </row>
    <row r="9" spans="1:10" ht="27" customHeight="1">
      <c r="A9" s="798"/>
      <c r="B9" s="799"/>
      <c r="C9" s="799"/>
      <c r="D9" s="309"/>
      <c r="E9" s="309"/>
      <c r="F9" s="309"/>
      <c r="G9" s="309"/>
      <c r="H9" s="309"/>
      <c r="I9" s="309"/>
      <c r="J9" s="800"/>
    </row>
    <row r="10" spans="1:10" ht="27" customHeight="1">
      <c r="A10" s="798"/>
      <c r="B10" s="799"/>
      <c r="C10" s="799"/>
      <c r="D10" s="309"/>
      <c r="E10" s="309"/>
      <c r="F10" s="309"/>
      <c r="G10" s="309"/>
      <c r="H10" s="309"/>
      <c r="I10" s="309"/>
      <c r="J10" s="800"/>
    </row>
    <row r="11" spans="1:10" ht="27" customHeight="1">
      <c r="A11" s="798"/>
      <c r="B11" s="799"/>
      <c r="C11" s="799"/>
      <c r="D11" s="309"/>
      <c r="E11" s="309"/>
      <c r="F11" s="309"/>
      <c r="G11" s="309"/>
      <c r="H11" s="309"/>
      <c r="I11" s="309"/>
      <c r="J11" s="800"/>
    </row>
    <row r="12" spans="1:10" ht="27" customHeight="1">
      <c r="A12" s="798"/>
      <c r="B12" s="799"/>
      <c r="C12" s="799"/>
      <c r="D12" s="309"/>
      <c r="E12" s="309"/>
      <c r="F12" s="309"/>
      <c r="G12" s="309"/>
      <c r="H12" s="309"/>
      <c r="I12" s="309"/>
      <c r="J12" s="800"/>
    </row>
    <row r="13" spans="1:10" s="795" customFormat="1" ht="27" customHeight="1">
      <c r="A13" s="1082" t="s">
        <v>963</v>
      </c>
      <c r="B13" s="1083"/>
      <c r="C13" s="1083"/>
      <c r="D13" s="1083"/>
      <c r="E13" s="1083"/>
      <c r="F13" s="1083"/>
      <c r="G13" s="1083"/>
      <c r="H13" s="1083"/>
      <c r="I13" s="1083"/>
      <c r="J13" s="1084"/>
    </row>
    <row r="14" spans="1:10" s="795" customFormat="1" ht="27" customHeight="1">
      <c r="A14" s="1085"/>
      <c r="B14" s="1086"/>
      <c r="C14" s="1086"/>
      <c r="D14" s="1086"/>
      <c r="E14" s="1086"/>
      <c r="F14" s="1086"/>
      <c r="G14" s="1086"/>
      <c r="H14" s="1086"/>
      <c r="I14" s="1086"/>
      <c r="J14" s="1087"/>
    </row>
    <row r="15" spans="1:10" ht="27" customHeight="1">
      <c r="A15" s="814" t="s">
        <v>959</v>
      </c>
      <c r="B15" s="799"/>
      <c r="C15" s="799"/>
      <c r="D15" s="309"/>
      <c r="E15" s="309"/>
      <c r="F15" s="309"/>
      <c r="G15" s="309"/>
      <c r="H15" s="309"/>
      <c r="I15" s="309"/>
      <c r="J15" s="800"/>
    </row>
    <row r="16" spans="1:10" ht="27" customHeight="1">
      <c r="A16" s="798"/>
      <c r="B16" s="799"/>
      <c r="C16" s="799"/>
      <c r="D16" s="309"/>
      <c r="E16" s="309"/>
      <c r="F16" s="309"/>
      <c r="G16" s="309"/>
      <c r="H16" s="309"/>
      <c r="I16" s="309"/>
      <c r="J16" s="800"/>
    </row>
    <row r="17" spans="1:10" ht="27" customHeight="1">
      <c r="A17" s="798"/>
      <c r="B17" s="799"/>
      <c r="C17" s="799"/>
      <c r="D17" s="309"/>
      <c r="E17" s="309"/>
      <c r="F17" s="309"/>
      <c r="G17" s="309"/>
      <c r="H17" s="309"/>
      <c r="I17" s="309"/>
      <c r="J17" s="800"/>
    </row>
    <row r="18" spans="1:10" ht="27" customHeight="1">
      <c r="A18" s="974"/>
      <c r="B18" s="799"/>
      <c r="C18" s="799"/>
      <c r="D18" s="309"/>
      <c r="E18" s="309"/>
      <c r="F18" s="309"/>
      <c r="G18" s="309"/>
      <c r="H18" s="309"/>
      <c r="I18" s="309"/>
      <c r="J18" s="800"/>
    </row>
    <row r="19" spans="1:10" ht="27" customHeight="1">
      <c r="A19" s="798"/>
      <c r="B19" s="799"/>
      <c r="C19" s="799"/>
      <c r="D19" s="309"/>
      <c r="E19" s="309"/>
      <c r="F19" s="309"/>
      <c r="G19" s="309"/>
      <c r="H19" s="309"/>
      <c r="I19" s="309"/>
      <c r="J19" s="800"/>
    </row>
    <row r="20" spans="1:10" ht="27" customHeight="1">
      <c r="A20" s="798"/>
      <c r="B20" s="799"/>
      <c r="C20" s="799"/>
      <c r="D20" s="309"/>
      <c r="E20" s="309"/>
      <c r="F20" s="309"/>
      <c r="G20" s="309"/>
      <c r="H20" s="309"/>
      <c r="I20" s="309"/>
      <c r="J20" s="800"/>
    </row>
    <row r="21" spans="1:10" s="795" customFormat="1" ht="27" customHeight="1">
      <c r="A21" s="1082" t="s">
        <v>916</v>
      </c>
      <c r="B21" s="1083"/>
      <c r="C21" s="1083"/>
      <c r="D21" s="1083"/>
      <c r="E21" s="1083"/>
      <c r="F21" s="1083"/>
      <c r="G21" s="1083"/>
      <c r="H21" s="1083"/>
      <c r="I21" s="1083"/>
      <c r="J21" s="1084"/>
    </row>
    <row r="22" spans="1:10" s="795" customFormat="1" ht="27" customHeight="1">
      <c r="A22" s="1085"/>
      <c r="B22" s="1086"/>
      <c r="C22" s="1086"/>
      <c r="D22" s="1086"/>
      <c r="E22" s="1086"/>
      <c r="F22" s="1086"/>
      <c r="G22" s="1086"/>
      <c r="H22" s="1086"/>
      <c r="I22" s="1086"/>
      <c r="J22" s="1087"/>
    </row>
    <row r="23" spans="1:10" ht="27" customHeight="1">
      <c r="A23" s="798"/>
      <c r="B23" s="799"/>
      <c r="C23" s="799"/>
      <c r="D23" s="309"/>
      <c r="E23" s="309"/>
      <c r="F23" s="309"/>
      <c r="G23" s="309"/>
      <c r="H23" s="309"/>
      <c r="I23" s="309"/>
      <c r="J23" s="800"/>
    </row>
    <row r="24" spans="1:10" ht="27" customHeight="1">
      <c r="A24" s="798"/>
      <c r="B24" s="799"/>
      <c r="C24" s="799"/>
      <c r="D24" s="309"/>
      <c r="E24" s="309"/>
      <c r="F24" s="309"/>
      <c r="G24" s="309"/>
      <c r="H24" s="309"/>
      <c r="I24" s="309"/>
      <c r="J24" s="800"/>
    </row>
    <row r="25" spans="1:10" s="795" customFormat="1" ht="27" customHeight="1">
      <c r="A25" s="801" t="s">
        <v>278</v>
      </c>
      <c r="B25" s="802"/>
      <c r="C25" s="802"/>
      <c r="D25" s="803"/>
      <c r="E25" s="803"/>
      <c r="F25" s="803"/>
      <c r="G25" s="803"/>
      <c r="H25" s="803"/>
      <c r="I25" s="803"/>
      <c r="J25" s="804"/>
    </row>
    <row r="26" spans="1:10" s="795" customFormat="1" ht="27" customHeight="1">
      <c r="A26" s="801"/>
      <c r="B26" s="802"/>
      <c r="C26" s="802"/>
      <c r="D26" s="803"/>
      <c r="E26" s="803"/>
      <c r="F26" s="803"/>
      <c r="G26" s="803"/>
      <c r="H26" s="803"/>
      <c r="I26" s="803"/>
      <c r="J26" s="804"/>
    </row>
    <row r="27" spans="1:10" s="795" customFormat="1" ht="27" customHeight="1">
      <c r="A27" s="805"/>
      <c r="B27" s="806"/>
      <c r="C27" s="806"/>
      <c r="D27" s="807"/>
      <c r="E27" s="807"/>
      <c r="F27" s="807"/>
      <c r="G27" s="807"/>
      <c r="H27" s="807"/>
      <c r="I27" s="807"/>
      <c r="J27" s="808"/>
    </row>
    <row r="28" spans="1:10" ht="27" customHeight="1">
      <c r="A28" s="798"/>
      <c r="B28" s="799"/>
      <c r="C28" s="799"/>
      <c r="D28" s="309"/>
      <c r="E28" s="309"/>
      <c r="F28" s="309"/>
      <c r="G28" s="309"/>
      <c r="H28" s="309"/>
      <c r="I28" s="309"/>
      <c r="J28" s="800"/>
    </row>
    <row r="29" spans="1:10" ht="27" customHeight="1">
      <c r="A29" s="809"/>
      <c r="B29" s="810"/>
      <c r="C29" s="810"/>
      <c r="D29" s="811"/>
      <c r="E29" s="811"/>
      <c r="F29" s="811"/>
      <c r="G29" s="811"/>
      <c r="H29" s="811"/>
      <c r="I29" s="811"/>
      <c r="J29" s="812"/>
    </row>
    <row r="30" spans="1:3" ht="13.5">
      <c r="A30" s="694" t="s">
        <v>269</v>
      </c>
      <c r="B30" s="794"/>
      <c r="C30" s="794"/>
    </row>
    <row r="31" spans="1:3" ht="13.5">
      <c r="A31" s="694" t="s">
        <v>268</v>
      </c>
      <c r="B31" s="794"/>
      <c r="C31" s="794"/>
    </row>
    <row r="32" spans="1:3" ht="32.25" customHeight="1">
      <c r="A32" s="794"/>
      <c r="B32" s="794"/>
      <c r="C32" s="794"/>
    </row>
    <row r="33" spans="1:3" ht="32.25" customHeight="1">
      <c r="A33" s="794"/>
      <c r="B33" s="794"/>
      <c r="C33" s="794"/>
    </row>
    <row r="34" spans="1:3" ht="13.5">
      <c r="A34" s="794"/>
      <c r="B34" s="794"/>
      <c r="C34" s="794"/>
    </row>
    <row r="35" spans="1:3" ht="13.5">
      <c r="A35" s="794"/>
      <c r="B35" s="794"/>
      <c r="C35" s="794"/>
    </row>
    <row r="36" spans="1:3" ht="13.5">
      <c r="A36" s="794"/>
      <c r="B36" s="794"/>
      <c r="C36" s="794"/>
    </row>
    <row r="37" spans="1:3" ht="13.5">
      <c r="A37" s="794"/>
      <c r="B37" s="794"/>
      <c r="C37" s="794"/>
    </row>
    <row r="38" spans="1:3" ht="13.5">
      <c r="A38" s="794"/>
      <c r="B38" s="794"/>
      <c r="C38" s="794"/>
    </row>
    <row r="39" spans="1:3" ht="13.5">
      <c r="A39" s="794"/>
      <c r="B39" s="794"/>
      <c r="C39" s="794"/>
    </row>
    <row r="40" spans="1:3" ht="13.5">
      <c r="A40" s="794"/>
      <c r="B40" s="794"/>
      <c r="C40" s="794"/>
    </row>
    <row r="41" spans="1:3" ht="13.5">
      <c r="A41" s="794"/>
      <c r="B41" s="794"/>
      <c r="C41" s="794"/>
    </row>
    <row r="42" spans="1:3" ht="13.5">
      <c r="A42" s="794"/>
      <c r="B42" s="794"/>
      <c r="C42" s="794"/>
    </row>
    <row r="43" spans="1:3" ht="13.5">
      <c r="A43" s="794"/>
      <c r="B43" s="794"/>
      <c r="C43" s="794"/>
    </row>
    <row r="44" spans="1:3" ht="13.5">
      <c r="A44" s="794"/>
      <c r="B44" s="794"/>
      <c r="C44" s="794"/>
    </row>
    <row r="45" spans="1:3" ht="13.5">
      <c r="A45" s="794"/>
      <c r="B45" s="794"/>
      <c r="C45" s="794"/>
    </row>
    <row r="46" spans="1:3" ht="13.5">
      <c r="A46" s="794"/>
      <c r="B46" s="794"/>
      <c r="C46" s="794"/>
    </row>
    <row r="47" spans="1:3" ht="13.5">
      <c r="A47" s="794"/>
      <c r="B47" s="794"/>
      <c r="C47" s="794"/>
    </row>
    <row r="48" spans="1:3" ht="13.5">
      <c r="A48" s="794"/>
      <c r="B48" s="794"/>
      <c r="C48" s="794"/>
    </row>
    <row r="49" spans="1:3" ht="13.5">
      <c r="A49" s="794"/>
      <c r="B49" s="794"/>
      <c r="C49" s="794"/>
    </row>
    <row r="50" spans="1:3" ht="13.5">
      <c r="A50" s="794"/>
      <c r="B50" s="794"/>
      <c r="C50" s="794"/>
    </row>
    <row r="51" spans="1:3" ht="13.5">
      <c r="A51" s="794"/>
      <c r="B51" s="794"/>
      <c r="C51" s="794"/>
    </row>
  </sheetData>
  <sheetProtection/>
  <mergeCells count="4">
    <mergeCell ref="A2:J2"/>
    <mergeCell ref="A5:J6"/>
    <mergeCell ref="A13:J14"/>
    <mergeCell ref="A21:J22"/>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76"/>
  <sheetViews>
    <sheetView view="pageBreakPreview" zoomScaleSheetLayoutView="100" workbookViewId="0" topLeftCell="A41">
      <selection activeCell="A30" sqref="A30"/>
    </sheetView>
  </sheetViews>
  <sheetFormatPr defaultColWidth="9.00390625" defaultRowHeight="13.5"/>
  <cols>
    <col min="1" max="1" width="8.375" style="788" customWidth="1"/>
    <col min="2" max="10" width="9.00390625" style="788" customWidth="1"/>
    <col min="11" max="16384" width="9.00390625" style="788" customWidth="1"/>
  </cols>
  <sheetData>
    <row r="1" spans="1:3" ht="13.5">
      <c r="A1" s="794" t="s">
        <v>961</v>
      </c>
      <c r="B1" s="794"/>
      <c r="C1" s="794"/>
    </row>
    <row r="2" spans="1:10" ht="17.25">
      <c r="A2" s="1075" t="s">
        <v>955</v>
      </c>
      <c r="B2" s="1075"/>
      <c r="C2" s="1075"/>
      <c r="D2" s="1075"/>
      <c r="E2" s="1075"/>
      <c r="F2" s="1075"/>
      <c r="G2" s="1075"/>
      <c r="H2" s="1075"/>
      <c r="I2" s="1075"/>
      <c r="J2" s="1075"/>
    </row>
    <row r="3" spans="1:10" ht="17.25">
      <c r="A3" s="793"/>
      <c r="B3" s="793"/>
      <c r="C3" s="793"/>
      <c r="D3" s="793"/>
      <c r="E3" s="793"/>
      <c r="F3" s="793"/>
      <c r="G3" s="793"/>
      <c r="H3" s="793"/>
      <c r="I3" s="793"/>
      <c r="J3" s="793"/>
    </row>
    <row r="4" spans="1:3" ht="13.5">
      <c r="A4" s="794"/>
      <c r="B4" s="794"/>
      <c r="C4" s="794"/>
    </row>
    <row r="5" spans="1:10" s="795" customFormat="1" ht="27" customHeight="1">
      <c r="A5" s="1076" t="s">
        <v>921</v>
      </c>
      <c r="B5" s="1077"/>
      <c r="C5" s="1077"/>
      <c r="D5" s="1077"/>
      <c r="E5" s="1077"/>
      <c r="F5" s="1077"/>
      <c r="G5" s="1077"/>
      <c r="H5" s="1077"/>
      <c r="I5" s="1077"/>
      <c r="J5" s="1078"/>
    </row>
    <row r="6" spans="1:10" s="795" customFormat="1" ht="27" customHeight="1">
      <c r="A6" s="1079"/>
      <c r="B6" s="1080"/>
      <c r="C6" s="1080"/>
      <c r="D6" s="1080"/>
      <c r="E6" s="1080"/>
      <c r="F6" s="1080"/>
      <c r="G6" s="1080"/>
      <c r="H6" s="1080"/>
      <c r="I6" s="1080"/>
      <c r="J6" s="1081"/>
    </row>
    <row r="7" spans="1:10" s="795" customFormat="1" ht="27" customHeight="1">
      <c r="A7" s="813" t="s">
        <v>924</v>
      </c>
      <c r="B7" s="796"/>
      <c r="C7" s="796"/>
      <c r="D7" s="796"/>
      <c r="E7" s="796"/>
      <c r="F7" s="796"/>
      <c r="G7" s="796"/>
      <c r="H7" s="796"/>
      <c r="I7" s="796"/>
      <c r="J7" s="797"/>
    </row>
    <row r="8" spans="1:10" s="578" customFormat="1" ht="27" customHeight="1">
      <c r="A8" s="814" t="s">
        <v>950</v>
      </c>
      <c r="B8" s="815"/>
      <c r="C8" s="815"/>
      <c r="D8" s="816"/>
      <c r="E8" s="816"/>
      <c r="F8" s="816"/>
      <c r="G8" s="816"/>
      <c r="H8" s="816"/>
      <c r="I8" s="816"/>
      <c r="J8" s="817"/>
    </row>
    <row r="9" spans="1:10" s="578" customFormat="1" ht="27" customHeight="1">
      <c r="A9" s="814"/>
      <c r="B9" s="815"/>
      <c r="C9" s="815"/>
      <c r="D9" s="816"/>
      <c r="E9" s="816"/>
      <c r="F9" s="816"/>
      <c r="G9" s="816"/>
      <c r="H9" s="816"/>
      <c r="I9" s="816"/>
      <c r="J9" s="817"/>
    </row>
    <row r="10" spans="1:10" s="578" customFormat="1" ht="27" customHeight="1">
      <c r="A10" s="814"/>
      <c r="B10" s="815"/>
      <c r="C10" s="815"/>
      <c r="D10" s="816"/>
      <c r="E10" s="816"/>
      <c r="F10" s="816"/>
      <c r="G10" s="816"/>
      <c r="H10" s="816"/>
      <c r="I10" s="816"/>
      <c r="J10" s="817"/>
    </row>
    <row r="11" spans="1:10" s="578" customFormat="1" ht="27" customHeight="1">
      <c r="A11" s="814"/>
      <c r="B11" s="815"/>
      <c r="C11" s="815"/>
      <c r="D11" s="816"/>
      <c r="E11" s="816"/>
      <c r="F11" s="816"/>
      <c r="G11" s="816"/>
      <c r="H11" s="816"/>
      <c r="I11" s="816"/>
      <c r="J11" s="817"/>
    </row>
    <row r="12" spans="1:10" s="578" customFormat="1" ht="27" customHeight="1">
      <c r="A12" s="814"/>
      <c r="B12" s="815"/>
      <c r="C12" s="815"/>
      <c r="D12" s="816"/>
      <c r="E12" s="816"/>
      <c r="F12" s="816"/>
      <c r="G12" s="816"/>
      <c r="H12" s="816"/>
      <c r="I12" s="816"/>
      <c r="J12" s="817"/>
    </row>
    <row r="13" spans="1:10" ht="27" customHeight="1">
      <c r="A13" s="798"/>
      <c r="B13" s="799"/>
      <c r="C13" s="799"/>
      <c r="D13" s="309"/>
      <c r="E13" s="309"/>
      <c r="F13" s="309"/>
      <c r="G13" s="309"/>
      <c r="H13" s="309"/>
      <c r="I13" s="309"/>
      <c r="J13" s="800"/>
    </row>
    <row r="14" spans="1:10" s="795" customFormat="1" ht="27" customHeight="1">
      <c r="A14" s="1082" t="s">
        <v>920</v>
      </c>
      <c r="B14" s="1083"/>
      <c r="C14" s="1083"/>
      <c r="D14" s="1083"/>
      <c r="E14" s="1083"/>
      <c r="F14" s="1083"/>
      <c r="G14" s="1083"/>
      <c r="H14" s="1083"/>
      <c r="I14" s="1083"/>
      <c r="J14" s="1084"/>
    </row>
    <row r="15" spans="1:10" s="795" customFormat="1" ht="27" customHeight="1">
      <c r="A15" s="1085"/>
      <c r="B15" s="1086"/>
      <c r="C15" s="1086"/>
      <c r="D15" s="1086"/>
      <c r="E15" s="1086"/>
      <c r="F15" s="1086"/>
      <c r="G15" s="1086"/>
      <c r="H15" s="1086"/>
      <c r="I15" s="1086"/>
      <c r="J15" s="1087"/>
    </row>
    <row r="16" spans="1:10" s="795" customFormat="1" ht="27" customHeight="1">
      <c r="A16" s="813" t="s">
        <v>919</v>
      </c>
      <c r="B16" s="796"/>
      <c r="C16" s="796"/>
      <c r="D16" s="796"/>
      <c r="E16" s="796"/>
      <c r="F16" s="796"/>
      <c r="G16" s="796"/>
      <c r="H16" s="796"/>
      <c r="I16" s="796"/>
      <c r="J16" s="797"/>
    </row>
    <row r="17" spans="1:10" s="578" customFormat="1" ht="27" customHeight="1">
      <c r="A17" s="814" t="s">
        <v>925</v>
      </c>
      <c r="B17" s="815"/>
      <c r="C17" s="815"/>
      <c r="D17" s="816"/>
      <c r="E17" s="816"/>
      <c r="F17" s="816"/>
      <c r="G17" s="816"/>
      <c r="H17" s="816"/>
      <c r="I17" s="816"/>
      <c r="J17" s="817"/>
    </row>
    <row r="18" spans="1:10" ht="27" customHeight="1">
      <c r="A18" s="974"/>
      <c r="B18" s="799"/>
      <c r="C18" s="799"/>
      <c r="D18" s="309"/>
      <c r="E18" s="309"/>
      <c r="F18" s="309"/>
      <c r="G18" s="309"/>
      <c r="H18" s="309"/>
      <c r="I18" s="309"/>
      <c r="J18" s="800"/>
    </row>
    <row r="19" spans="1:10" ht="27" customHeight="1">
      <c r="A19" s="798"/>
      <c r="B19" s="799"/>
      <c r="C19" s="799"/>
      <c r="D19" s="309"/>
      <c r="E19" s="309"/>
      <c r="F19" s="309"/>
      <c r="G19" s="309"/>
      <c r="H19" s="309"/>
      <c r="I19" s="309"/>
      <c r="J19" s="800"/>
    </row>
    <row r="20" spans="1:10" ht="27" customHeight="1">
      <c r="A20" s="798"/>
      <c r="B20" s="799"/>
      <c r="C20" s="799"/>
      <c r="D20" s="309"/>
      <c r="E20" s="309"/>
      <c r="F20" s="309"/>
      <c r="G20" s="309"/>
      <c r="H20" s="309"/>
      <c r="I20" s="309"/>
      <c r="J20" s="800"/>
    </row>
    <row r="21" spans="1:10" ht="27" customHeight="1">
      <c r="A21" s="798"/>
      <c r="B21" s="799"/>
      <c r="C21" s="799"/>
      <c r="D21" s="309"/>
      <c r="E21" s="309"/>
      <c r="F21" s="309"/>
      <c r="G21" s="309"/>
      <c r="H21" s="309"/>
      <c r="I21" s="309"/>
      <c r="J21" s="800"/>
    </row>
    <row r="22" spans="1:10" ht="27" customHeight="1">
      <c r="A22" s="798"/>
      <c r="B22" s="799"/>
      <c r="C22" s="799"/>
      <c r="D22" s="309"/>
      <c r="E22" s="309"/>
      <c r="F22" s="309"/>
      <c r="G22" s="309"/>
      <c r="H22" s="309"/>
      <c r="I22" s="309"/>
      <c r="J22" s="800"/>
    </row>
    <row r="23" spans="1:10" s="795" customFormat="1" ht="27" customHeight="1">
      <c r="A23" s="1082" t="s">
        <v>954</v>
      </c>
      <c r="B23" s="1083"/>
      <c r="C23" s="1083"/>
      <c r="D23" s="1083"/>
      <c r="E23" s="1083"/>
      <c r="F23" s="1083"/>
      <c r="G23" s="1083"/>
      <c r="H23" s="1083"/>
      <c r="I23" s="1083"/>
      <c r="J23" s="1084"/>
    </row>
    <row r="24" spans="1:10" s="795" customFormat="1" ht="27" customHeight="1">
      <c r="A24" s="1085"/>
      <c r="B24" s="1086"/>
      <c r="C24" s="1086"/>
      <c r="D24" s="1086"/>
      <c r="E24" s="1086"/>
      <c r="F24" s="1086"/>
      <c r="G24" s="1086"/>
      <c r="H24" s="1086"/>
      <c r="I24" s="1086"/>
      <c r="J24" s="1087"/>
    </row>
    <row r="25" spans="1:10" s="578" customFormat="1" ht="27" customHeight="1">
      <c r="A25" s="814" t="s">
        <v>922</v>
      </c>
      <c r="B25" s="815"/>
      <c r="C25" s="815"/>
      <c r="D25" s="816"/>
      <c r="E25" s="816"/>
      <c r="F25" s="816"/>
      <c r="G25" s="816"/>
      <c r="H25" s="816"/>
      <c r="I25" s="816"/>
      <c r="J25" s="817"/>
    </row>
    <row r="26" spans="1:10" s="578" customFormat="1" ht="27" customHeight="1">
      <c r="A26" s="814" t="s">
        <v>923</v>
      </c>
      <c r="B26" s="815"/>
      <c r="C26" s="815"/>
      <c r="D26" s="816"/>
      <c r="E26" s="816"/>
      <c r="F26" s="816"/>
      <c r="G26" s="816"/>
      <c r="H26" s="816"/>
      <c r="I26" s="816"/>
      <c r="J26" s="817"/>
    </row>
    <row r="27" spans="1:10" ht="27" customHeight="1">
      <c r="A27" s="798"/>
      <c r="B27" s="799"/>
      <c r="C27" s="799"/>
      <c r="D27" s="309"/>
      <c r="E27" s="309"/>
      <c r="F27" s="309"/>
      <c r="G27" s="309"/>
      <c r="H27" s="309"/>
      <c r="I27" s="309"/>
      <c r="J27" s="800"/>
    </row>
    <row r="28" spans="1:10" ht="27" customHeight="1">
      <c r="A28" s="798"/>
      <c r="B28" s="799"/>
      <c r="C28" s="799"/>
      <c r="D28" s="309"/>
      <c r="E28" s="309"/>
      <c r="F28" s="309"/>
      <c r="G28" s="309"/>
      <c r="H28" s="309"/>
      <c r="I28" s="309"/>
      <c r="J28" s="800"/>
    </row>
    <row r="29" spans="1:10" ht="27" customHeight="1">
      <c r="A29" s="798"/>
      <c r="B29" s="799"/>
      <c r="C29" s="799"/>
      <c r="D29" s="309"/>
      <c r="E29" s="309"/>
      <c r="F29" s="309"/>
      <c r="G29" s="309"/>
      <c r="H29" s="309"/>
      <c r="I29" s="309"/>
      <c r="J29" s="800"/>
    </row>
    <row r="30" spans="1:10" ht="27" customHeight="1">
      <c r="A30" s="798"/>
      <c r="B30" s="799"/>
      <c r="C30" s="799"/>
      <c r="D30" s="309"/>
      <c r="E30" s="309"/>
      <c r="F30" s="309"/>
      <c r="G30" s="309"/>
      <c r="H30" s="309"/>
      <c r="I30" s="309"/>
      <c r="J30" s="800"/>
    </row>
    <row r="31" spans="1:10" ht="27" customHeight="1">
      <c r="A31" s="809"/>
      <c r="B31" s="810"/>
      <c r="C31" s="810"/>
      <c r="D31" s="811"/>
      <c r="E31" s="811"/>
      <c r="F31" s="811"/>
      <c r="G31" s="811"/>
      <c r="H31" s="811"/>
      <c r="I31" s="811"/>
      <c r="J31" s="812"/>
    </row>
    <row r="32" spans="1:10" s="795" customFormat="1" ht="27" customHeight="1">
      <c r="A32" s="1088" t="s">
        <v>958</v>
      </c>
      <c r="B32" s="1089"/>
      <c r="C32" s="1089"/>
      <c r="D32" s="1089"/>
      <c r="E32" s="1089"/>
      <c r="F32" s="1089"/>
      <c r="G32" s="1089"/>
      <c r="H32" s="1089"/>
      <c r="I32" s="1089"/>
      <c r="J32" s="1090"/>
    </row>
    <row r="33" spans="1:10" s="795" customFormat="1" ht="27" customHeight="1">
      <c r="A33" s="1091"/>
      <c r="B33" s="1092"/>
      <c r="C33" s="1092"/>
      <c r="D33" s="1092"/>
      <c r="E33" s="1092"/>
      <c r="F33" s="1092"/>
      <c r="G33" s="1092"/>
      <c r="H33" s="1092"/>
      <c r="I33" s="1092"/>
      <c r="J33" s="1093"/>
    </row>
    <row r="34" spans="1:10" s="578" customFormat="1" ht="27" customHeight="1">
      <c r="A34" s="814" t="s">
        <v>966</v>
      </c>
      <c r="B34" s="815"/>
      <c r="C34" s="815"/>
      <c r="D34" s="816"/>
      <c r="E34" s="816"/>
      <c r="F34" s="816"/>
      <c r="G34" s="816"/>
      <c r="H34" s="816"/>
      <c r="I34" s="816"/>
      <c r="J34" s="817"/>
    </row>
    <row r="35" spans="1:10" s="578" customFormat="1" ht="27" customHeight="1">
      <c r="A35" s="814" t="s">
        <v>967</v>
      </c>
      <c r="B35" s="815"/>
      <c r="C35" s="815"/>
      <c r="D35" s="816"/>
      <c r="E35" s="816"/>
      <c r="F35" s="816"/>
      <c r="G35" s="816"/>
      <c r="H35" s="816"/>
      <c r="I35" s="816"/>
      <c r="J35" s="817"/>
    </row>
    <row r="36" spans="1:10" ht="27" customHeight="1">
      <c r="A36" s="814" t="s">
        <v>968</v>
      </c>
      <c r="B36" s="799"/>
      <c r="C36" s="799"/>
      <c r="D36" s="309"/>
      <c r="E36" s="309"/>
      <c r="F36" s="309"/>
      <c r="G36" s="309"/>
      <c r="H36" s="309"/>
      <c r="I36" s="309"/>
      <c r="J36" s="800"/>
    </row>
    <row r="37" spans="1:10" ht="27" customHeight="1">
      <c r="A37" s="798"/>
      <c r="B37" s="799"/>
      <c r="C37" s="799"/>
      <c r="D37" s="309"/>
      <c r="E37" s="309"/>
      <c r="F37" s="309"/>
      <c r="G37" s="309"/>
      <c r="H37" s="309"/>
      <c r="I37" s="309"/>
      <c r="J37" s="800"/>
    </row>
    <row r="38" spans="1:10" ht="27" customHeight="1">
      <c r="A38" s="798"/>
      <c r="B38" s="799"/>
      <c r="C38" s="799"/>
      <c r="D38" s="309"/>
      <c r="E38" s="309"/>
      <c r="F38" s="309"/>
      <c r="G38" s="309"/>
      <c r="H38" s="309"/>
      <c r="I38" s="309"/>
      <c r="J38" s="800"/>
    </row>
    <row r="39" spans="1:10" ht="27" customHeight="1">
      <c r="A39" s="798"/>
      <c r="B39" s="799"/>
      <c r="C39" s="799"/>
      <c r="D39" s="309"/>
      <c r="E39" s="309"/>
      <c r="F39" s="309"/>
      <c r="G39" s="309"/>
      <c r="H39" s="309"/>
      <c r="I39" s="309"/>
      <c r="J39" s="800"/>
    </row>
    <row r="40" spans="1:10" ht="27" customHeight="1">
      <c r="A40" s="798"/>
      <c r="B40" s="799"/>
      <c r="C40" s="799"/>
      <c r="D40" s="309"/>
      <c r="E40" s="309"/>
      <c r="F40" s="309"/>
      <c r="G40" s="309"/>
      <c r="H40" s="309"/>
      <c r="I40" s="309"/>
      <c r="J40" s="800"/>
    </row>
    <row r="41" spans="1:10" ht="27" customHeight="1">
      <c r="A41" s="798"/>
      <c r="B41" s="799"/>
      <c r="C41" s="799"/>
      <c r="D41" s="309"/>
      <c r="E41" s="309"/>
      <c r="F41" s="309"/>
      <c r="G41" s="309"/>
      <c r="H41" s="309"/>
      <c r="I41" s="309"/>
      <c r="J41" s="800"/>
    </row>
    <row r="42" spans="1:10" s="795" customFormat="1" ht="27" customHeight="1">
      <c r="A42" s="801" t="s">
        <v>278</v>
      </c>
      <c r="B42" s="802"/>
      <c r="C42" s="802"/>
      <c r="D42" s="803"/>
      <c r="E42" s="803"/>
      <c r="F42" s="803"/>
      <c r="G42" s="803"/>
      <c r="H42" s="803"/>
      <c r="I42" s="803"/>
      <c r="J42" s="804"/>
    </row>
    <row r="43" spans="1:10" s="795" customFormat="1" ht="27" customHeight="1">
      <c r="A43" s="801" t="s">
        <v>278</v>
      </c>
      <c r="B43" s="802"/>
      <c r="C43" s="802"/>
      <c r="D43" s="803"/>
      <c r="E43" s="803"/>
      <c r="F43" s="803"/>
      <c r="G43" s="803"/>
      <c r="H43" s="803"/>
      <c r="I43" s="803"/>
      <c r="J43" s="804"/>
    </row>
    <row r="44" spans="1:10" ht="27" customHeight="1">
      <c r="A44" s="962"/>
      <c r="B44" s="963"/>
      <c r="C44" s="963"/>
      <c r="D44" s="964"/>
      <c r="E44" s="964"/>
      <c r="F44" s="964"/>
      <c r="G44" s="964"/>
      <c r="H44" s="964"/>
      <c r="I44" s="964"/>
      <c r="J44" s="965"/>
    </row>
    <row r="45" spans="1:10" s="795" customFormat="1" ht="27" customHeight="1">
      <c r="A45" s="1082" t="s">
        <v>1163</v>
      </c>
      <c r="B45" s="1083"/>
      <c r="C45" s="1083"/>
      <c r="D45" s="1083"/>
      <c r="E45" s="1083"/>
      <c r="F45" s="1083"/>
      <c r="G45" s="1083"/>
      <c r="H45" s="1083"/>
      <c r="I45" s="1083"/>
      <c r="J45" s="1084"/>
    </row>
    <row r="46" spans="1:10" s="795" customFormat="1" ht="27" customHeight="1">
      <c r="A46" s="1085"/>
      <c r="B46" s="1086"/>
      <c r="C46" s="1086"/>
      <c r="D46" s="1086"/>
      <c r="E46" s="1086"/>
      <c r="F46" s="1086"/>
      <c r="G46" s="1086"/>
      <c r="H46" s="1086"/>
      <c r="I46" s="1086"/>
      <c r="J46" s="1087"/>
    </row>
    <row r="47" spans="1:10" s="578" customFormat="1" ht="27" customHeight="1">
      <c r="A47" s="814" t="s">
        <v>922</v>
      </c>
      <c r="B47" s="815"/>
      <c r="C47" s="815"/>
      <c r="D47" s="816"/>
      <c r="E47" s="816"/>
      <c r="F47" s="816"/>
      <c r="G47" s="816"/>
      <c r="H47" s="816"/>
      <c r="I47" s="816"/>
      <c r="J47" s="817"/>
    </row>
    <row r="48" spans="1:10" s="578" customFormat="1" ht="27" customHeight="1">
      <c r="A48" s="814" t="s">
        <v>1164</v>
      </c>
      <c r="B48" s="815"/>
      <c r="C48" s="815"/>
      <c r="D48" s="816"/>
      <c r="E48" s="816"/>
      <c r="F48" s="816"/>
      <c r="G48" s="816"/>
      <c r="H48" s="816"/>
      <c r="I48" s="816"/>
      <c r="J48" s="817"/>
    </row>
    <row r="49" spans="1:10" ht="27" customHeight="1">
      <c r="A49" s="814"/>
      <c r="B49" s="799"/>
      <c r="C49" s="799"/>
      <c r="D49" s="309"/>
      <c r="E49" s="309"/>
      <c r="F49" s="309"/>
      <c r="G49" s="309"/>
      <c r="H49" s="309"/>
      <c r="I49" s="309"/>
      <c r="J49" s="800"/>
    </row>
    <row r="50" spans="1:10" ht="27" customHeight="1">
      <c r="A50" s="798"/>
      <c r="B50" s="799"/>
      <c r="C50" s="799"/>
      <c r="D50" s="309"/>
      <c r="E50" s="309"/>
      <c r="F50" s="309"/>
      <c r="G50" s="309"/>
      <c r="H50" s="309"/>
      <c r="I50" s="309"/>
      <c r="J50" s="800"/>
    </row>
    <row r="51" spans="1:10" ht="27" customHeight="1">
      <c r="A51" s="798"/>
      <c r="B51" s="799"/>
      <c r="C51" s="799"/>
      <c r="D51" s="309"/>
      <c r="E51" s="309"/>
      <c r="F51" s="309"/>
      <c r="G51" s="309"/>
      <c r="H51" s="309"/>
      <c r="I51" s="309"/>
      <c r="J51" s="800"/>
    </row>
    <row r="52" spans="1:10" s="795" customFormat="1" ht="27" customHeight="1">
      <c r="A52" s="801" t="s">
        <v>278</v>
      </c>
      <c r="B52" s="802"/>
      <c r="C52" s="802"/>
      <c r="D52" s="803"/>
      <c r="E52" s="803"/>
      <c r="F52" s="803"/>
      <c r="G52" s="803"/>
      <c r="H52" s="803"/>
      <c r="I52" s="803"/>
      <c r="J52" s="804"/>
    </row>
    <row r="53" spans="1:10" ht="27" customHeight="1">
      <c r="A53" s="809"/>
      <c r="B53" s="810"/>
      <c r="C53" s="810"/>
      <c r="D53" s="811"/>
      <c r="E53" s="811"/>
      <c r="F53" s="811"/>
      <c r="G53" s="811"/>
      <c r="H53" s="811"/>
      <c r="I53" s="811"/>
      <c r="J53" s="812"/>
    </row>
    <row r="54" spans="1:3" ht="13.5">
      <c r="A54" s="694" t="s">
        <v>927</v>
      </c>
      <c r="B54" s="794"/>
      <c r="C54" s="794"/>
    </row>
    <row r="55" spans="1:3" ht="13.5">
      <c r="A55" s="694" t="s">
        <v>926</v>
      </c>
      <c r="B55" s="794"/>
      <c r="C55" s="794"/>
    </row>
    <row r="56" spans="1:3" ht="13.5">
      <c r="A56" s="694" t="s">
        <v>268</v>
      </c>
      <c r="B56" s="794"/>
      <c r="C56" s="794"/>
    </row>
    <row r="57" spans="1:3" ht="32.25" customHeight="1">
      <c r="A57" s="794"/>
      <c r="B57" s="794"/>
      <c r="C57" s="794"/>
    </row>
    <row r="58" spans="1:3" ht="32.25" customHeight="1">
      <c r="A58" s="794"/>
      <c r="B58" s="794"/>
      <c r="C58" s="794"/>
    </row>
    <row r="59" spans="1:3" ht="13.5">
      <c r="A59" s="794"/>
      <c r="B59" s="794"/>
      <c r="C59" s="794"/>
    </row>
    <row r="60" spans="1:3" ht="13.5">
      <c r="A60" s="794"/>
      <c r="B60" s="794"/>
      <c r="C60" s="794"/>
    </row>
    <row r="61" spans="1:3" ht="13.5">
      <c r="A61" s="794"/>
      <c r="B61" s="794"/>
      <c r="C61" s="794"/>
    </row>
    <row r="62" spans="1:3" ht="13.5">
      <c r="A62" s="794"/>
      <c r="B62" s="794"/>
      <c r="C62" s="794"/>
    </row>
    <row r="63" spans="1:3" ht="13.5">
      <c r="A63" s="794"/>
      <c r="B63" s="794"/>
      <c r="C63" s="794"/>
    </row>
    <row r="64" spans="1:3" ht="13.5">
      <c r="A64" s="794"/>
      <c r="B64" s="794"/>
      <c r="C64" s="794"/>
    </row>
    <row r="65" spans="1:3" ht="13.5">
      <c r="A65" s="794"/>
      <c r="B65" s="794"/>
      <c r="C65" s="794"/>
    </row>
    <row r="66" spans="1:3" ht="13.5">
      <c r="A66" s="794"/>
      <c r="B66" s="794"/>
      <c r="C66" s="794"/>
    </row>
    <row r="67" spans="1:3" ht="13.5">
      <c r="A67" s="794"/>
      <c r="B67" s="794"/>
      <c r="C67" s="794"/>
    </row>
    <row r="68" spans="1:3" ht="13.5">
      <c r="A68" s="794"/>
      <c r="B68" s="794"/>
      <c r="C68" s="794"/>
    </row>
    <row r="69" spans="1:3" ht="13.5">
      <c r="A69" s="794"/>
      <c r="B69" s="794"/>
      <c r="C69" s="794"/>
    </row>
    <row r="70" spans="1:3" ht="13.5">
      <c r="A70" s="794"/>
      <c r="B70" s="794"/>
      <c r="C70" s="794"/>
    </row>
    <row r="71" spans="1:3" ht="13.5">
      <c r="A71" s="794"/>
      <c r="B71" s="794"/>
      <c r="C71" s="794"/>
    </row>
    <row r="72" spans="1:3" ht="13.5">
      <c r="A72" s="794"/>
      <c r="B72" s="794"/>
      <c r="C72" s="794"/>
    </row>
    <row r="73" spans="1:3" ht="13.5">
      <c r="A73" s="794"/>
      <c r="B73" s="794"/>
      <c r="C73" s="794"/>
    </row>
    <row r="74" spans="1:3" ht="13.5">
      <c r="A74" s="794"/>
      <c r="B74" s="794"/>
      <c r="C74" s="794"/>
    </row>
    <row r="75" spans="1:3" ht="13.5">
      <c r="A75" s="794"/>
      <c r="B75" s="794"/>
      <c r="C75" s="794"/>
    </row>
    <row r="76" spans="1:3" ht="13.5">
      <c r="A76" s="794"/>
      <c r="B76" s="794"/>
      <c r="C76" s="794"/>
    </row>
  </sheetData>
  <sheetProtection/>
  <mergeCells count="6">
    <mergeCell ref="A2:J2"/>
    <mergeCell ref="A5:J6"/>
    <mergeCell ref="A14:J15"/>
    <mergeCell ref="A23:J24"/>
    <mergeCell ref="A32:J33"/>
    <mergeCell ref="A45:J46"/>
  </mergeCells>
  <printOptions/>
  <pageMargins left="0.7874015748031497" right="0.7086614173228347" top="0.7480314960629921" bottom="0.7480314960629921" header="0.31496062992125984" footer="0.31496062992125984"/>
  <pageSetup horizontalDpi="600" verticalDpi="600" orientation="portrait" paperSize="9" scale="98" r:id="rId2"/>
  <rowBreaks count="1" manualBreakCount="1">
    <brk id="31" max="255" man="1"/>
  </rowBreaks>
  <drawing r:id="rId1"/>
</worksheet>
</file>

<file path=xl/worksheets/sheet6.xml><?xml version="1.0" encoding="utf-8"?>
<worksheet xmlns="http://schemas.openxmlformats.org/spreadsheetml/2006/main" xmlns:r="http://schemas.openxmlformats.org/officeDocument/2006/relationships">
  <dimension ref="A1:J81"/>
  <sheetViews>
    <sheetView view="pageBreakPreview" zoomScaleSheetLayoutView="100" workbookViewId="0" topLeftCell="A41">
      <selection activeCell="A30" sqref="A30"/>
    </sheetView>
  </sheetViews>
  <sheetFormatPr defaultColWidth="9.00390625" defaultRowHeight="13.5"/>
  <cols>
    <col min="1" max="1" width="8.375" style="217" customWidth="1"/>
    <col min="2" max="10" width="9.00390625" style="217" customWidth="1"/>
    <col min="11" max="16384" width="9.00390625" style="217" customWidth="1"/>
  </cols>
  <sheetData>
    <row r="1" spans="1:3" ht="13.5">
      <c r="A1" s="152" t="s">
        <v>460</v>
      </c>
      <c r="B1" s="152"/>
      <c r="C1" s="152"/>
    </row>
    <row r="2" spans="1:10" ht="17.25">
      <c r="A2" s="1075" t="s">
        <v>1152</v>
      </c>
      <c r="B2" s="1075"/>
      <c r="C2" s="1075"/>
      <c r="D2" s="1075"/>
      <c r="E2" s="1075"/>
      <c r="F2" s="1075"/>
      <c r="G2" s="1075"/>
      <c r="H2" s="1075"/>
      <c r="I2" s="1075"/>
      <c r="J2" s="1075"/>
    </row>
    <row r="3" spans="1:10" ht="13.5">
      <c r="A3" s="1134" t="s">
        <v>977</v>
      </c>
      <c r="B3" s="1134"/>
      <c r="C3" s="1134"/>
      <c r="D3" s="1134"/>
      <c r="E3" s="1134"/>
      <c r="F3" s="1134"/>
      <c r="G3" s="1134"/>
      <c r="H3" s="1134"/>
      <c r="I3" s="1134"/>
      <c r="J3" s="1134"/>
    </row>
    <row r="4" spans="1:3" ht="13.5">
      <c r="A4" s="152"/>
      <c r="B4" s="152"/>
      <c r="C4" s="152"/>
    </row>
    <row r="5" spans="1:10" s="219" customFormat="1" ht="27" customHeight="1">
      <c r="A5" s="1130" t="s">
        <v>472</v>
      </c>
      <c r="B5" s="1131"/>
      <c r="C5" s="1131"/>
      <c r="D5" s="1131"/>
      <c r="E5" s="1131"/>
      <c r="F5" s="1131"/>
      <c r="G5" s="1131"/>
      <c r="H5" s="1131"/>
      <c r="I5" s="1131"/>
      <c r="J5" s="1132"/>
    </row>
    <row r="6" spans="1:10" s="219" customFormat="1" ht="27" customHeight="1">
      <c r="A6" s="1100"/>
      <c r="B6" s="1100"/>
      <c r="C6" s="1119" t="s">
        <v>165</v>
      </c>
      <c r="D6" s="1120"/>
      <c r="E6" s="1119" t="s">
        <v>473</v>
      </c>
      <c r="F6" s="1120"/>
      <c r="G6" s="1121" t="s">
        <v>474</v>
      </c>
      <c r="H6" s="1122"/>
      <c r="I6" s="1121" t="s">
        <v>512</v>
      </c>
      <c r="J6" s="1122"/>
    </row>
    <row r="7" spans="1:10" ht="27" customHeight="1">
      <c r="A7" s="1098" t="s">
        <v>478</v>
      </c>
      <c r="B7" s="1098"/>
      <c r="C7" s="228"/>
      <c r="D7" s="229" t="s">
        <v>71</v>
      </c>
      <c r="E7" s="228"/>
      <c r="F7" s="229" t="s">
        <v>71</v>
      </c>
      <c r="G7" s="228"/>
      <c r="H7" s="229" t="s">
        <v>71</v>
      </c>
      <c r="I7" s="1125"/>
      <c r="J7" s="1126"/>
    </row>
    <row r="8" spans="1:10" ht="27" customHeight="1">
      <c r="A8" s="1098" t="s">
        <v>469</v>
      </c>
      <c r="B8" s="1098"/>
      <c r="C8" s="228"/>
      <c r="D8" s="229" t="s">
        <v>71</v>
      </c>
      <c r="E8" s="228"/>
      <c r="F8" s="229" t="s">
        <v>71</v>
      </c>
      <c r="G8" s="228"/>
      <c r="H8" s="229" t="s">
        <v>71</v>
      </c>
      <c r="I8" s="1125"/>
      <c r="J8" s="1126"/>
    </row>
    <row r="9" spans="1:10" ht="27" customHeight="1">
      <c r="A9" s="1098" t="s">
        <v>477</v>
      </c>
      <c r="B9" s="1098"/>
      <c r="C9" s="228"/>
      <c r="D9" s="229" t="s">
        <v>71</v>
      </c>
      <c r="E9" s="228"/>
      <c r="F9" s="229" t="s">
        <v>71</v>
      </c>
      <c r="G9" s="228"/>
      <c r="H9" s="229" t="s">
        <v>71</v>
      </c>
      <c r="I9" s="1125"/>
      <c r="J9" s="1126"/>
    </row>
    <row r="10" spans="1:10" ht="27" customHeight="1">
      <c r="A10" s="1133" t="s">
        <v>479</v>
      </c>
      <c r="B10" s="1098"/>
      <c r="C10" s="228"/>
      <c r="D10" s="229" t="s">
        <v>71</v>
      </c>
      <c r="E10" s="228"/>
      <c r="F10" s="229" t="s">
        <v>71</v>
      </c>
      <c r="G10" s="228"/>
      <c r="H10" s="229" t="s">
        <v>71</v>
      </c>
      <c r="I10" s="1125"/>
      <c r="J10" s="1126"/>
    </row>
    <row r="11" spans="1:10" ht="27" customHeight="1">
      <c r="A11" s="1123" t="s">
        <v>480</v>
      </c>
      <c r="B11" s="1124"/>
      <c r="C11" s="228"/>
      <c r="D11" s="230" t="s">
        <v>71</v>
      </c>
      <c r="E11" s="228"/>
      <c r="F11" s="230" t="s">
        <v>71</v>
      </c>
      <c r="G11" s="228"/>
      <c r="H11" s="229" t="s">
        <v>71</v>
      </c>
      <c r="I11" s="1125"/>
      <c r="J11" s="1126"/>
    </row>
    <row r="12" spans="1:10" ht="27" customHeight="1">
      <c r="A12" s="1123" t="s">
        <v>475</v>
      </c>
      <c r="B12" s="1124"/>
      <c r="C12" s="228"/>
      <c r="D12" s="230" t="s">
        <v>71</v>
      </c>
      <c r="E12" s="228"/>
      <c r="F12" s="230" t="s">
        <v>71</v>
      </c>
      <c r="G12" s="228"/>
      <c r="H12" s="229" t="s">
        <v>71</v>
      </c>
      <c r="I12" s="1125"/>
      <c r="J12" s="1126"/>
    </row>
    <row r="13" spans="1:10" ht="27" customHeight="1">
      <c r="A13" s="1098" t="s">
        <v>470</v>
      </c>
      <c r="B13" s="1098"/>
      <c r="C13" s="228"/>
      <c r="D13" s="230" t="s">
        <v>71</v>
      </c>
      <c r="E13" s="228"/>
      <c r="F13" s="230" t="s">
        <v>71</v>
      </c>
      <c r="G13" s="228"/>
      <c r="H13" s="229" t="s">
        <v>71</v>
      </c>
      <c r="I13" s="1125"/>
      <c r="J13" s="1126"/>
    </row>
    <row r="14" spans="1:10" ht="27" customHeight="1">
      <c r="A14" s="1123" t="s">
        <v>476</v>
      </c>
      <c r="B14" s="1124"/>
      <c r="C14" s="228"/>
      <c r="D14" s="230" t="s">
        <v>71</v>
      </c>
      <c r="E14" s="228"/>
      <c r="F14" s="230" t="s">
        <v>71</v>
      </c>
      <c r="G14" s="228"/>
      <c r="H14" s="229" t="s">
        <v>71</v>
      </c>
      <c r="I14" s="1125"/>
      <c r="J14" s="1126"/>
    </row>
    <row r="15" spans="1:10" ht="27" customHeight="1">
      <c r="A15" s="1098" t="s">
        <v>471</v>
      </c>
      <c r="B15" s="1098"/>
      <c r="C15" s="228"/>
      <c r="D15" s="230" t="s">
        <v>71</v>
      </c>
      <c r="E15" s="228"/>
      <c r="F15" s="230" t="s">
        <v>71</v>
      </c>
      <c r="G15" s="228"/>
      <c r="H15" s="229" t="s">
        <v>71</v>
      </c>
      <c r="I15" s="1125"/>
      <c r="J15" s="1126"/>
    </row>
    <row r="16" spans="1:10" ht="27" customHeight="1">
      <c r="A16" s="314" t="s">
        <v>513</v>
      </c>
      <c r="B16" s="315"/>
      <c r="C16" s="231"/>
      <c r="D16" s="312"/>
      <c r="E16" s="231"/>
      <c r="F16" s="312"/>
      <c r="G16" s="231"/>
      <c r="H16" s="313"/>
      <c r="I16" s="231"/>
      <c r="J16" s="227"/>
    </row>
    <row r="17" spans="1:10" ht="27" customHeight="1">
      <c r="A17" s="297"/>
      <c r="B17" s="298"/>
      <c r="C17" s="225"/>
      <c r="D17" s="226"/>
      <c r="E17" s="226"/>
      <c r="F17" s="226"/>
      <c r="G17" s="226"/>
      <c r="H17" s="226"/>
      <c r="I17" s="226"/>
      <c r="J17" s="218"/>
    </row>
    <row r="18" spans="1:10" s="219" customFormat="1" ht="27" customHeight="1">
      <c r="A18" s="1127" t="s">
        <v>1169</v>
      </c>
      <c r="B18" s="1128"/>
      <c r="C18" s="1128"/>
      <c r="D18" s="1128"/>
      <c r="E18" s="1128"/>
      <c r="F18" s="1128"/>
      <c r="G18" s="1128"/>
      <c r="H18" s="1128"/>
      <c r="I18" s="1128"/>
      <c r="J18" s="1129"/>
    </row>
    <row r="19" spans="1:10" ht="27" customHeight="1">
      <c r="A19" s="304"/>
      <c r="B19" s="305"/>
      <c r="C19" s="305"/>
      <c r="D19" s="306"/>
      <c r="E19" s="306"/>
      <c r="F19" s="306"/>
      <c r="G19" s="306"/>
      <c r="H19" s="306"/>
      <c r="I19" s="306"/>
      <c r="J19" s="308"/>
    </row>
    <row r="20" spans="1:10" ht="27" customHeight="1">
      <c r="A20" s="304"/>
      <c r="B20" s="305"/>
      <c r="C20" s="305"/>
      <c r="D20" s="306"/>
      <c r="E20" s="306"/>
      <c r="F20" s="306"/>
      <c r="G20" s="306"/>
      <c r="H20" s="306"/>
      <c r="I20" s="306"/>
      <c r="J20" s="308"/>
    </row>
    <row r="21" spans="1:10" ht="27" customHeight="1">
      <c r="A21" s="299"/>
      <c r="B21" s="300"/>
      <c r="C21" s="300"/>
      <c r="D21" s="226"/>
      <c r="E21" s="301"/>
      <c r="F21" s="226"/>
      <c r="G21" s="301"/>
      <c r="H21" s="226"/>
      <c r="I21" s="301"/>
      <c r="J21" s="218"/>
    </row>
    <row r="22" spans="1:10" ht="27" customHeight="1">
      <c r="A22" s="299"/>
      <c r="B22" s="302"/>
      <c r="C22" s="300"/>
      <c r="D22" s="226"/>
      <c r="E22" s="301"/>
      <c r="F22" s="226"/>
      <c r="G22" s="301"/>
      <c r="H22" s="226"/>
      <c r="I22" s="301"/>
      <c r="J22" s="218"/>
    </row>
    <row r="23" spans="1:10" ht="27" customHeight="1">
      <c r="A23" s="299"/>
      <c r="B23" s="300"/>
      <c r="C23" s="300"/>
      <c r="D23" s="226"/>
      <c r="E23" s="303"/>
      <c r="F23" s="226"/>
      <c r="G23" s="303"/>
      <c r="H23" s="226"/>
      <c r="I23" s="301"/>
      <c r="J23" s="218"/>
    </row>
    <row r="24" spans="1:10" ht="27" customHeight="1">
      <c r="A24" s="299"/>
      <c r="B24" s="300"/>
      <c r="C24" s="300"/>
      <c r="D24" s="226"/>
      <c r="E24" s="303"/>
      <c r="F24" s="226"/>
      <c r="G24" s="303"/>
      <c r="H24" s="226"/>
      <c r="I24" s="301"/>
      <c r="J24" s="218"/>
    </row>
    <row r="25" spans="1:10" ht="27" customHeight="1">
      <c r="A25" s="224"/>
      <c r="B25" s="225"/>
      <c r="C25" s="225"/>
      <c r="D25" s="226"/>
      <c r="E25" s="226"/>
      <c r="F25" s="309"/>
      <c r="G25" s="226"/>
      <c r="H25" s="226"/>
      <c r="I25" s="226"/>
      <c r="J25" s="218"/>
    </row>
    <row r="26" spans="1:10" s="219" customFormat="1" ht="27" customHeight="1">
      <c r="A26" s="1130" t="s">
        <v>485</v>
      </c>
      <c r="B26" s="1131"/>
      <c r="C26" s="1131"/>
      <c r="D26" s="1131"/>
      <c r="E26" s="1131"/>
      <c r="F26" s="1131"/>
      <c r="G26" s="1131"/>
      <c r="H26" s="1131"/>
      <c r="I26" s="1131"/>
      <c r="J26" s="1132"/>
    </row>
    <row r="27" spans="1:10" ht="27" customHeight="1">
      <c r="A27" s="1100"/>
      <c r="B27" s="1100"/>
      <c r="C27" s="1119" t="s">
        <v>165</v>
      </c>
      <c r="D27" s="1120"/>
      <c r="E27" s="1119" t="s">
        <v>473</v>
      </c>
      <c r="F27" s="1120"/>
      <c r="G27" s="1121" t="s">
        <v>474</v>
      </c>
      <c r="H27" s="1122"/>
      <c r="I27" s="306"/>
      <c r="J27" s="307"/>
    </row>
    <row r="28" spans="1:10" ht="27" customHeight="1">
      <c r="A28" s="1098" t="s">
        <v>481</v>
      </c>
      <c r="B28" s="1098"/>
      <c r="C28" s="228"/>
      <c r="D28" s="229" t="s">
        <v>71</v>
      </c>
      <c r="E28" s="228"/>
      <c r="F28" s="229" t="s">
        <v>71</v>
      </c>
      <c r="G28" s="228"/>
      <c r="H28" s="229" t="s">
        <v>71</v>
      </c>
      <c r="I28" s="301"/>
      <c r="J28" s="218"/>
    </row>
    <row r="29" spans="1:10" ht="27" customHeight="1">
      <c r="A29" s="1098" t="s">
        <v>484</v>
      </c>
      <c r="B29" s="1098"/>
      <c r="C29" s="228"/>
      <c r="D29" s="229" t="s">
        <v>71</v>
      </c>
      <c r="E29" s="228"/>
      <c r="F29" s="229" t="s">
        <v>71</v>
      </c>
      <c r="G29" s="228"/>
      <c r="H29" s="229" t="s">
        <v>71</v>
      </c>
      <c r="I29" s="301"/>
      <c r="J29" s="218"/>
    </row>
    <row r="30" spans="1:10" ht="27" customHeight="1">
      <c r="A30" s="1098" t="s">
        <v>482</v>
      </c>
      <c r="B30" s="1098"/>
      <c r="C30" s="228"/>
      <c r="D30" s="229" t="s">
        <v>71</v>
      </c>
      <c r="E30" s="228"/>
      <c r="F30" s="229" t="s">
        <v>71</v>
      </c>
      <c r="G30" s="228"/>
      <c r="H30" s="229" t="s">
        <v>71</v>
      </c>
      <c r="I30" s="301"/>
      <c r="J30" s="218"/>
    </row>
    <row r="31" spans="1:10" ht="27" customHeight="1">
      <c r="A31" s="1098" t="s">
        <v>483</v>
      </c>
      <c r="B31" s="1098"/>
      <c r="C31" s="228"/>
      <c r="D31" s="229" t="s">
        <v>71</v>
      </c>
      <c r="E31" s="228"/>
      <c r="F31" s="229" t="s">
        <v>71</v>
      </c>
      <c r="G31" s="228"/>
      <c r="H31" s="229" t="s">
        <v>71</v>
      </c>
      <c r="I31" s="301"/>
      <c r="J31" s="218"/>
    </row>
    <row r="32" spans="1:10" ht="27" customHeight="1">
      <c r="A32" s="293"/>
      <c r="B32" s="294"/>
      <c r="C32" s="294"/>
      <c r="D32" s="295"/>
      <c r="E32" s="295"/>
      <c r="F32" s="295"/>
      <c r="G32" s="295"/>
      <c r="H32" s="295"/>
      <c r="I32" s="295"/>
      <c r="J32" s="296"/>
    </row>
    <row r="33" spans="1:10" s="219" customFormat="1" ht="27" customHeight="1">
      <c r="A33" s="1107" t="s">
        <v>486</v>
      </c>
      <c r="B33" s="1108"/>
      <c r="C33" s="1108"/>
      <c r="D33" s="1108"/>
      <c r="E33" s="1108"/>
      <c r="F33" s="1108"/>
      <c r="G33" s="1108"/>
      <c r="H33" s="1108"/>
      <c r="I33" s="1108"/>
      <c r="J33" s="1109"/>
    </row>
    <row r="34" spans="1:10" s="219" customFormat="1" ht="27" customHeight="1">
      <c r="A34" s="789" t="s">
        <v>906</v>
      </c>
      <c r="B34" s="220"/>
      <c r="C34" s="220"/>
      <c r="D34" s="221"/>
      <c r="E34" s="221"/>
      <c r="F34" s="221"/>
      <c r="G34" s="221"/>
      <c r="H34" s="221"/>
      <c r="I34" s="221"/>
      <c r="J34" s="222"/>
    </row>
    <row r="35" spans="1:10" ht="27" customHeight="1">
      <c r="A35" s="789" t="s">
        <v>907</v>
      </c>
      <c r="B35" s="300"/>
      <c r="C35" s="226"/>
      <c r="D35" s="301"/>
      <c r="E35" s="226"/>
      <c r="F35" s="301"/>
      <c r="G35" s="226"/>
      <c r="H35" s="301"/>
      <c r="I35" s="301"/>
      <c r="J35" s="218"/>
    </row>
    <row r="36" spans="1:10" ht="27" customHeight="1">
      <c r="A36" s="299" t="s">
        <v>908</v>
      </c>
      <c r="B36" s="300"/>
      <c r="C36" s="226"/>
      <c r="D36" s="301"/>
      <c r="E36" s="226"/>
      <c r="F36" s="301"/>
      <c r="G36" s="226"/>
      <c r="H36" s="301"/>
      <c r="I36" s="301"/>
      <c r="J36" s="218"/>
    </row>
    <row r="37" spans="1:10" ht="27" customHeight="1">
      <c r="A37" s="299"/>
      <c r="B37" s="300"/>
      <c r="C37" s="226"/>
      <c r="D37" s="301"/>
      <c r="E37" s="226"/>
      <c r="F37" s="301"/>
      <c r="G37" s="226"/>
      <c r="H37" s="301"/>
      <c r="I37" s="301"/>
      <c r="J37" s="218"/>
    </row>
    <row r="38" spans="1:10" ht="27" customHeight="1">
      <c r="A38" s="299"/>
      <c r="B38" s="300"/>
      <c r="C38" s="226"/>
      <c r="D38" s="301"/>
      <c r="E38" s="226"/>
      <c r="F38" s="301"/>
      <c r="G38" s="226"/>
      <c r="H38" s="301"/>
      <c r="I38" s="301"/>
      <c r="J38" s="218"/>
    </row>
    <row r="39" spans="1:10" s="219" customFormat="1" ht="27" customHeight="1">
      <c r="A39" s="223"/>
      <c r="B39" s="220"/>
      <c r="C39" s="220"/>
      <c r="D39" s="221"/>
      <c r="E39" s="221"/>
      <c r="F39" s="221"/>
      <c r="G39" s="221"/>
      <c r="H39" s="221"/>
      <c r="I39" s="221"/>
      <c r="J39" s="222"/>
    </row>
    <row r="40" spans="1:10" s="219" customFormat="1" ht="27" customHeight="1">
      <c r="A40" s="383"/>
      <c r="B40" s="384"/>
      <c r="C40" s="384"/>
      <c r="D40" s="384"/>
      <c r="E40" s="384"/>
      <c r="F40" s="384"/>
      <c r="G40" s="384"/>
      <c r="H40" s="384"/>
      <c r="I40" s="384"/>
      <c r="J40" s="385"/>
    </row>
    <row r="41" spans="1:10" s="219" customFormat="1" ht="27" customHeight="1">
      <c r="A41" s="1110" t="s">
        <v>964</v>
      </c>
      <c r="B41" s="1111"/>
      <c r="C41" s="1111"/>
      <c r="D41" s="1111"/>
      <c r="E41" s="1111"/>
      <c r="F41" s="1111"/>
      <c r="G41" s="1111"/>
      <c r="H41" s="1111"/>
      <c r="I41" s="1111"/>
      <c r="J41" s="1112"/>
    </row>
    <row r="42" spans="1:10" ht="27" customHeight="1">
      <c r="A42" s="789" t="s">
        <v>910</v>
      </c>
      <c r="B42" s="225"/>
      <c r="C42" s="225"/>
      <c r="D42" s="226"/>
      <c r="E42" s="226"/>
      <c r="F42" s="226"/>
      <c r="G42" s="226"/>
      <c r="H42" s="226"/>
      <c r="I42" s="226"/>
      <c r="J42" s="218"/>
    </row>
    <row r="43" spans="1:10" ht="27" customHeight="1">
      <c r="A43" s="790" t="s">
        <v>908</v>
      </c>
      <c r="B43" s="225"/>
      <c r="C43" s="225"/>
      <c r="D43" s="226"/>
      <c r="E43" s="226"/>
      <c r="F43" s="226"/>
      <c r="G43" s="226"/>
      <c r="H43" s="226"/>
      <c r="I43" s="226"/>
      <c r="J43" s="218"/>
    </row>
    <row r="44" spans="1:10" ht="27" customHeight="1">
      <c r="A44" s="224"/>
      <c r="B44" s="225"/>
      <c r="C44" s="225"/>
      <c r="D44" s="226"/>
      <c r="E44" s="226"/>
      <c r="F44" s="226"/>
      <c r="G44" s="226"/>
      <c r="H44" s="226"/>
      <c r="I44" s="226"/>
      <c r="J44" s="218"/>
    </row>
    <row r="45" spans="1:10" ht="27" customHeight="1">
      <c r="A45" s="224"/>
      <c r="B45" s="225"/>
      <c r="C45" s="225"/>
      <c r="D45" s="226"/>
      <c r="E45" s="226"/>
      <c r="F45" s="226"/>
      <c r="G45" s="226"/>
      <c r="H45" s="226"/>
      <c r="I45" s="226"/>
      <c r="J45" s="218"/>
    </row>
    <row r="46" spans="1:10" ht="27" customHeight="1">
      <c r="A46" s="224"/>
      <c r="B46" s="225"/>
      <c r="C46" s="225"/>
      <c r="D46" s="226"/>
      <c r="E46" s="226"/>
      <c r="F46" s="226"/>
      <c r="G46" s="226"/>
      <c r="H46" s="226"/>
      <c r="I46" s="226"/>
      <c r="J46" s="218"/>
    </row>
    <row r="47" spans="1:10" ht="27" customHeight="1">
      <c r="A47" s="1113" t="s">
        <v>965</v>
      </c>
      <c r="B47" s="1114"/>
      <c r="C47" s="1114"/>
      <c r="D47" s="1114"/>
      <c r="E47" s="1114"/>
      <c r="F47" s="1114"/>
      <c r="G47" s="1114"/>
      <c r="H47" s="1114"/>
      <c r="I47" s="1114"/>
      <c r="J47" s="1115"/>
    </row>
    <row r="48" spans="1:10" ht="27" customHeight="1">
      <c r="A48" s="789" t="s">
        <v>909</v>
      </c>
      <c r="B48" s="384"/>
      <c r="C48" s="384"/>
      <c r="D48" s="384"/>
      <c r="E48" s="384"/>
      <c r="F48" s="384"/>
      <c r="G48" s="384"/>
      <c r="H48" s="384"/>
      <c r="I48" s="384"/>
      <c r="J48" s="385"/>
    </row>
    <row r="49" spans="1:10" ht="27" customHeight="1">
      <c r="A49" s="789" t="s">
        <v>911</v>
      </c>
      <c r="B49" s="384"/>
      <c r="C49" s="384"/>
      <c r="D49" s="384"/>
      <c r="E49" s="384"/>
      <c r="F49" s="384"/>
      <c r="G49" s="384"/>
      <c r="H49" s="384"/>
      <c r="I49" s="384"/>
      <c r="J49" s="385"/>
    </row>
    <row r="50" spans="1:10" ht="27" customHeight="1">
      <c r="A50" s="789" t="s">
        <v>957</v>
      </c>
      <c r="B50" s="225"/>
      <c r="C50" s="225"/>
      <c r="D50" s="226"/>
      <c r="E50" s="226"/>
      <c r="F50" s="226"/>
      <c r="G50" s="226"/>
      <c r="H50" s="226"/>
      <c r="I50" s="226"/>
      <c r="J50" s="218"/>
    </row>
    <row r="51" spans="1:10" ht="27" customHeight="1">
      <c r="A51" s="789" t="s">
        <v>908</v>
      </c>
      <c r="B51" s="225"/>
      <c r="C51" s="225"/>
      <c r="D51" s="226"/>
      <c r="E51" s="226"/>
      <c r="F51" s="226"/>
      <c r="G51" s="226"/>
      <c r="H51" s="226"/>
      <c r="I51" s="226"/>
      <c r="J51" s="218"/>
    </row>
    <row r="52" spans="1:10" ht="27" customHeight="1">
      <c r="A52" s="789"/>
      <c r="B52" s="225"/>
      <c r="C52" s="225"/>
      <c r="D52" s="226"/>
      <c r="E52" s="226"/>
      <c r="F52" s="226"/>
      <c r="G52" s="226"/>
      <c r="H52" s="226"/>
      <c r="I52" s="226"/>
      <c r="J52" s="218"/>
    </row>
    <row r="53" spans="1:10" ht="27" customHeight="1">
      <c r="A53" s="224"/>
      <c r="B53" s="225"/>
      <c r="C53" s="225"/>
      <c r="D53" s="226"/>
      <c r="E53" s="226"/>
      <c r="F53" s="226"/>
      <c r="G53" s="226"/>
      <c r="H53" s="226"/>
      <c r="I53" s="226"/>
      <c r="J53" s="218"/>
    </row>
    <row r="54" spans="1:10" ht="40.5" customHeight="1">
      <c r="A54" s="1116" t="s">
        <v>882</v>
      </c>
      <c r="B54" s="1117"/>
      <c r="C54" s="1117"/>
      <c r="D54" s="1117"/>
      <c r="E54" s="1117"/>
      <c r="F54" s="1117"/>
      <c r="G54" s="1117"/>
      <c r="H54" s="1117"/>
      <c r="I54" s="1117"/>
      <c r="J54" s="1118"/>
    </row>
    <row r="55" spans="1:10" s="219" customFormat="1" ht="27" customHeight="1">
      <c r="A55" s="1100"/>
      <c r="B55" s="1100"/>
      <c r="C55" s="1096" t="s">
        <v>878</v>
      </c>
      <c r="D55" s="1097"/>
      <c r="E55" s="1096" t="s">
        <v>619</v>
      </c>
      <c r="F55" s="1097"/>
      <c r="G55" s="1096" t="s">
        <v>620</v>
      </c>
      <c r="H55" s="1097"/>
      <c r="I55" s="1101" t="s">
        <v>621</v>
      </c>
      <c r="J55" s="1102"/>
    </row>
    <row r="56" spans="1:10" ht="27" customHeight="1">
      <c r="A56" s="1098" t="s">
        <v>482</v>
      </c>
      <c r="B56" s="1098"/>
      <c r="C56" s="1105"/>
      <c r="D56" s="1106"/>
      <c r="E56" s="1105"/>
      <c r="F56" s="1106"/>
      <c r="G56" s="1105"/>
      <c r="H56" s="1106"/>
      <c r="I56" s="1101"/>
      <c r="J56" s="1102"/>
    </row>
    <row r="57" spans="1:10" ht="27" customHeight="1">
      <c r="A57" s="1098" t="s">
        <v>483</v>
      </c>
      <c r="B57" s="1098"/>
      <c r="C57" s="1105"/>
      <c r="D57" s="1106"/>
      <c r="E57" s="1105"/>
      <c r="F57" s="1106"/>
      <c r="G57" s="1105"/>
      <c r="H57" s="1106"/>
      <c r="I57" s="1101"/>
      <c r="J57" s="1102"/>
    </row>
    <row r="58" spans="1:10" s="788" customFormat="1" ht="27" customHeight="1">
      <c r="A58" s="1099" t="s">
        <v>928</v>
      </c>
      <c r="B58" s="1099"/>
      <c r="C58" s="1094"/>
      <c r="D58" s="1095"/>
      <c r="E58" s="1094"/>
      <c r="F58" s="1095"/>
      <c r="G58" s="1094"/>
      <c r="H58" s="1095"/>
      <c r="I58" s="1103"/>
      <c r="J58" s="1104"/>
    </row>
    <row r="59" spans="1:3" ht="13.5">
      <c r="A59" s="76" t="s">
        <v>951</v>
      </c>
      <c r="B59" s="152"/>
      <c r="C59" s="152"/>
    </row>
    <row r="60" spans="1:3" ht="13.5">
      <c r="A60" s="76" t="s">
        <v>926</v>
      </c>
      <c r="B60" s="152"/>
      <c r="C60" s="152"/>
    </row>
    <row r="61" spans="1:3" ht="13.5">
      <c r="A61" s="76" t="s">
        <v>268</v>
      </c>
      <c r="B61" s="152"/>
      <c r="C61" s="152"/>
    </row>
    <row r="62" spans="1:3" ht="32.25" customHeight="1">
      <c r="A62" s="152"/>
      <c r="B62" s="152"/>
      <c r="C62" s="152"/>
    </row>
    <row r="63" spans="1:3" ht="32.25" customHeight="1">
      <c r="A63" s="152"/>
      <c r="B63" s="152"/>
      <c r="C63" s="152"/>
    </row>
    <row r="64" spans="1:3" ht="13.5">
      <c r="A64" s="152"/>
      <c r="B64" s="152"/>
      <c r="C64" s="152"/>
    </row>
    <row r="65" spans="1:3" ht="13.5">
      <c r="A65" s="152"/>
      <c r="B65" s="152"/>
      <c r="C65" s="152"/>
    </row>
    <row r="66" spans="1:3" ht="13.5">
      <c r="A66" s="152"/>
      <c r="B66" s="152"/>
      <c r="C66" s="152"/>
    </row>
    <row r="67" spans="1:3" ht="13.5">
      <c r="A67" s="152"/>
      <c r="B67" s="152"/>
      <c r="C67" s="152"/>
    </row>
    <row r="68" spans="1:3" ht="13.5">
      <c r="A68" s="152"/>
      <c r="B68" s="152"/>
      <c r="C68" s="152"/>
    </row>
    <row r="69" spans="1:3" ht="13.5">
      <c r="A69" s="152"/>
      <c r="B69" s="152"/>
      <c r="C69" s="152"/>
    </row>
    <row r="70" spans="1:3" ht="13.5">
      <c r="A70" s="152"/>
      <c r="B70" s="152"/>
      <c r="C70" s="152"/>
    </row>
    <row r="71" spans="1:3" ht="13.5">
      <c r="A71" s="152"/>
      <c r="B71" s="152"/>
      <c r="C71" s="152"/>
    </row>
    <row r="72" spans="1:3" ht="13.5">
      <c r="A72" s="152"/>
      <c r="B72" s="152"/>
      <c r="C72" s="152"/>
    </row>
    <row r="73" spans="1:3" ht="13.5">
      <c r="A73" s="152"/>
      <c r="B73" s="152"/>
      <c r="C73" s="152"/>
    </row>
    <row r="74" spans="1:3" ht="13.5">
      <c r="A74" s="152"/>
      <c r="B74" s="152"/>
      <c r="C74" s="152"/>
    </row>
    <row r="75" spans="1:3" ht="13.5">
      <c r="A75" s="152"/>
      <c r="B75" s="152"/>
      <c r="C75" s="152"/>
    </row>
    <row r="76" spans="1:3" ht="13.5">
      <c r="A76" s="152"/>
      <c r="B76" s="152"/>
      <c r="C76" s="152"/>
    </row>
    <row r="77" spans="1:3" ht="13.5">
      <c r="A77" s="152"/>
      <c r="B77" s="152"/>
      <c r="C77" s="152"/>
    </row>
    <row r="78" spans="1:3" ht="13.5">
      <c r="A78" s="152"/>
      <c r="B78" s="152"/>
      <c r="C78" s="152"/>
    </row>
    <row r="79" spans="1:3" ht="13.5">
      <c r="A79" s="152"/>
      <c r="B79" s="152"/>
      <c r="C79" s="152"/>
    </row>
    <row r="80" spans="1:3" ht="13.5">
      <c r="A80" s="152"/>
      <c r="B80" s="152"/>
      <c r="C80" s="152"/>
    </row>
    <row r="81" spans="1:3" ht="13.5">
      <c r="A81" s="152"/>
      <c r="B81" s="152"/>
      <c r="C81" s="152"/>
    </row>
  </sheetData>
  <sheetProtection/>
  <mergeCells count="57">
    <mergeCell ref="A2:J2"/>
    <mergeCell ref="A5:J5"/>
    <mergeCell ref="A6:B6"/>
    <mergeCell ref="C6:D6"/>
    <mergeCell ref="E6:F6"/>
    <mergeCell ref="G6:H6"/>
    <mergeCell ref="I6:J6"/>
    <mergeCell ref="A3:J3"/>
    <mergeCell ref="A7:B7"/>
    <mergeCell ref="I7:J7"/>
    <mergeCell ref="A8:B8"/>
    <mergeCell ref="I8:J8"/>
    <mergeCell ref="A10:B10"/>
    <mergeCell ref="I10:J10"/>
    <mergeCell ref="A9:B9"/>
    <mergeCell ref="I9:J9"/>
    <mergeCell ref="A11:B11"/>
    <mergeCell ref="I11:J11"/>
    <mergeCell ref="A12:B12"/>
    <mergeCell ref="I12:J12"/>
    <mergeCell ref="A13:B13"/>
    <mergeCell ref="I13:J13"/>
    <mergeCell ref="A14:B14"/>
    <mergeCell ref="I14:J14"/>
    <mergeCell ref="A15:B15"/>
    <mergeCell ref="I15:J15"/>
    <mergeCell ref="A18:J18"/>
    <mergeCell ref="A26:J26"/>
    <mergeCell ref="A27:B27"/>
    <mergeCell ref="C27:D27"/>
    <mergeCell ref="E27:F27"/>
    <mergeCell ref="G27:H27"/>
    <mergeCell ref="A28:B28"/>
    <mergeCell ref="A29:B29"/>
    <mergeCell ref="A30:B30"/>
    <mergeCell ref="A31:B31"/>
    <mergeCell ref="A33:J33"/>
    <mergeCell ref="A41:J41"/>
    <mergeCell ref="A47:J47"/>
    <mergeCell ref="A54:J54"/>
    <mergeCell ref="I55:J58"/>
    <mergeCell ref="C56:D56"/>
    <mergeCell ref="E56:F56"/>
    <mergeCell ref="G56:H56"/>
    <mergeCell ref="C57:D57"/>
    <mergeCell ref="E57:F57"/>
    <mergeCell ref="G57:H57"/>
    <mergeCell ref="C55:D55"/>
    <mergeCell ref="E55:F55"/>
    <mergeCell ref="C58:D58"/>
    <mergeCell ref="E58:F58"/>
    <mergeCell ref="G58:H58"/>
    <mergeCell ref="G55:H55"/>
    <mergeCell ref="A56:B56"/>
    <mergeCell ref="A57:B57"/>
    <mergeCell ref="A58:B58"/>
    <mergeCell ref="A55:B55"/>
  </mergeCells>
  <printOptions/>
  <pageMargins left="0.7" right="0.7" top="0.75" bottom="0.75" header="0.3" footer="0.3"/>
  <pageSetup horizontalDpi="600" verticalDpi="600" orientation="portrait" paperSize="9" scale="98"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N103"/>
  <sheetViews>
    <sheetView view="pageBreakPreview" zoomScaleSheetLayoutView="100" workbookViewId="0" topLeftCell="A1">
      <selection activeCell="A30" sqref="A30"/>
    </sheetView>
  </sheetViews>
  <sheetFormatPr defaultColWidth="9.00390625" defaultRowHeight="13.5"/>
  <cols>
    <col min="1" max="1" width="3.75390625" style="189" customWidth="1"/>
    <col min="2" max="9" width="10.50390625" style="189" customWidth="1"/>
    <col min="10" max="10" width="8.125" style="189" customWidth="1"/>
    <col min="11" max="11" width="6.125" style="189" customWidth="1"/>
    <col min="12" max="16384" width="9.00390625" style="189" customWidth="1"/>
  </cols>
  <sheetData>
    <row r="1" spans="1:11" ht="13.5">
      <c r="A1" s="1" t="s">
        <v>462</v>
      </c>
      <c r="B1" s="1"/>
      <c r="C1" s="1"/>
      <c r="D1" s="1"/>
      <c r="E1" s="1"/>
      <c r="F1" s="1"/>
      <c r="G1" s="1"/>
      <c r="H1" s="1"/>
      <c r="I1" s="1"/>
      <c r="J1" s="1"/>
      <c r="K1" s="1"/>
    </row>
    <row r="2" spans="1:11" ht="7.5" customHeight="1">
      <c r="A2" s="1"/>
      <c r="B2" s="1"/>
      <c r="C2" s="1"/>
      <c r="D2" s="1"/>
      <c r="E2" s="1"/>
      <c r="F2" s="1"/>
      <c r="G2" s="1"/>
      <c r="H2" s="1"/>
      <c r="I2" s="1"/>
      <c r="J2" s="1"/>
      <c r="K2" s="1"/>
    </row>
    <row r="3" spans="1:12" ht="18" customHeight="1">
      <c r="A3" s="1075" t="s">
        <v>1153</v>
      </c>
      <c r="B3" s="1075"/>
      <c r="C3" s="1075"/>
      <c r="D3" s="1075"/>
      <c r="E3" s="1075"/>
      <c r="F3" s="1075"/>
      <c r="G3" s="1075"/>
      <c r="H3" s="1075"/>
      <c r="I3" s="1075"/>
      <c r="J3" s="81"/>
      <c r="K3" s="81"/>
      <c r="L3" s="14"/>
    </row>
    <row r="4" spans="1:12" ht="13.5">
      <c r="A4" s="1134" t="s">
        <v>977</v>
      </c>
      <c r="B4" s="1134"/>
      <c r="C4" s="1134"/>
      <c r="D4" s="1134"/>
      <c r="E4" s="1134"/>
      <c r="F4" s="1134"/>
      <c r="G4" s="1134"/>
      <c r="H4" s="1134"/>
      <c r="I4" s="1134"/>
      <c r="J4" s="818"/>
      <c r="K4" s="1"/>
      <c r="L4" s="14"/>
    </row>
    <row r="5" spans="1:14" ht="18" customHeight="1">
      <c r="A5" s="1"/>
      <c r="B5" s="1"/>
      <c r="C5" s="1"/>
      <c r="D5" s="1"/>
      <c r="E5" s="1"/>
      <c r="F5" s="1"/>
      <c r="G5" s="1"/>
      <c r="H5" s="1"/>
      <c r="I5" s="1"/>
      <c r="J5" s="1"/>
      <c r="K5" s="1"/>
      <c r="L5" s="14"/>
      <c r="M5" s="14"/>
      <c r="N5" s="14"/>
    </row>
    <row r="6" spans="1:14" ht="18" customHeight="1">
      <c r="A6" s="2" t="s">
        <v>487</v>
      </c>
      <c r="B6" s="1"/>
      <c r="C6" s="89"/>
      <c r="D6" s="1"/>
      <c r="E6" s="1"/>
      <c r="F6" s="1"/>
      <c r="G6" s="1"/>
      <c r="H6" s="1"/>
      <c r="I6" s="87" t="s">
        <v>157</v>
      </c>
      <c r="J6" s="1"/>
      <c r="K6" s="1"/>
      <c r="L6" s="14"/>
      <c r="M6" s="14"/>
      <c r="N6" s="14"/>
    </row>
    <row r="7" spans="1:14" ht="18" customHeight="1">
      <c r="A7" s="47"/>
      <c r="B7" s="48"/>
      <c r="C7" s="1135" t="s">
        <v>152</v>
      </c>
      <c r="D7" s="252" t="s">
        <v>283</v>
      </c>
      <c r="E7" s="252" t="s">
        <v>284</v>
      </c>
      <c r="F7" s="252" t="s">
        <v>285</v>
      </c>
      <c r="G7" s="252" t="s">
        <v>286</v>
      </c>
      <c r="H7" s="252" t="s">
        <v>287</v>
      </c>
      <c r="I7" s="144"/>
      <c r="J7" s="1"/>
      <c r="K7" s="1"/>
      <c r="L7" s="14"/>
      <c r="M7" s="14"/>
      <c r="N7" s="14"/>
    </row>
    <row r="8" spans="1:14" ht="30" customHeight="1">
      <c r="A8" s="33"/>
      <c r="B8" s="78"/>
      <c r="C8" s="1136"/>
      <c r="D8" s="232" t="s">
        <v>154</v>
      </c>
      <c r="E8" s="232" t="s">
        <v>155</v>
      </c>
      <c r="F8" s="232" t="s">
        <v>156</v>
      </c>
      <c r="G8" s="79"/>
      <c r="H8" s="80"/>
      <c r="I8" s="80"/>
      <c r="J8" s="1"/>
      <c r="K8" s="1"/>
      <c r="L8" s="14"/>
      <c r="M8" s="14"/>
      <c r="N8" s="14"/>
    </row>
    <row r="9" spans="1:14" ht="27" customHeight="1">
      <c r="A9" s="1137" t="s">
        <v>153</v>
      </c>
      <c r="B9" s="1138"/>
      <c r="C9" s="570" t="s">
        <v>877</v>
      </c>
      <c r="D9" s="146"/>
      <c r="E9" s="146"/>
      <c r="F9" s="146"/>
      <c r="G9" s="146"/>
      <c r="H9" s="146"/>
      <c r="I9" s="146" t="s">
        <v>179</v>
      </c>
      <c r="J9" s="1"/>
      <c r="K9" s="1"/>
      <c r="L9" s="14"/>
      <c r="M9" s="14"/>
      <c r="N9" s="14"/>
    </row>
    <row r="10" spans="1:14" ht="27" customHeight="1">
      <c r="A10" s="1139" t="s">
        <v>191</v>
      </c>
      <c r="B10" s="1140"/>
      <c r="C10" s="680">
        <v>2</v>
      </c>
      <c r="D10" s="147"/>
      <c r="E10" s="147"/>
      <c r="F10" s="147"/>
      <c r="G10" s="147"/>
      <c r="H10" s="147"/>
      <c r="I10" s="147"/>
      <c r="J10" s="60"/>
      <c r="K10" s="1"/>
      <c r="L10" s="14"/>
      <c r="M10" s="14"/>
      <c r="N10" s="14"/>
    </row>
    <row r="11" spans="1:14" ht="27" customHeight="1">
      <c r="A11" s="1141" t="s">
        <v>192</v>
      </c>
      <c r="B11" s="1142"/>
      <c r="C11" s="681">
        <v>5.4</v>
      </c>
      <c r="D11" s="257"/>
      <c r="E11" s="257"/>
      <c r="F11" s="257"/>
      <c r="G11" s="257"/>
      <c r="H11" s="257"/>
      <c r="I11" s="257"/>
      <c r="J11" s="60"/>
      <c r="K11" s="1"/>
      <c r="L11" s="14"/>
      <c r="M11" s="14"/>
      <c r="N11" s="14"/>
    </row>
    <row r="12" spans="1:14" ht="27" customHeight="1">
      <c r="A12" s="1139" t="s">
        <v>193</v>
      </c>
      <c r="B12" s="1140"/>
      <c r="C12" s="680">
        <v>10</v>
      </c>
      <c r="D12" s="147"/>
      <c r="E12" s="147"/>
      <c r="F12" s="147"/>
      <c r="G12" s="147"/>
      <c r="H12" s="147"/>
      <c r="I12" s="147"/>
      <c r="J12" s="60"/>
      <c r="K12" s="1"/>
      <c r="L12" s="14"/>
      <c r="M12" s="14"/>
      <c r="N12" s="14"/>
    </row>
    <row r="13" spans="1:14" ht="27" customHeight="1" thickBot="1">
      <c r="A13" s="1160" t="s">
        <v>194</v>
      </c>
      <c r="B13" s="1161"/>
      <c r="C13" s="682">
        <v>10.3</v>
      </c>
      <c r="D13" s="148"/>
      <c r="E13" s="148"/>
      <c r="F13" s="148"/>
      <c r="G13" s="148"/>
      <c r="H13" s="148"/>
      <c r="I13" s="257"/>
      <c r="J13" s="60"/>
      <c r="K13" s="1"/>
      <c r="L13" s="14"/>
      <c r="M13" s="14"/>
      <c r="N13" s="14"/>
    </row>
    <row r="14" spans="1:14" ht="18" customHeight="1" thickBot="1">
      <c r="A14" s="253"/>
      <c r="B14" s="254"/>
      <c r="C14" s="255"/>
      <c r="D14" s="256"/>
      <c r="E14" s="256"/>
      <c r="F14" s="256"/>
      <c r="G14" s="256"/>
      <c r="H14" s="260" t="s">
        <v>409</v>
      </c>
      <c r="I14" s="262">
        <f>SUM(I10:I13)</f>
        <v>0</v>
      </c>
      <c r="J14" s="60"/>
      <c r="K14" s="1"/>
      <c r="L14" s="14"/>
      <c r="M14" s="14"/>
      <c r="N14" s="14"/>
    </row>
    <row r="15" spans="1:14" ht="18" customHeight="1">
      <c r="A15" s="1"/>
      <c r="B15" s="2" t="s">
        <v>288</v>
      </c>
      <c r="C15" s="1"/>
      <c r="D15" s="1"/>
      <c r="E15" s="1"/>
      <c r="F15" s="1"/>
      <c r="G15" s="1"/>
      <c r="H15" s="1"/>
      <c r="I15" s="60"/>
      <c r="J15" s="60"/>
      <c r="K15" s="1"/>
      <c r="L15" s="14"/>
      <c r="M15" s="14"/>
      <c r="N15" s="14"/>
    </row>
    <row r="16" spans="1:14" ht="18" customHeight="1">
      <c r="A16" s="1"/>
      <c r="B16" s="1"/>
      <c r="C16" s="1"/>
      <c r="D16" s="1"/>
      <c r="E16" s="1"/>
      <c r="F16" s="1"/>
      <c r="G16" s="1"/>
      <c r="H16" s="1"/>
      <c r="I16" s="60"/>
      <c r="J16" s="60"/>
      <c r="K16" s="1"/>
      <c r="L16" s="14"/>
      <c r="M16" s="14"/>
      <c r="N16" s="14"/>
    </row>
    <row r="17" spans="1:14" ht="18" customHeight="1">
      <c r="A17" s="2" t="s">
        <v>279</v>
      </c>
      <c r="B17" s="2"/>
      <c r="C17" s="1"/>
      <c r="D17" s="1"/>
      <c r="E17" s="1"/>
      <c r="F17" s="1"/>
      <c r="G17" s="1"/>
      <c r="H17" s="1"/>
      <c r="I17" s="1"/>
      <c r="J17" s="60"/>
      <c r="K17" s="1"/>
      <c r="L17" s="14"/>
      <c r="M17" s="14"/>
      <c r="N17" s="14"/>
    </row>
    <row r="18" spans="1:14" ht="18" customHeight="1">
      <c r="A18" s="973"/>
      <c r="B18" s="2" t="s">
        <v>408</v>
      </c>
      <c r="C18" s="1"/>
      <c r="D18" s="1"/>
      <c r="E18" s="1"/>
      <c r="F18" s="1"/>
      <c r="G18" s="1"/>
      <c r="H18" s="1"/>
      <c r="I18" s="87" t="s">
        <v>157</v>
      </c>
      <c r="J18" s="60"/>
      <c r="K18" s="1"/>
      <c r="L18" s="14"/>
      <c r="M18" s="14"/>
      <c r="N18" s="14"/>
    </row>
    <row r="19" spans="1:14" ht="18" customHeight="1">
      <c r="A19" s="1155"/>
      <c r="B19" s="1155"/>
      <c r="C19" s="1155"/>
      <c r="D19" s="1156" t="s">
        <v>195</v>
      </c>
      <c r="E19" s="1156"/>
      <c r="F19" s="1156"/>
      <c r="G19" s="1156" t="s">
        <v>196</v>
      </c>
      <c r="H19" s="1156"/>
      <c r="I19" s="1156"/>
      <c r="J19" s="60"/>
      <c r="K19" s="1"/>
      <c r="L19" s="14"/>
      <c r="M19" s="14"/>
      <c r="N19" s="14"/>
    </row>
    <row r="20" spans="1:14" ht="18" customHeight="1">
      <c r="A20" s="1155"/>
      <c r="B20" s="1155"/>
      <c r="C20" s="1155"/>
      <c r="D20" s="1158" t="s">
        <v>263</v>
      </c>
      <c r="E20" s="1149" t="s">
        <v>289</v>
      </c>
      <c r="F20" s="1150"/>
      <c r="G20" s="1158" t="s">
        <v>263</v>
      </c>
      <c r="H20" s="1149" t="s">
        <v>289</v>
      </c>
      <c r="I20" s="1150"/>
      <c r="J20" s="60"/>
      <c r="K20" s="1"/>
      <c r="L20" s="14"/>
      <c r="M20" s="14"/>
      <c r="N20" s="14"/>
    </row>
    <row r="21" spans="1:14" ht="24.75" customHeight="1">
      <c r="A21" s="1155"/>
      <c r="B21" s="1155"/>
      <c r="C21" s="1155"/>
      <c r="D21" s="1159"/>
      <c r="E21" s="1151"/>
      <c r="F21" s="1152"/>
      <c r="G21" s="1159"/>
      <c r="H21" s="1151"/>
      <c r="I21" s="1152"/>
      <c r="J21" s="60"/>
      <c r="K21" s="1"/>
      <c r="L21" s="14"/>
      <c r="M21" s="14"/>
      <c r="N21" s="14"/>
    </row>
    <row r="22" spans="1:14" ht="24.75" customHeight="1">
      <c r="A22" s="1153" t="s">
        <v>198</v>
      </c>
      <c r="B22" s="1153"/>
      <c r="C22" s="1153"/>
      <c r="D22" s="258"/>
      <c r="E22" s="1145"/>
      <c r="F22" s="1146"/>
      <c r="G22" s="258"/>
      <c r="H22" s="1145"/>
      <c r="I22" s="1146"/>
      <c r="J22" s="60"/>
      <c r="K22" s="1"/>
      <c r="L22" s="14"/>
      <c r="M22" s="14"/>
      <c r="N22" s="14"/>
    </row>
    <row r="23" spans="1:14" ht="24.75" customHeight="1">
      <c r="A23" s="1154" t="s">
        <v>197</v>
      </c>
      <c r="B23" s="1154"/>
      <c r="C23" s="1154"/>
      <c r="D23" s="259"/>
      <c r="E23" s="1143"/>
      <c r="F23" s="1144"/>
      <c r="G23" s="259"/>
      <c r="H23" s="1143"/>
      <c r="I23" s="1144"/>
      <c r="J23" s="60"/>
      <c r="K23" s="1"/>
      <c r="L23" s="14"/>
      <c r="M23" s="14"/>
      <c r="N23" s="14"/>
    </row>
    <row r="24" spans="1:14" ht="24.75" customHeight="1">
      <c r="A24" s="1157" t="s">
        <v>169</v>
      </c>
      <c r="B24" s="1157"/>
      <c r="C24" s="1157"/>
      <c r="D24" s="1165">
        <f>SUM(D22:F23)</f>
        <v>0</v>
      </c>
      <c r="E24" s="1165"/>
      <c r="F24" s="1165"/>
      <c r="G24" s="1165">
        <f>SUM(G22:I23)</f>
        <v>0</v>
      </c>
      <c r="H24" s="1165"/>
      <c r="I24" s="1165"/>
      <c r="J24" s="60"/>
      <c r="K24" s="1"/>
      <c r="L24" s="14"/>
      <c r="M24" s="14"/>
      <c r="N24" s="14"/>
    </row>
    <row r="25" spans="1:14" ht="24.75" customHeight="1">
      <c r="A25" s="1157" t="s">
        <v>290</v>
      </c>
      <c r="B25" s="1157"/>
      <c r="C25" s="1157"/>
      <c r="D25" s="1162">
        <f>SUM(D24:I24)</f>
        <v>0</v>
      </c>
      <c r="E25" s="1163"/>
      <c r="F25" s="1163"/>
      <c r="G25" s="1163"/>
      <c r="H25" s="1163"/>
      <c r="I25" s="1164"/>
      <c r="J25" s="60"/>
      <c r="K25" s="1"/>
      <c r="L25" s="14"/>
      <c r="M25" s="14"/>
      <c r="N25" s="14"/>
    </row>
    <row r="26" spans="1:14" ht="24.75" customHeight="1">
      <c r="A26" s="59" t="s">
        <v>291</v>
      </c>
      <c r="B26" s="59"/>
      <c r="C26" s="59"/>
      <c r="D26" s="77"/>
      <c r="E26" s="77"/>
      <c r="F26" s="77"/>
      <c r="G26" s="77"/>
      <c r="H26" s="1147"/>
      <c r="I26" s="1147"/>
      <c r="J26" s="60"/>
      <c r="K26" s="1"/>
      <c r="L26" s="14"/>
      <c r="M26" s="14"/>
      <c r="N26" s="14"/>
    </row>
    <row r="27" spans="1:14" ht="18" customHeight="1">
      <c r="A27" s="1148">
        <f>IF(D25=I14,"","(A)≠(B)です。ご確認ください！")</f>
      </c>
      <c r="B27" s="1148"/>
      <c r="C27" s="1148"/>
      <c r="D27" s="1148"/>
      <c r="E27" s="1148"/>
      <c r="F27" s="1148"/>
      <c r="G27" s="1148"/>
      <c r="H27" s="1148"/>
      <c r="I27" s="1148"/>
      <c r="J27" s="60"/>
      <c r="K27" s="1"/>
      <c r="L27" s="14"/>
      <c r="M27" s="14"/>
      <c r="N27" s="14"/>
    </row>
    <row r="28" spans="1:14" ht="15.75" customHeight="1">
      <c r="A28" s="1" t="s">
        <v>207</v>
      </c>
      <c r="B28" s="1"/>
      <c r="C28" s="1"/>
      <c r="D28" s="1"/>
      <c r="E28" s="1"/>
      <c r="F28" s="1"/>
      <c r="G28" s="1"/>
      <c r="H28" s="1"/>
      <c r="I28" s="1"/>
      <c r="J28" s="60"/>
      <c r="K28" s="1"/>
      <c r="L28" s="14"/>
      <c r="M28" s="14"/>
      <c r="N28" s="14"/>
    </row>
    <row r="29" spans="1:14" ht="15.75" customHeight="1">
      <c r="A29" s="47" t="s">
        <v>292</v>
      </c>
      <c r="B29" s="83"/>
      <c r="C29" s="83"/>
      <c r="D29" s="83"/>
      <c r="E29" s="83"/>
      <c r="F29" s="83"/>
      <c r="G29" s="83"/>
      <c r="H29" s="83"/>
      <c r="I29" s="48"/>
      <c r="J29" s="60"/>
      <c r="K29" s="1"/>
      <c r="L29" s="14"/>
      <c r="M29" s="14"/>
      <c r="N29" s="14"/>
    </row>
    <row r="30" spans="1:14" ht="15.75" customHeight="1">
      <c r="A30" s="31" t="s">
        <v>293</v>
      </c>
      <c r="B30" s="77"/>
      <c r="C30" s="77"/>
      <c r="D30" s="77"/>
      <c r="E30" s="77"/>
      <c r="F30" s="77"/>
      <c r="G30" s="77"/>
      <c r="H30" s="77"/>
      <c r="I30" s="32"/>
      <c r="J30" s="60"/>
      <c r="K30" s="1"/>
      <c r="L30" s="14"/>
      <c r="M30" s="14"/>
      <c r="N30" s="14"/>
    </row>
    <row r="31" spans="1:14" ht="15.75" customHeight="1">
      <c r="A31" s="105"/>
      <c r="B31" s="106"/>
      <c r="C31" s="106"/>
      <c r="D31" s="106"/>
      <c r="E31" s="106"/>
      <c r="F31" s="106"/>
      <c r="G31" s="106"/>
      <c r="H31" s="106"/>
      <c r="I31" s="107"/>
      <c r="J31" s="60"/>
      <c r="K31" s="1"/>
      <c r="L31" s="14"/>
      <c r="M31" s="14"/>
      <c r="N31" s="14"/>
    </row>
    <row r="32" spans="1:14" ht="15.75" customHeight="1">
      <c r="A32" s="84"/>
      <c r="B32" s="82"/>
      <c r="C32" s="82"/>
      <c r="D32" s="82"/>
      <c r="E32" s="82"/>
      <c r="F32" s="82"/>
      <c r="G32" s="82"/>
      <c r="H32" s="82"/>
      <c r="I32" s="85"/>
      <c r="J32" s="60"/>
      <c r="K32" s="1"/>
      <c r="L32" s="14"/>
      <c r="M32" s="14"/>
      <c r="N32" s="14"/>
    </row>
    <row r="33" spans="1:14" ht="15.75" customHeight="1">
      <c r="A33" s="105"/>
      <c r="B33" s="106"/>
      <c r="C33" s="106"/>
      <c r="D33" s="106"/>
      <c r="E33" s="106"/>
      <c r="F33" s="106"/>
      <c r="G33" s="106"/>
      <c r="H33" s="106"/>
      <c r="I33" s="107"/>
      <c r="J33" s="60"/>
      <c r="K33" s="1"/>
      <c r="L33" s="14"/>
      <c r="M33" s="14"/>
      <c r="N33" s="14"/>
    </row>
    <row r="34" spans="1:14" ht="15.75" customHeight="1">
      <c r="A34" s="84"/>
      <c r="B34" s="82"/>
      <c r="C34" s="82"/>
      <c r="D34" s="82"/>
      <c r="E34" s="82"/>
      <c r="F34" s="82"/>
      <c r="G34" s="82"/>
      <c r="H34" s="82"/>
      <c r="I34" s="85"/>
      <c r="J34" s="60"/>
      <c r="K34" s="1"/>
      <c r="L34" s="14"/>
      <c r="M34" s="14"/>
      <c r="N34" s="14"/>
    </row>
    <row r="35" spans="1:14" ht="15.75" customHeight="1">
      <c r="A35" s="31"/>
      <c r="B35" s="77"/>
      <c r="C35" s="77"/>
      <c r="D35" s="77"/>
      <c r="E35" s="77"/>
      <c r="F35" s="77"/>
      <c r="G35" s="77"/>
      <c r="H35" s="77"/>
      <c r="I35" s="32"/>
      <c r="J35" s="60"/>
      <c r="K35" s="1"/>
      <c r="L35" s="14"/>
      <c r="M35" s="14"/>
      <c r="N35" s="14"/>
    </row>
    <row r="36" spans="1:14" ht="15.75" customHeight="1">
      <c r="A36" s="33"/>
      <c r="B36" s="86"/>
      <c r="C36" s="86"/>
      <c r="D36" s="86"/>
      <c r="E36" s="86"/>
      <c r="F36" s="86"/>
      <c r="G36" s="86"/>
      <c r="H36" s="86"/>
      <c r="I36" s="78"/>
      <c r="J36" s="60"/>
      <c r="K36" s="1"/>
      <c r="L36" s="14"/>
      <c r="M36" s="14"/>
      <c r="N36" s="14"/>
    </row>
    <row r="37" spans="1:14" ht="15.75" customHeight="1">
      <c r="A37" s="47" t="s">
        <v>199</v>
      </c>
      <c r="B37" s="83"/>
      <c r="C37" s="83"/>
      <c r="D37" s="83"/>
      <c r="E37" s="83"/>
      <c r="F37" s="83"/>
      <c r="G37" s="83"/>
      <c r="H37" s="83"/>
      <c r="I37" s="48"/>
      <c r="J37" s="60"/>
      <c r="K37" s="1"/>
      <c r="L37" s="14"/>
      <c r="M37" s="14"/>
      <c r="N37" s="14"/>
    </row>
    <row r="38" spans="1:14" ht="15.75" customHeight="1">
      <c r="A38" s="105"/>
      <c r="B38" s="106"/>
      <c r="C38" s="106"/>
      <c r="D38" s="106"/>
      <c r="E38" s="106"/>
      <c r="F38" s="106"/>
      <c r="G38" s="106"/>
      <c r="H38" s="106"/>
      <c r="I38" s="107"/>
      <c r="J38" s="60"/>
      <c r="K38" s="1"/>
      <c r="L38" s="14"/>
      <c r="M38" s="14"/>
      <c r="N38" s="14"/>
    </row>
    <row r="39" spans="1:14" ht="15.75" customHeight="1">
      <c r="A39" s="84"/>
      <c r="B39" s="82"/>
      <c r="C39" s="82"/>
      <c r="D39" s="82"/>
      <c r="E39" s="82"/>
      <c r="F39" s="82"/>
      <c r="G39" s="82"/>
      <c r="H39" s="82"/>
      <c r="I39" s="85"/>
      <c r="J39" s="60"/>
      <c r="K39" s="1"/>
      <c r="L39" s="14"/>
      <c r="M39" s="14"/>
      <c r="N39" s="14"/>
    </row>
    <row r="40" spans="1:14" ht="15.75" customHeight="1">
      <c r="A40" s="105"/>
      <c r="B40" s="106"/>
      <c r="C40" s="106"/>
      <c r="D40" s="106"/>
      <c r="E40" s="106"/>
      <c r="F40" s="106"/>
      <c r="G40" s="106"/>
      <c r="H40" s="106"/>
      <c r="I40" s="107"/>
      <c r="J40" s="60"/>
      <c r="K40" s="1"/>
      <c r="L40" s="14"/>
      <c r="M40" s="14"/>
      <c r="N40" s="14"/>
    </row>
    <row r="41" spans="1:14" ht="15.75" customHeight="1">
      <c r="A41" s="84"/>
      <c r="B41" s="82"/>
      <c r="C41" s="82"/>
      <c r="D41" s="82"/>
      <c r="E41" s="82"/>
      <c r="F41" s="82"/>
      <c r="G41" s="82"/>
      <c r="H41" s="82"/>
      <c r="I41" s="85"/>
      <c r="J41" s="60"/>
      <c r="K41" s="1"/>
      <c r="L41" s="14"/>
      <c r="M41" s="14"/>
      <c r="N41" s="14"/>
    </row>
    <row r="42" spans="1:14" ht="15.75" customHeight="1">
      <c r="A42" s="31"/>
      <c r="B42" s="77"/>
      <c r="C42" s="77"/>
      <c r="D42" s="77"/>
      <c r="E42" s="77"/>
      <c r="F42" s="77"/>
      <c r="G42" s="77"/>
      <c r="H42" s="77"/>
      <c r="I42" s="32"/>
      <c r="J42" s="60"/>
      <c r="K42" s="1"/>
      <c r="L42" s="14"/>
      <c r="M42" s="14"/>
      <c r="N42" s="14"/>
    </row>
    <row r="43" spans="1:14" ht="18" customHeight="1">
      <c r="A43" s="33"/>
      <c r="B43" s="86"/>
      <c r="C43" s="86"/>
      <c r="D43" s="86"/>
      <c r="E43" s="86"/>
      <c r="F43" s="86"/>
      <c r="G43" s="86"/>
      <c r="H43" s="86"/>
      <c r="I43" s="78"/>
      <c r="J43" s="60"/>
      <c r="K43" s="1"/>
      <c r="L43" s="14"/>
      <c r="M43" s="14"/>
      <c r="N43" s="14"/>
    </row>
    <row r="44" spans="1:14" ht="18" customHeight="1">
      <c r="A44" s="1"/>
      <c r="B44" s="1"/>
      <c r="C44" s="1"/>
      <c r="D44" s="1"/>
      <c r="E44" s="1"/>
      <c r="F44" s="1"/>
      <c r="G44" s="1"/>
      <c r="H44" s="1"/>
      <c r="I44" s="1"/>
      <c r="J44" s="1"/>
      <c r="K44" s="1"/>
      <c r="L44" s="14"/>
      <c r="M44" s="14"/>
      <c r="N44" s="14"/>
    </row>
    <row r="45" spans="1:14" ht="18" customHeight="1">
      <c r="A45" s="1"/>
      <c r="B45" s="1"/>
      <c r="C45" s="1"/>
      <c r="D45" s="1"/>
      <c r="E45" s="1"/>
      <c r="F45" s="1"/>
      <c r="G45" s="1"/>
      <c r="H45" s="1"/>
      <c r="I45" s="1"/>
      <c r="J45" s="60"/>
      <c r="K45" s="1"/>
      <c r="L45" s="14"/>
      <c r="M45" s="14"/>
      <c r="N45" s="14"/>
    </row>
    <row r="46" spans="1:14" ht="18" customHeight="1">
      <c r="A46" s="1"/>
      <c r="B46" s="1"/>
      <c r="C46" s="1"/>
      <c r="D46" s="1"/>
      <c r="E46" s="1"/>
      <c r="F46" s="1"/>
      <c r="G46" s="1"/>
      <c r="H46" s="1"/>
      <c r="I46" s="1"/>
      <c r="J46" s="60"/>
      <c r="K46" s="1"/>
      <c r="L46" s="14"/>
      <c r="M46" s="14"/>
      <c r="N46" s="14"/>
    </row>
    <row r="47" spans="1:14" ht="18" customHeight="1">
      <c r="A47" s="1"/>
      <c r="B47" s="1"/>
      <c r="C47" s="1"/>
      <c r="D47" s="1"/>
      <c r="E47" s="1"/>
      <c r="F47" s="1"/>
      <c r="G47" s="1"/>
      <c r="H47" s="1"/>
      <c r="I47" s="1"/>
      <c r="J47" s="60"/>
      <c r="K47" s="1"/>
      <c r="L47" s="14"/>
      <c r="M47" s="14"/>
      <c r="N47" s="14"/>
    </row>
    <row r="48" spans="1:14" ht="18" customHeight="1">
      <c r="A48" s="1"/>
      <c r="B48" s="1"/>
      <c r="C48" s="1"/>
      <c r="D48" s="1"/>
      <c r="E48" s="1"/>
      <c r="F48" s="1"/>
      <c r="G48" s="1"/>
      <c r="H48" s="1"/>
      <c r="I48" s="1"/>
      <c r="J48" s="60"/>
      <c r="K48" s="1"/>
      <c r="L48" s="14"/>
      <c r="M48" s="14"/>
      <c r="N48" s="14"/>
    </row>
    <row r="49" spans="1:14" ht="18" customHeight="1">
      <c r="A49" s="1"/>
      <c r="B49" s="1"/>
      <c r="C49" s="1"/>
      <c r="D49" s="1"/>
      <c r="E49" s="1"/>
      <c r="F49" s="1"/>
      <c r="G49" s="1"/>
      <c r="H49" s="1"/>
      <c r="I49" s="1"/>
      <c r="J49" s="60"/>
      <c r="K49" s="1"/>
      <c r="L49" s="14"/>
      <c r="M49" s="14"/>
      <c r="N49" s="14"/>
    </row>
    <row r="50" spans="1:14" ht="18" customHeight="1">
      <c r="A50" s="1"/>
      <c r="B50" s="1"/>
      <c r="C50" s="1"/>
      <c r="D50" s="1"/>
      <c r="E50" s="1"/>
      <c r="F50" s="1"/>
      <c r="G50" s="1"/>
      <c r="H50" s="1"/>
      <c r="I50" s="1"/>
      <c r="J50" s="60"/>
      <c r="K50" s="1"/>
      <c r="L50" s="14"/>
      <c r="M50" s="14"/>
      <c r="N50" s="14"/>
    </row>
    <row r="51" spans="1:14" ht="18" customHeight="1">
      <c r="A51" s="1"/>
      <c r="B51" s="1"/>
      <c r="C51" s="1"/>
      <c r="D51" s="1"/>
      <c r="E51" s="1"/>
      <c r="F51" s="1"/>
      <c r="G51" s="1"/>
      <c r="H51" s="1"/>
      <c r="I51" s="1"/>
      <c r="J51" s="1"/>
      <c r="K51" s="1"/>
      <c r="L51" s="14"/>
      <c r="M51" s="14"/>
      <c r="N51" s="14"/>
    </row>
    <row r="52" spans="1:14" ht="18" customHeight="1">
      <c r="A52" s="1"/>
      <c r="B52" s="1"/>
      <c r="C52" s="1"/>
      <c r="D52" s="1"/>
      <c r="E52" s="1"/>
      <c r="F52" s="1"/>
      <c r="G52" s="1"/>
      <c r="H52" s="1"/>
      <c r="I52" s="1"/>
      <c r="J52" s="1"/>
      <c r="K52" s="1"/>
      <c r="L52" s="14"/>
      <c r="M52" s="14"/>
      <c r="N52" s="14"/>
    </row>
    <row r="53" spans="1:14" ht="13.5">
      <c r="A53" s="1"/>
      <c r="B53" s="1"/>
      <c r="C53" s="1"/>
      <c r="D53" s="1"/>
      <c r="E53" s="1"/>
      <c r="F53" s="1"/>
      <c r="G53" s="1"/>
      <c r="H53" s="1"/>
      <c r="I53" s="1"/>
      <c r="J53" s="1"/>
      <c r="K53" s="1"/>
      <c r="L53" s="14"/>
      <c r="M53" s="14"/>
      <c r="N53" s="14"/>
    </row>
    <row r="54" spans="1:14" ht="13.5">
      <c r="A54" s="1"/>
      <c r="B54" s="1"/>
      <c r="C54" s="1"/>
      <c r="D54" s="1"/>
      <c r="E54" s="1"/>
      <c r="F54" s="1"/>
      <c r="G54" s="1"/>
      <c r="H54" s="1"/>
      <c r="I54" s="1"/>
      <c r="J54" s="1"/>
      <c r="K54" s="1"/>
      <c r="L54" s="14"/>
      <c r="M54" s="14"/>
      <c r="N54" s="14"/>
    </row>
    <row r="55" spans="1:14" ht="13.5">
      <c r="A55" s="1"/>
      <c r="B55" s="1"/>
      <c r="C55" s="1"/>
      <c r="D55" s="1"/>
      <c r="E55" s="1"/>
      <c r="F55" s="1"/>
      <c r="G55" s="1"/>
      <c r="H55" s="1"/>
      <c r="I55" s="1"/>
      <c r="J55" s="1"/>
      <c r="K55" s="1"/>
      <c r="L55" s="14"/>
      <c r="M55" s="14"/>
      <c r="N55" s="14"/>
    </row>
    <row r="56" spans="1:14" ht="13.5">
      <c r="A56" s="1"/>
      <c r="B56" s="1"/>
      <c r="C56" s="1"/>
      <c r="D56" s="1"/>
      <c r="E56" s="1"/>
      <c r="F56" s="1"/>
      <c r="G56" s="1"/>
      <c r="H56" s="1"/>
      <c r="I56" s="1"/>
      <c r="J56" s="1"/>
      <c r="K56" s="1"/>
      <c r="L56" s="14"/>
      <c r="M56" s="14"/>
      <c r="N56" s="14"/>
    </row>
    <row r="57" spans="1:14" ht="13.5">
      <c r="A57" s="1"/>
      <c r="B57" s="1"/>
      <c r="C57" s="1"/>
      <c r="D57" s="1"/>
      <c r="E57" s="1"/>
      <c r="F57" s="1"/>
      <c r="G57" s="1"/>
      <c r="H57" s="1"/>
      <c r="I57" s="1"/>
      <c r="J57" s="1"/>
      <c r="K57" s="1"/>
      <c r="L57" s="14"/>
      <c r="M57" s="14"/>
      <c r="N57" s="14"/>
    </row>
    <row r="58" spans="1:14" ht="13.5">
      <c r="A58" s="1"/>
      <c r="B58" s="1"/>
      <c r="C58" s="1"/>
      <c r="D58" s="1"/>
      <c r="E58" s="1"/>
      <c r="F58" s="1"/>
      <c r="G58" s="1"/>
      <c r="H58" s="1"/>
      <c r="I58" s="1"/>
      <c r="J58" s="1"/>
      <c r="K58" s="1"/>
      <c r="L58" s="14"/>
      <c r="M58" s="14"/>
      <c r="N58" s="14"/>
    </row>
    <row r="59" spans="1:14" ht="13.5">
      <c r="A59" s="1"/>
      <c r="B59" s="1"/>
      <c r="C59" s="1"/>
      <c r="D59" s="1"/>
      <c r="E59" s="1"/>
      <c r="F59" s="1"/>
      <c r="G59" s="1"/>
      <c r="H59" s="1"/>
      <c r="I59" s="1"/>
      <c r="J59" s="1"/>
      <c r="K59" s="1"/>
      <c r="L59" s="14"/>
      <c r="M59" s="14"/>
      <c r="N59" s="14"/>
    </row>
    <row r="60" spans="1:14" ht="13.5">
      <c r="A60" s="1"/>
      <c r="B60" s="1"/>
      <c r="C60" s="1"/>
      <c r="D60" s="1"/>
      <c r="E60" s="1"/>
      <c r="F60" s="1"/>
      <c r="G60" s="1"/>
      <c r="H60" s="1"/>
      <c r="I60" s="1"/>
      <c r="J60" s="1"/>
      <c r="K60" s="1"/>
      <c r="L60" s="14"/>
      <c r="M60" s="14"/>
      <c r="N60" s="14"/>
    </row>
    <row r="61" spans="1:12" ht="13.5">
      <c r="A61" s="1"/>
      <c r="B61" s="1"/>
      <c r="C61" s="1"/>
      <c r="D61" s="1"/>
      <c r="E61" s="1"/>
      <c r="F61" s="1"/>
      <c r="G61" s="1"/>
      <c r="H61" s="1"/>
      <c r="I61" s="1"/>
      <c r="J61" s="1"/>
      <c r="K61" s="1"/>
      <c r="L61" s="14"/>
    </row>
    <row r="62" spans="1:12" ht="13.5">
      <c r="A62" s="1"/>
      <c r="B62" s="1"/>
      <c r="C62" s="1"/>
      <c r="D62" s="1"/>
      <c r="E62" s="1"/>
      <c r="F62" s="1"/>
      <c r="G62" s="1"/>
      <c r="H62" s="1"/>
      <c r="I62" s="1"/>
      <c r="J62" s="1"/>
      <c r="K62" s="1"/>
      <c r="L62" s="14"/>
    </row>
    <row r="63" spans="1:12" ht="13.5">
      <c r="A63" s="1"/>
      <c r="B63" s="1"/>
      <c r="C63" s="1"/>
      <c r="D63" s="1"/>
      <c r="E63" s="1"/>
      <c r="F63" s="1"/>
      <c r="G63" s="1"/>
      <c r="H63" s="1"/>
      <c r="I63" s="1"/>
      <c r="J63" s="1"/>
      <c r="K63" s="1"/>
      <c r="L63" s="14"/>
    </row>
    <row r="64" spans="1:12" ht="13.5">
      <c r="A64" s="1"/>
      <c r="B64" s="1"/>
      <c r="C64" s="1"/>
      <c r="D64" s="1"/>
      <c r="E64" s="1"/>
      <c r="F64" s="1"/>
      <c r="G64" s="1"/>
      <c r="H64" s="1"/>
      <c r="I64" s="1"/>
      <c r="J64" s="1"/>
      <c r="K64" s="1"/>
      <c r="L64" s="14"/>
    </row>
    <row r="65" spans="1:12" ht="13.5">
      <c r="A65" s="1"/>
      <c r="B65" s="1"/>
      <c r="C65" s="1"/>
      <c r="D65" s="1"/>
      <c r="E65" s="1"/>
      <c r="F65" s="1"/>
      <c r="G65" s="1"/>
      <c r="H65" s="1"/>
      <c r="I65" s="1"/>
      <c r="J65" s="1"/>
      <c r="K65" s="1"/>
      <c r="L65" s="14"/>
    </row>
    <row r="66" spans="1:12" ht="13.5">
      <c r="A66" s="1"/>
      <c r="B66" s="1"/>
      <c r="C66" s="1"/>
      <c r="D66" s="1"/>
      <c r="E66" s="1"/>
      <c r="F66" s="1"/>
      <c r="G66" s="1"/>
      <c r="H66" s="1"/>
      <c r="I66" s="1"/>
      <c r="J66" s="1"/>
      <c r="K66" s="1"/>
      <c r="L66" s="14"/>
    </row>
    <row r="67" spans="1:12" ht="13.5">
      <c r="A67" s="1"/>
      <c r="B67" s="1"/>
      <c r="C67" s="1"/>
      <c r="D67" s="1"/>
      <c r="E67" s="1"/>
      <c r="F67" s="1"/>
      <c r="G67" s="1"/>
      <c r="H67" s="1"/>
      <c r="I67" s="1"/>
      <c r="J67" s="1"/>
      <c r="K67" s="1"/>
      <c r="L67" s="14"/>
    </row>
    <row r="68" spans="1:12" ht="13.5">
      <c r="A68" s="1"/>
      <c r="B68" s="1"/>
      <c r="C68" s="1"/>
      <c r="D68" s="1"/>
      <c r="E68" s="1"/>
      <c r="F68" s="1"/>
      <c r="G68" s="1"/>
      <c r="H68" s="1"/>
      <c r="I68" s="1"/>
      <c r="J68" s="1"/>
      <c r="K68" s="1"/>
      <c r="L68" s="14"/>
    </row>
    <row r="69" spans="1:12" ht="13.5">
      <c r="A69" s="1"/>
      <c r="B69" s="1"/>
      <c r="C69" s="1"/>
      <c r="D69" s="1"/>
      <c r="E69" s="1"/>
      <c r="F69" s="1"/>
      <c r="G69" s="1"/>
      <c r="H69" s="1"/>
      <c r="I69" s="1"/>
      <c r="J69" s="1"/>
      <c r="K69" s="1"/>
      <c r="L69" s="14"/>
    </row>
    <row r="70" spans="1:12" ht="13.5">
      <c r="A70" s="1"/>
      <c r="B70" s="1"/>
      <c r="C70" s="1"/>
      <c r="D70" s="1"/>
      <c r="E70" s="1"/>
      <c r="F70" s="1"/>
      <c r="G70" s="1"/>
      <c r="H70" s="1"/>
      <c r="I70" s="1"/>
      <c r="J70" s="1"/>
      <c r="K70" s="1"/>
      <c r="L70" s="14"/>
    </row>
    <row r="71" spans="1:12" ht="13.5">
      <c r="A71" s="1"/>
      <c r="B71" s="1"/>
      <c r="C71" s="1"/>
      <c r="D71" s="1"/>
      <c r="E71" s="1"/>
      <c r="F71" s="1"/>
      <c r="G71" s="1"/>
      <c r="H71" s="1"/>
      <c r="I71" s="1"/>
      <c r="J71" s="1"/>
      <c r="K71" s="1"/>
      <c r="L71" s="14"/>
    </row>
    <row r="72" spans="1:12" ht="13.5">
      <c r="A72" s="1"/>
      <c r="B72" s="1"/>
      <c r="C72" s="1"/>
      <c r="D72" s="1"/>
      <c r="E72" s="1"/>
      <c r="F72" s="1"/>
      <c r="G72" s="1"/>
      <c r="H72" s="1"/>
      <c r="I72" s="1"/>
      <c r="J72" s="1"/>
      <c r="K72" s="1"/>
      <c r="L72" s="14"/>
    </row>
    <row r="73" spans="1:12" ht="13.5">
      <c r="A73" s="1"/>
      <c r="B73" s="1"/>
      <c r="C73" s="1"/>
      <c r="D73" s="1"/>
      <c r="E73" s="1"/>
      <c r="F73" s="1"/>
      <c r="G73" s="1"/>
      <c r="H73" s="1"/>
      <c r="I73" s="1"/>
      <c r="J73" s="1"/>
      <c r="K73" s="1"/>
      <c r="L73" s="14"/>
    </row>
    <row r="74" spans="1:12" ht="13.5">
      <c r="A74" s="1"/>
      <c r="B74" s="1"/>
      <c r="C74" s="1"/>
      <c r="D74" s="1"/>
      <c r="E74" s="1"/>
      <c r="F74" s="1"/>
      <c r="G74" s="1"/>
      <c r="H74" s="1"/>
      <c r="I74" s="1"/>
      <c r="J74" s="1"/>
      <c r="K74" s="1"/>
      <c r="L74" s="14"/>
    </row>
    <row r="75" spans="1:12" ht="13.5">
      <c r="A75" s="1"/>
      <c r="B75" s="1"/>
      <c r="C75" s="1"/>
      <c r="D75" s="1"/>
      <c r="E75" s="1"/>
      <c r="F75" s="1"/>
      <c r="G75" s="1"/>
      <c r="H75" s="1"/>
      <c r="I75" s="1"/>
      <c r="J75" s="1"/>
      <c r="K75" s="1"/>
      <c r="L75" s="14"/>
    </row>
    <row r="76" spans="1:12" ht="13.5">
      <c r="A76" s="1"/>
      <c r="B76" s="1"/>
      <c r="C76" s="1"/>
      <c r="D76" s="1"/>
      <c r="E76" s="1"/>
      <c r="F76" s="1"/>
      <c r="G76" s="1"/>
      <c r="H76" s="1"/>
      <c r="I76" s="1"/>
      <c r="J76" s="1"/>
      <c r="K76" s="1"/>
      <c r="L76" s="14"/>
    </row>
    <row r="77" spans="1:12" ht="13.5">
      <c r="A77" s="1"/>
      <c r="B77" s="1"/>
      <c r="C77" s="1"/>
      <c r="D77" s="1"/>
      <c r="E77" s="1"/>
      <c r="F77" s="1"/>
      <c r="G77" s="1"/>
      <c r="H77" s="1"/>
      <c r="I77" s="1"/>
      <c r="J77" s="1"/>
      <c r="K77" s="1"/>
      <c r="L77" s="14"/>
    </row>
    <row r="78" spans="1:12" ht="13.5">
      <c r="A78" s="1"/>
      <c r="B78" s="1"/>
      <c r="C78" s="1"/>
      <c r="D78" s="1"/>
      <c r="E78" s="1"/>
      <c r="F78" s="1"/>
      <c r="G78" s="1"/>
      <c r="H78" s="1"/>
      <c r="I78" s="1"/>
      <c r="J78" s="1"/>
      <c r="K78" s="1"/>
      <c r="L78" s="14"/>
    </row>
    <row r="79" spans="1:11" ht="13.5">
      <c r="A79" s="1"/>
      <c r="B79" s="1"/>
      <c r="C79" s="1"/>
      <c r="D79" s="1"/>
      <c r="E79" s="1"/>
      <c r="F79" s="1"/>
      <c r="G79" s="1"/>
      <c r="H79" s="1"/>
      <c r="I79" s="1"/>
      <c r="J79" s="1"/>
      <c r="K79" s="1"/>
    </row>
    <row r="80" spans="1:11" ht="13.5">
      <c r="A80" s="1"/>
      <c r="B80" s="1"/>
      <c r="C80" s="1"/>
      <c r="D80" s="1"/>
      <c r="E80" s="1"/>
      <c r="F80" s="1"/>
      <c r="G80" s="1"/>
      <c r="H80" s="1"/>
      <c r="I80" s="1"/>
      <c r="J80" s="1"/>
      <c r="K80" s="1"/>
    </row>
    <row r="81" spans="1:11" ht="13.5">
      <c r="A81" s="1"/>
      <c r="B81" s="1"/>
      <c r="C81" s="1"/>
      <c r="D81" s="1"/>
      <c r="E81" s="1"/>
      <c r="F81" s="1"/>
      <c r="G81" s="1"/>
      <c r="H81" s="1"/>
      <c r="I81" s="1"/>
      <c r="J81" s="1"/>
      <c r="K81" s="1"/>
    </row>
    <row r="82" spans="1:11" ht="13.5">
      <c r="A82" s="1"/>
      <c r="B82" s="1"/>
      <c r="C82" s="1"/>
      <c r="D82" s="1"/>
      <c r="E82" s="1"/>
      <c r="F82" s="1"/>
      <c r="G82" s="1"/>
      <c r="H82" s="1"/>
      <c r="I82" s="1"/>
      <c r="J82" s="1"/>
      <c r="K82" s="1"/>
    </row>
    <row r="83" spans="1:11" ht="13.5">
      <c r="A83" s="1"/>
      <c r="B83" s="1"/>
      <c r="C83" s="1"/>
      <c r="D83" s="1"/>
      <c r="E83" s="1"/>
      <c r="F83" s="1"/>
      <c r="G83" s="1"/>
      <c r="H83" s="1"/>
      <c r="I83" s="1"/>
      <c r="J83" s="1"/>
      <c r="K83" s="1"/>
    </row>
    <row r="84" spans="1:11" ht="13.5">
      <c r="A84" s="1"/>
      <c r="B84" s="1"/>
      <c r="C84" s="1"/>
      <c r="D84" s="1"/>
      <c r="E84" s="1"/>
      <c r="F84" s="1"/>
      <c r="G84" s="1"/>
      <c r="H84" s="1"/>
      <c r="I84" s="1"/>
      <c r="J84" s="1"/>
      <c r="K84" s="1"/>
    </row>
    <row r="85" spans="1:11" ht="13.5">
      <c r="A85" s="1"/>
      <c r="B85" s="1"/>
      <c r="C85" s="1"/>
      <c r="D85" s="1"/>
      <c r="E85" s="1"/>
      <c r="F85" s="1"/>
      <c r="G85" s="1"/>
      <c r="H85" s="1"/>
      <c r="I85" s="1"/>
      <c r="J85" s="1"/>
      <c r="K85" s="1"/>
    </row>
    <row r="86" spans="1:11" ht="13.5">
      <c r="A86" s="1"/>
      <c r="B86" s="1"/>
      <c r="C86" s="1"/>
      <c r="D86" s="1"/>
      <c r="E86" s="1"/>
      <c r="F86" s="1"/>
      <c r="G86" s="1"/>
      <c r="H86" s="1"/>
      <c r="I86" s="1"/>
      <c r="J86" s="1"/>
      <c r="K86" s="1"/>
    </row>
    <row r="87" spans="1:11" ht="13.5">
      <c r="A87" s="1"/>
      <c r="B87" s="1"/>
      <c r="C87" s="1"/>
      <c r="D87" s="1"/>
      <c r="E87" s="1"/>
      <c r="F87" s="1"/>
      <c r="G87" s="1"/>
      <c r="H87" s="1"/>
      <c r="I87" s="1"/>
      <c r="J87" s="1"/>
      <c r="K87" s="1"/>
    </row>
    <row r="88" spans="1:11" ht="13.5">
      <c r="A88" s="1"/>
      <c r="B88" s="1"/>
      <c r="C88" s="1"/>
      <c r="D88" s="1"/>
      <c r="E88" s="1"/>
      <c r="F88" s="1"/>
      <c r="G88" s="1"/>
      <c r="H88" s="1"/>
      <c r="I88" s="1"/>
      <c r="J88" s="1"/>
      <c r="K88" s="1"/>
    </row>
    <row r="89" spans="1:11" ht="13.5">
      <c r="A89" s="1"/>
      <c r="B89" s="1"/>
      <c r="C89" s="1"/>
      <c r="D89" s="1"/>
      <c r="E89" s="1"/>
      <c r="F89" s="1"/>
      <c r="G89" s="1"/>
      <c r="H89" s="1"/>
      <c r="I89" s="1"/>
      <c r="J89" s="1"/>
      <c r="K89" s="1"/>
    </row>
    <row r="90" spans="1:11" ht="13.5">
      <c r="A90" s="1"/>
      <c r="B90" s="1"/>
      <c r="C90" s="1"/>
      <c r="D90" s="1"/>
      <c r="E90" s="1"/>
      <c r="F90" s="1"/>
      <c r="G90" s="1"/>
      <c r="H90" s="1"/>
      <c r="I90" s="1"/>
      <c r="J90" s="1"/>
      <c r="K90" s="1"/>
    </row>
    <row r="91" spans="1:11" ht="13.5">
      <c r="A91" s="1"/>
      <c r="B91" s="1"/>
      <c r="C91" s="1"/>
      <c r="D91" s="1"/>
      <c r="E91" s="1"/>
      <c r="F91" s="1"/>
      <c r="G91" s="1"/>
      <c r="H91" s="1"/>
      <c r="I91" s="1"/>
      <c r="J91" s="1"/>
      <c r="K91" s="1"/>
    </row>
    <row r="92" spans="1:11" ht="13.5">
      <c r="A92" s="1"/>
      <c r="B92" s="1"/>
      <c r="C92" s="1"/>
      <c r="D92" s="1"/>
      <c r="E92" s="1"/>
      <c r="F92" s="1"/>
      <c r="G92" s="1"/>
      <c r="H92" s="1"/>
      <c r="I92" s="1"/>
      <c r="J92" s="1"/>
      <c r="K92" s="1"/>
    </row>
    <row r="93" spans="1:11" ht="13.5">
      <c r="A93" s="1"/>
      <c r="B93" s="1"/>
      <c r="C93" s="1"/>
      <c r="D93" s="1"/>
      <c r="E93" s="1"/>
      <c r="F93" s="1"/>
      <c r="G93" s="1"/>
      <c r="H93" s="1"/>
      <c r="I93" s="1"/>
      <c r="J93" s="1"/>
      <c r="K93" s="1"/>
    </row>
    <row r="94" spans="1:11" ht="13.5">
      <c r="A94" s="1"/>
      <c r="B94" s="1"/>
      <c r="C94" s="1"/>
      <c r="D94" s="1"/>
      <c r="E94" s="1"/>
      <c r="F94" s="1"/>
      <c r="G94" s="1"/>
      <c r="H94" s="1"/>
      <c r="I94" s="1"/>
      <c r="J94" s="1"/>
      <c r="K94" s="1"/>
    </row>
    <row r="95" spans="1:11" ht="13.5">
      <c r="A95" s="1"/>
      <c r="B95" s="1"/>
      <c r="C95" s="1"/>
      <c r="D95" s="1"/>
      <c r="E95" s="1"/>
      <c r="F95" s="1"/>
      <c r="G95" s="1"/>
      <c r="H95" s="1"/>
      <c r="I95" s="1"/>
      <c r="J95" s="1"/>
      <c r="K95" s="1"/>
    </row>
    <row r="96" spans="1:11" ht="13.5">
      <c r="A96" s="1"/>
      <c r="B96" s="1"/>
      <c r="C96" s="1"/>
      <c r="D96" s="1"/>
      <c r="E96" s="1"/>
      <c r="F96" s="1"/>
      <c r="G96" s="1"/>
      <c r="H96" s="1"/>
      <c r="I96" s="1"/>
      <c r="J96" s="1"/>
      <c r="K96" s="1"/>
    </row>
    <row r="97" spans="1:11" ht="13.5">
      <c r="A97" s="1"/>
      <c r="B97" s="1"/>
      <c r="C97" s="1"/>
      <c r="D97" s="1"/>
      <c r="E97" s="1"/>
      <c r="F97" s="1"/>
      <c r="G97" s="1"/>
      <c r="H97" s="1"/>
      <c r="I97" s="1"/>
      <c r="J97" s="1"/>
      <c r="K97" s="1"/>
    </row>
    <row r="98" spans="1:11" ht="13.5">
      <c r="A98" s="1"/>
      <c r="B98" s="1"/>
      <c r="C98" s="1"/>
      <c r="D98" s="1"/>
      <c r="E98" s="1"/>
      <c r="F98" s="1"/>
      <c r="G98" s="1"/>
      <c r="H98" s="1"/>
      <c r="I98" s="1"/>
      <c r="J98" s="1"/>
      <c r="K98" s="1"/>
    </row>
    <row r="99" spans="1:11" ht="13.5">
      <c r="A99" s="1"/>
      <c r="B99" s="1"/>
      <c r="C99" s="1"/>
      <c r="D99" s="1"/>
      <c r="E99" s="1"/>
      <c r="F99" s="1"/>
      <c r="G99" s="1"/>
      <c r="H99" s="1"/>
      <c r="I99" s="1"/>
      <c r="J99" s="1"/>
      <c r="K99" s="1"/>
    </row>
    <row r="100" spans="1:11" ht="13.5">
      <c r="A100" s="1"/>
      <c r="B100" s="1"/>
      <c r="C100" s="1"/>
      <c r="D100" s="1"/>
      <c r="E100" s="1"/>
      <c r="F100" s="1"/>
      <c r="G100" s="1"/>
      <c r="H100" s="1"/>
      <c r="I100" s="1"/>
      <c r="J100" s="1"/>
      <c r="K100" s="1"/>
    </row>
    <row r="101" spans="1:11" ht="13.5">
      <c r="A101" s="1"/>
      <c r="B101" s="1"/>
      <c r="C101" s="1"/>
      <c r="D101" s="1"/>
      <c r="E101" s="1"/>
      <c r="F101" s="1"/>
      <c r="G101" s="1"/>
      <c r="H101" s="1"/>
      <c r="I101" s="1"/>
      <c r="J101" s="1"/>
      <c r="K101" s="1"/>
    </row>
    <row r="102" spans="1:11" ht="13.5">
      <c r="A102" s="1"/>
      <c r="B102" s="1"/>
      <c r="C102" s="1"/>
      <c r="D102" s="1"/>
      <c r="E102" s="1"/>
      <c r="F102" s="1"/>
      <c r="G102" s="1"/>
      <c r="H102" s="1"/>
      <c r="I102" s="1"/>
      <c r="J102" s="1"/>
      <c r="K102" s="1"/>
    </row>
    <row r="103" spans="1:10" ht="13.5">
      <c r="A103" s="1"/>
      <c r="B103" s="1"/>
      <c r="C103" s="1"/>
      <c r="D103" s="1"/>
      <c r="E103" s="1"/>
      <c r="F103" s="1"/>
      <c r="G103" s="1"/>
      <c r="H103" s="1"/>
      <c r="I103" s="1"/>
      <c r="J103" s="1"/>
    </row>
  </sheetData>
  <sheetProtection/>
  <mergeCells count="28">
    <mergeCell ref="A25:C25"/>
    <mergeCell ref="E22:F22"/>
    <mergeCell ref="A12:B12"/>
    <mergeCell ref="A4:I4"/>
    <mergeCell ref="D20:D21"/>
    <mergeCell ref="G20:G21"/>
    <mergeCell ref="A13:B13"/>
    <mergeCell ref="D25:I25"/>
    <mergeCell ref="D24:F24"/>
    <mergeCell ref="G24:I24"/>
    <mergeCell ref="H26:I26"/>
    <mergeCell ref="A27:I27"/>
    <mergeCell ref="E20:F21"/>
    <mergeCell ref="H20:I21"/>
    <mergeCell ref="A22:C22"/>
    <mergeCell ref="A23:C23"/>
    <mergeCell ref="A19:C21"/>
    <mergeCell ref="D19:F19"/>
    <mergeCell ref="G19:I19"/>
    <mergeCell ref="A24:C24"/>
    <mergeCell ref="A3:I3"/>
    <mergeCell ref="C7:C8"/>
    <mergeCell ref="A9:B9"/>
    <mergeCell ref="A10:B10"/>
    <mergeCell ref="A11:B11"/>
    <mergeCell ref="E23:F23"/>
    <mergeCell ref="H23:I23"/>
    <mergeCell ref="H22:I22"/>
  </mergeCells>
  <printOptions/>
  <pageMargins left="0.7" right="0.7" top="0.75" bottom="0.75" header="0.3" footer="0.3"/>
  <pageSetup firstPageNumber="1" useFirstPageNumber="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L53"/>
  <sheetViews>
    <sheetView view="pageBreakPreview" zoomScaleSheetLayoutView="100" workbookViewId="0" topLeftCell="A1">
      <selection activeCell="A30" sqref="A30"/>
    </sheetView>
  </sheetViews>
  <sheetFormatPr defaultColWidth="9.00390625" defaultRowHeight="13.5"/>
  <cols>
    <col min="1" max="1" width="8.375" style="217" customWidth="1"/>
    <col min="2" max="10" width="9.00390625" style="217" customWidth="1"/>
    <col min="11" max="16384" width="9.00390625" style="217" customWidth="1"/>
  </cols>
  <sheetData>
    <row r="1" spans="1:3" ht="13.5">
      <c r="A1" s="152" t="s">
        <v>461</v>
      </c>
      <c r="B1" s="152"/>
      <c r="C1" s="152"/>
    </row>
    <row r="2" spans="1:10" ht="17.25">
      <c r="A2" s="1178" t="s">
        <v>1154</v>
      </c>
      <c r="B2" s="1178"/>
      <c r="C2" s="1178"/>
      <c r="D2" s="1178"/>
      <c r="E2" s="1178"/>
      <c r="F2" s="1178"/>
      <c r="G2" s="1178"/>
      <c r="H2" s="1178"/>
      <c r="I2" s="1178"/>
      <c r="J2" s="1178"/>
    </row>
    <row r="3" spans="1:12" s="189" customFormat="1" ht="13.5">
      <c r="A3" s="1134" t="s">
        <v>977</v>
      </c>
      <c r="B3" s="1134"/>
      <c r="C3" s="1134"/>
      <c r="D3" s="1134"/>
      <c r="E3" s="1134"/>
      <c r="F3" s="1134"/>
      <c r="G3" s="1134"/>
      <c r="H3" s="1134"/>
      <c r="I3" s="1134"/>
      <c r="J3" s="1134"/>
      <c r="K3" s="1"/>
      <c r="L3" s="14"/>
    </row>
    <row r="4" spans="1:10" ht="17.25">
      <c r="A4" s="52"/>
      <c r="B4" s="52"/>
      <c r="C4" s="52"/>
      <c r="D4" s="52"/>
      <c r="E4" s="52"/>
      <c r="F4" s="52"/>
      <c r="G4" s="52"/>
      <c r="H4" s="52"/>
      <c r="I4" s="52"/>
      <c r="J4" s="52"/>
    </row>
    <row r="5" spans="1:3" ht="13.5">
      <c r="A5" s="152"/>
      <c r="B5" s="152"/>
      <c r="C5" s="152"/>
    </row>
    <row r="6" spans="1:10" s="219" customFormat="1" ht="27" customHeight="1">
      <c r="A6" s="1166" t="s">
        <v>465</v>
      </c>
      <c r="B6" s="1167"/>
      <c r="C6" s="1167"/>
      <c r="D6" s="1167"/>
      <c r="E6" s="1167"/>
      <c r="F6" s="1167"/>
      <c r="G6" s="1167"/>
      <c r="H6" s="1167"/>
      <c r="I6" s="1167"/>
      <c r="J6" s="1168"/>
    </row>
    <row r="7" spans="1:10" s="219" customFormat="1" ht="27" customHeight="1">
      <c r="A7" s="1169"/>
      <c r="B7" s="1170"/>
      <c r="C7" s="1170"/>
      <c r="D7" s="1170"/>
      <c r="E7" s="1170"/>
      <c r="F7" s="1170"/>
      <c r="G7" s="1170"/>
      <c r="H7" s="1170"/>
      <c r="I7" s="1170"/>
      <c r="J7" s="1171"/>
    </row>
    <row r="8" spans="1:10" ht="27" customHeight="1">
      <c r="A8" s="224"/>
      <c r="B8" s="225"/>
      <c r="C8" s="225"/>
      <c r="D8" s="226"/>
      <c r="E8" s="226"/>
      <c r="F8" s="226"/>
      <c r="G8" s="226"/>
      <c r="H8" s="226"/>
      <c r="I8" s="226"/>
      <c r="J8" s="218"/>
    </row>
    <row r="9" spans="1:10" ht="27" customHeight="1">
      <c r="A9" s="224"/>
      <c r="B9" s="225"/>
      <c r="C9" s="225"/>
      <c r="D9" s="226"/>
      <c r="E9" s="226"/>
      <c r="F9" s="226"/>
      <c r="G9" s="226"/>
      <c r="H9" s="226"/>
      <c r="I9" s="226"/>
      <c r="J9" s="218"/>
    </row>
    <row r="10" spans="1:10" ht="27" customHeight="1">
      <c r="A10" s="224"/>
      <c r="B10" s="225"/>
      <c r="C10" s="225"/>
      <c r="D10" s="226"/>
      <c r="E10" s="226"/>
      <c r="F10" s="226"/>
      <c r="G10" s="226"/>
      <c r="H10" s="226"/>
      <c r="I10" s="226"/>
      <c r="J10" s="218"/>
    </row>
    <row r="11" spans="1:10" ht="27" customHeight="1">
      <c r="A11" s="224"/>
      <c r="B11" s="225"/>
      <c r="C11" s="225"/>
      <c r="D11" s="226"/>
      <c r="E11" s="226"/>
      <c r="F11" s="226"/>
      <c r="G11" s="226"/>
      <c r="H11" s="226"/>
      <c r="I11" s="226"/>
      <c r="J11" s="218"/>
    </row>
    <row r="12" spans="1:10" ht="27" customHeight="1">
      <c r="A12" s="224"/>
      <c r="B12" s="225"/>
      <c r="C12" s="225"/>
      <c r="D12" s="226"/>
      <c r="E12" s="226"/>
      <c r="F12" s="226"/>
      <c r="G12" s="226"/>
      <c r="H12" s="226"/>
      <c r="I12" s="226"/>
      <c r="J12" s="218"/>
    </row>
    <row r="13" spans="1:10" ht="27" customHeight="1">
      <c r="A13" s="224"/>
      <c r="B13" s="225"/>
      <c r="C13" s="225"/>
      <c r="D13" s="226"/>
      <c r="E13" s="226"/>
      <c r="F13" s="226"/>
      <c r="G13" s="226"/>
      <c r="H13" s="226"/>
      <c r="I13" s="226"/>
      <c r="J13" s="218"/>
    </row>
    <row r="14" spans="1:10" s="219" customFormat="1" ht="27" customHeight="1">
      <c r="A14" s="1172" t="s">
        <v>466</v>
      </c>
      <c r="B14" s="1173"/>
      <c r="C14" s="1173"/>
      <c r="D14" s="1173"/>
      <c r="E14" s="1173"/>
      <c r="F14" s="1173"/>
      <c r="G14" s="1173"/>
      <c r="H14" s="1173"/>
      <c r="I14" s="1173"/>
      <c r="J14" s="1174"/>
    </row>
    <row r="15" spans="1:10" s="219" customFormat="1" ht="27" customHeight="1">
      <c r="A15" s="1175"/>
      <c r="B15" s="1176"/>
      <c r="C15" s="1176"/>
      <c r="D15" s="1176"/>
      <c r="E15" s="1176"/>
      <c r="F15" s="1176"/>
      <c r="G15" s="1176"/>
      <c r="H15" s="1176"/>
      <c r="I15" s="1176"/>
      <c r="J15" s="1177"/>
    </row>
    <row r="16" spans="1:10" ht="27" customHeight="1">
      <c r="A16" s="224"/>
      <c r="B16" s="225"/>
      <c r="C16" s="225"/>
      <c r="D16" s="226"/>
      <c r="E16" s="226"/>
      <c r="F16" s="226"/>
      <c r="G16" s="226"/>
      <c r="H16" s="226"/>
      <c r="I16" s="226"/>
      <c r="J16" s="218"/>
    </row>
    <row r="17" spans="1:10" ht="27" customHeight="1">
      <c r="A17" s="224"/>
      <c r="B17" s="225"/>
      <c r="C17" s="225"/>
      <c r="D17" s="226"/>
      <c r="E17" s="226"/>
      <c r="F17" s="226"/>
      <c r="G17" s="226"/>
      <c r="H17" s="226"/>
      <c r="I17" s="226"/>
      <c r="J17" s="218"/>
    </row>
    <row r="18" spans="1:10" ht="27" customHeight="1">
      <c r="A18" s="972"/>
      <c r="B18" s="225"/>
      <c r="C18" s="225"/>
      <c r="D18" s="226"/>
      <c r="E18" s="226"/>
      <c r="F18" s="226"/>
      <c r="G18" s="226"/>
      <c r="H18" s="226"/>
      <c r="I18" s="226"/>
      <c r="J18" s="218"/>
    </row>
    <row r="19" spans="1:10" ht="27" customHeight="1">
      <c r="A19" s="224"/>
      <c r="B19" s="225"/>
      <c r="C19" s="225"/>
      <c r="D19" s="226"/>
      <c r="E19" s="226"/>
      <c r="F19" s="226"/>
      <c r="G19" s="226"/>
      <c r="H19" s="226"/>
      <c r="I19" s="226"/>
      <c r="J19" s="218"/>
    </row>
    <row r="20" spans="1:10" ht="27" customHeight="1">
      <c r="A20" s="224"/>
      <c r="B20" s="225"/>
      <c r="C20" s="225"/>
      <c r="D20" s="226"/>
      <c r="E20" s="226"/>
      <c r="F20" s="226"/>
      <c r="G20" s="226"/>
      <c r="H20" s="226"/>
      <c r="I20" s="226"/>
      <c r="J20" s="218"/>
    </row>
    <row r="21" spans="1:10" ht="27" customHeight="1">
      <c r="A21" s="224"/>
      <c r="B21" s="225"/>
      <c r="C21" s="225"/>
      <c r="D21" s="226"/>
      <c r="E21" s="226"/>
      <c r="F21" s="226"/>
      <c r="G21" s="226"/>
      <c r="H21" s="226"/>
      <c r="I21" s="226"/>
      <c r="J21" s="218"/>
    </row>
    <row r="22" spans="1:10" s="219" customFormat="1" ht="27" customHeight="1">
      <c r="A22" s="1172" t="s">
        <v>467</v>
      </c>
      <c r="B22" s="1173"/>
      <c r="C22" s="1173"/>
      <c r="D22" s="1173"/>
      <c r="E22" s="1173"/>
      <c r="F22" s="1173"/>
      <c r="G22" s="1173"/>
      <c r="H22" s="1173"/>
      <c r="I22" s="1173"/>
      <c r="J22" s="1174"/>
    </row>
    <row r="23" spans="1:10" s="219" customFormat="1" ht="27" customHeight="1">
      <c r="A23" s="289" t="s">
        <v>278</v>
      </c>
      <c r="B23" s="290"/>
      <c r="C23" s="290"/>
      <c r="D23" s="291"/>
      <c r="E23" s="291"/>
      <c r="F23" s="291"/>
      <c r="G23" s="291"/>
      <c r="H23" s="291"/>
      <c r="I23" s="291"/>
      <c r="J23" s="292"/>
    </row>
    <row r="24" spans="1:10" ht="27" customHeight="1">
      <c r="A24" s="224"/>
      <c r="B24" s="225"/>
      <c r="C24" s="225"/>
      <c r="D24" s="226"/>
      <c r="E24" s="226"/>
      <c r="F24" s="226"/>
      <c r="G24" s="226"/>
      <c r="H24" s="226"/>
      <c r="I24" s="226"/>
      <c r="J24" s="218"/>
    </row>
    <row r="25" spans="1:10" ht="27" customHeight="1">
      <c r="A25" s="224"/>
      <c r="B25" s="225"/>
      <c r="C25" s="225"/>
      <c r="D25" s="226"/>
      <c r="E25" s="226"/>
      <c r="F25" s="226"/>
      <c r="G25" s="226"/>
      <c r="H25" s="226"/>
      <c r="I25" s="226"/>
      <c r="J25" s="218"/>
    </row>
    <row r="26" spans="1:10" ht="27" customHeight="1">
      <c r="A26" s="224"/>
      <c r="B26" s="225"/>
      <c r="C26" s="225"/>
      <c r="D26" s="226"/>
      <c r="E26" s="226"/>
      <c r="F26" s="226"/>
      <c r="G26" s="226"/>
      <c r="H26" s="226"/>
      <c r="I26" s="226"/>
      <c r="J26" s="218"/>
    </row>
    <row r="27" spans="1:10" s="219" customFormat="1" ht="27" customHeight="1">
      <c r="A27" s="1172" t="s">
        <v>468</v>
      </c>
      <c r="B27" s="1173"/>
      <c r="C27" s="1173"/>
      <c r="D27" s="1173"/>
      <c r="E27" s="1173"/>
      <c r="F27" s="1173"/>
      <c r="G27" s="1173"/>
      <c r="H27" s="1173"/>
      <c r="I27" s="1173"/>
      <c r="J27" s="1174"/>
    </row>
    <row r="28" spans="1:10" s="219" customFormat="1" ht="27" customHeight="1">
      <c r="A28" s="289" t="s">
        <v>278</v>
      </c>
      <c r="B28" s="290"/>
      <c r="C28" s="290"/>
      <c r="D28" s="291"/>
      <c r="E28" s="291"/>
      <c r="F28" s="291"/>
      <c r="G28" s="291"/>
      <c r="H28" s="291"/>
      <c r="I28" s="291"/>
      <c r="J28" s="292"/>
    </row>
    <row r="29" spans="1:10" s="219" customFormat="1" ht="27" customHeight="1">
      <c r="A29" s="223"/>
      <c r="B29" s="220"/>
      <c r="C29" s="220"/>
      <c r="D29" s="221"/>
      <c r="E29" s="221"/>
      <c r="F29" s="221"/>
      <c r="G29" s="221"/>
      <c r="H29" s="221"/>
      <c r="I29" s="221"/>
      <c r="J29" s="222"/>
    </row>
    <row r="30" spans="1:10" ht="27" customHeight="1">
      <c r="A30" s="224"/>
      <c r="B30" s="225"/>
      <c r="C30" s="225"/>
      <c r="D30" s="226"/>
      <c r="E30" s="226"/>
      <c r="F30" s="226"/>
      <c r="G30" s="226"/>
      <c r="H30" s="226"/>
      <c r="I30" s="226"/>
      <c r="J30" s="218"/>
    </row>
    <row r="31" spans="1:10" ht="27" customHeight="1">
      <c r="A31" s="293"/>
      <c r="B31" s="294"/>
      <c r="C31" s="294"/>
      <c r="D31" s="295"/>
      <c r="E31" s="295"/>
      <c r="F31" s="295"/>
      <c r="G31" s="295"/>
      <c r="H31" s="295"/>
      <c r="I31" s="295"/>
      <c r="J31" s="296"/>
    </row>
    <row r="32" spans="1:3" ht="13.5">
      <c r="A32" s="76" t="s">
        <v>269</v>
      </c>
      <c r="B32" s="152"/>
      <c r="C32" s="152"/>
    </row>
    <row r="33" spans="1:3" ht="13.5">
      <c r="A33" s="76" t="s">
        <v>268</v>
      </c>
      <c r="B33" s="152"/>
      <c r="C33" s="152"/>
    </row>
    <row r="34" spans="1:3" ht="32.25" customHeight="1">
      <c r="A34" s="152"/>
      <c r="B34" s="152"/>
      <c r="C34" s="152"/>
    </row>
    <row r="35" spans="1:3" ht="32.25" customHeight="1">
      <c r="A35" s="152"/>
      <c r="B35" s="152"/>
      <c r="C35" s="152"/>
    </row>
    <row r="36" spans="1:3" ht="13.5">
      <c r="A36" s="152"/>
      <c r="B36" s="152"/>
      <c r="C36" s="152"/>
    </row>
    <row r="37" spans="1:3" ht="13.5">
      <c r="A37" s="152"/>
      <c r="B37" s="152"/>
      <c r="C37" s="152"/>
    </row>
    <row r="38" spans="1:3" ht="13.5">
      <c r="A38" s="152"/>
      <c r="B38" s="152"/>
      <c r="C38" s="152"/>
    </row>
    <row r="39" spans="1:3" ht="13.5">
      <c r="A39" s="152"/>
      <c r="B39" s="152"/>
      <c r="C39" s="152"/>
    </row>
    <row r="40" spans="1:3" ht="13.5">
      <c r="A40" s="152"/>
      <c r="B40" s="152"/>
      <c r="C40" s="152"/>
    </row>
    <row r="41" spans="1:3" ht="13.5">
      <c r="A41" s="152"/>
      <c r="B41" s="152"/>
      <c r="C41" s="152"/>
    </row>
    <row r="42" spans="1:3" ht="13.5">
      <c r="A42" s="152"/>
      <c r="B42" s="152"/>
      <c r="C42" s="152"/>
    </row>
    <row r="43" spans="1:3" ht="13.5">
      <c r="A43" s="152"/>
      <c r="B43" s="152"/>
      <c r="C43" s="152"/>
    </row>
    <row r="44" spans="1:3" ht="13.5">
      <c r="A44" s="152"/>
      <c r="B44" s="152"/>
      <c r="C44" s="152"/>
    </row>
    <row r="45" spans="1:3" ht="13.5">
      <c r="A45" s="152"/>
      <c r="B45" s="152"/>
      <c r="C45" s="152"/>
    </row>
    <row r="46" spans="1:3" ht="13.5">
      <c r="A46" s="152"/>
      <c r="B46" s="152"/>
      <c r="C46" s="152"/>
    </row>
    <row r="47" spans="1:3" ht="13.5">
      <c r="A47" s="152"/>
      <c r="B47" s="152"/>
      <c r="C47" s="152"/>
    </row>
    <row r="48" spans="1:3" ht="13.5">
      <c r="A48" s="152"/>
      <c r="B48" s="152"/>
      <c r="C48" s="152"/>
    </row>
    <row r="49" spans="1:3" ht="13.5">
      <c r="A49" s="152"/>
      <c r="B49" s="152"/>
      <c r="C49" s="152"/>
    </row>
    <row r="50" spans="1:3" ht="13.5">
      <c r="A50" s="152"/>
      <c r="B50" s="152"/>
      <c r="C50" s="152"/>
    </row>
    <row r="51" spans="1:3" ht="13.5">
      <c r="A51" s="152"/>
      <c r="B51" s="152"/>
      <c r="C51" s="152"/>
    </row>
    <row r="52" spans="1:3" ht="13.5">
      <c r="A52" s="152"/>
      <c r="B52" s="152"/>
      <c r="C52" s="152"/>
    </row>
    <row r="53" spans="1:3" ht="13.5">
      <c r="A53" s="152"/>
      <c r="B53" s="152"/>
      <c r="C53" s="152"/>
    </row>
  </sheetData>
  <sheetProtection/>
  <mergeCells count="6">
    <mergeCell ref="A6:J7"/>
    <mergeCell ref="A14:J15"/>
    <mergeCell ref="A22:J22"/>
    <mergeCell ref="A27:J27"/>
    <mergeCell ref="A2:J2"/>
    <mergeCell ref="A3:J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5"/>
  <sheetViews>
    <sheetView view="pageBreakPreview" zoomScaleSheetLayoutView="100" workbookViewId="0" topLeftCell="A1">
      <selection activeCell="A30" sqref="A30"/>
    </sheetView>
  </sheetViews>
  <sheetFormatPr defaultColWidth="9.00390625" defaultRowHeight="13.5"/>
  <cols>
    <col min="1" max="1" width="10.625" style="189" customWidth="1"/>
    <col min="2" max="2" width="11.625" style="189" customWidth="1"/>
    <col min="3" max="3" width="22.75390625" style="189" customWidth="1"/>
    <col min="4" max="8" width="19.875" style="189" customWidth="1"/>
    <col min="9" max="16384" width="9.00390625" style="189" customWidth="1"/>
  </cols>
  <sheetData>
    <row r="1" spans="1:8" ht="13.5">
      <c r="A1" s="2" t="s">
        <v>509</v>
      </c>
      <c r="B1" s="2"/>
      <c r="C1" s="2"/>
      <c r="D1" s="2"/>
      <c r="E1" s="2"/>
      <c r="F1" s="2"/>
      <c r="G1" s="2"/>
      <c r="H1" s="2"/>
    </row>
    <row r="2" spans="1:9" ht="21">
      <c r="A2" s="1183" t="s">
        <v>1155</v>
      </c>
      <c r="B2" s="1183"/>
      <c r="C2" s="1183"/>
      <c r="D2" s="1183"/>
      <c r="E2" s="1183"/>
      <c r="F2" s="1183"/>
      <c r="G2" s="1183"/>
      <c r="H2" s="1183"/>
      <c r="I2" s="679"/>
    </row>
    <row r="3" spans="1:12" ht="14.25">
      <c r="A3" s="1134" t="s">
        <v>978</v>
      </c>
      <c r="B3" s="1134"/>
      <c r="C3" s="1134"/>
      <c r="D3" s="1134"/>
      <c r="E3" s="1134"/>
      <c r="F3" s="1134"/>
      <c r="G3" s="1134"/>
      <c r="H3" s="1134"/>
      <c r="I3" s="818"/>
      <c r="J3" s="818"/>
      <c r="K3" s="1"/>
      <c r="L3" s="14"/>
    </row>
    <row r="4" spans="1:8" ht="13.5">
      <c r="A4" s="2"/>
      <c r="B4" s="2"/>
      <c r="C4" s="2"/>
      <c r="D4" s="2"/>
      <c r="E4" s="2"/>
      <c r="F4" s="2"/>
      <c r="G4" s="2"/>
      <c r="H4" s="153" t="s">
        <v>208</v>
      </c>
    </row>
    <row r="5" spans="1:8" ht="33" customHeight="1">
      <c r="A5" s="1193" t="s">
        <v>158</v>
      </c>
      <c r="B5" s="1184"/>
      <c r="C5" s="1194"/>
      <c r="D5" s="1195" t="s">
        <v>159</v>
      </c>
      <c r="E5" s="1193"/>
      <c r="F5" s="1193"/>
      <c r="G5" s="1193"/>
      <c r="H5" s="1193"/>
    </row>
    <row r="6" spans="1:8" ht="33" customHeight="1">
      <c r="A6" s="1184" t="s">
        <v>160</v>
      </c>
      <c r="B6" s="1185"/>
      <c r="C6" s="155" t="s">
        <v>161</v>
      </c>
      <c r="D6" s="154" t="s">
        <v>162</v>
      </c>
      <c r="E6" s="154" t="s">
        <v>163</v>
      </c>
      <c r="F6" s="157" t="s">
        <v>209</v>
      </c>
      <c r="G6" s="158" t="s">
        <v>164</v>
      </c>
      <c r="H6" s="310" t="s">
        <v>488</v>
      </c>
    </row>
    <row r="7" spans="1:8" ht="33" customHeight="1">
      <c r="A7" s="1186" t="s">
        <v>262</v>
      </c>
      <c r="B7" s="1187"/>
      <c r="C7" s="170"/>
      <c r="D7" s="171"/>
      <c r="E7" s="172"/>
      <c r="F7" s="172"/>
      <c r="G7" s="173"/>
      <c r="H7" s="174"/>
    </row>
    <row r="8" spans="1:8" ht="33" customHeight="1">
      <c r="A8" s="1190" t="s">
        <v>261</v>
      </c>
      <c r="B8" s="1191"/>
      <c r="C8" s="175"/>
      <c r="D8" s="176"/>
      <c r="E8" s="177"/>
      <c r="F8" s="177"/>
      <c r="G8" s="178"/>
      <c r="H8" s="179"/>
    </row>
    <row r="9" spans="1:8" ht="33" customHeight="1">
      <c r="A9" s="1188" t="s">
        <v>166</v>
      </c>
      <c r="B9" s="1189"/>
      <c r="C9" s="175"/>
      <c r="D9" s="176"/>
      <c r="E9" s="177"/>
      <c r="F9" s="177"/>
      <c r="G9" s="178"/>
      <c r="H9" s="179"/>
    </row>
    <row r="10" spans="1:8" ht="33" customHeight="1">
      <c r="A10" s="1179" t="s">
        <v>260</v>
      </c>
      <c r="B10" s="1196"/>
      <c r="C10" s="180"/>
      <c r="D10" s="181"/>
      <c r="E10" s="182"/>
      <c r="F10" s="182"/>
      <c r="G10" s="183"/>
      <c r="H10" s="184"/>
    </row>
    <row r="11" spans="1:9" ht="33" customHeight="1">
      <c r="A11" s="1184" t="s">
        <v>169</v>
      </c>
      <c r="B11" s="1185"/>
      <c r="C11" s="185"/>
      <c r="D11" s="186"/>
      <c r="E11" s="187"/>
      <c r="F11" s="187"/>
      <c r="G11" s="188"/>
      <c r="H11" s="156"/>
      <c r="I11" s="745">
        <f>IF(C11="","",G11/(C11-D11))</f>
      </c>
    </row>
    <row r="12" spans="1:8" ht="33" customHeight="1">
      <c r="A12" s="1190" t="s">
        <v>167</v>
      </c>
      <c r="B12" s="1191"/>
      <c r="C12" s="175"/>
      <c r="D12" s="176"/>
      <c r="E12" s="177"/>
      <c r="F12" s="177"/>
      <c r="G12" s="178"/>
      <c r="H12" s="179"/>
    </row>
    <row r="13" spans="1:8" ht="33" customHeight="1">
      <c r="A13" s="1181" t="s">
        <v>210</v>
      </c>
      <c r="B13" s="1182"/>
      <c r="C13" s="175"/>
      <c r="D13" s="176"/>
      <c r="E13" s="177"/>
      <c r="F13" s="177"/>
      <c r="G13" s="178"/>
      <c r="H13" s="179"/>
    </row>
    <row r="14" spans="1:8" ht="33" customHeight="1">
      <c r="A14" s="1179" t="s">
        <v>168</v>
      </c>
      <c r="B14" s="1180"/>
      <c r="C14" s="180"/>
      <c r="D14" s="181"/>
      <c r="E14" s="182"/>
      <c r="F14" s="182"/>
      <c r="G14" s="183"/>
      <c r="H14" s="184"/>
    </row>
    <row r="15" spans="1:8" ht="33" customHeight="1" thickBot="1">
      <c r="A15" s="1200" t="s">
        <v>169</v>
      </c>
      <c r="B15" s="1201"/>
      <c r="C15" s="160"/>
      <c r="D15" s="161"/>
      <c r="E15" s="162"/>
      <c r="F15" s="162"/>
      <c r="G15" s="163"/>
      <c r="H15" s="164"/>
    </row>
    <row r="16" spans="1:8" ht="33" customHeight="1" thickTop="1">
      <c r="A16" s="1198" t="s">
        <v>165</v>
      </c>
      <c r="B16" s="1199"/>
      <c r="C16" s="165" t="s">
        <v>25</v>
      </c>
      <c r="D16" s="166" t="s">
        <v>25</v>
      </c>
      <c r="E16" s="167" t="s">
        <v>25</v>
      </c>
      <c r="F16" s="167" t="s">
        <v>25</v>
      </c>
      <c r="G16" s="168" t="s">
        <v>25</v>
      </c>
      <c r="H16" s="169"/>
    </row>
    <row r="17" spans="1:8" s="217" customFormat="1" ht="16.5" customHeight="1">
      <c r="A17" s="159" t="s">
        <v>0</v>
      </c>
      <c r="B17" s="159"/>
      <c r="C17" s="76"/>
      <c r="D17" s="76"/>
      <c r="E17" s="76"/>
      <c r="F17" s="76"/>
      <c r="G17" s="76"/>
      <c r="H17" s="76"/>
    </row>
    <row r="18" spans="1:8" s="217" customFormat="1" ht="16.5" customHeight="1">
      <c r="A18" s="1022" t="s">
        <v>626</v>
      </c>
      <c r="B18" s="1197"/>
      <c r="C18" s="1197"/>
      <c r="D18" s="1197"/>
      <c r="E18" s="1197"/>
      <c r="F18" s="1197"/>
      <c r="G18" s="1197"/>
      <c r="H18" s="1197"/>
    </row>
    <row r="19" s="217" customFormat="1" ht="16.5" customHeight="1">
      <c r="A19" s="217" t="s">
        <v>622</v>
      </c>
    </row>
    <row r="20" s="217" customFormat="1" ht="16.5" customHeight="1">
      <c r="A20" s="217" t="s">
        <v>623</v>
      </c>
    </row>
    <row r="21" s="217" customFormat="1" ht="16.5" customHeight="1">
      <c r="A21" s="217" t="s">
        <v>624</v>
      </c>
    </row>
    <row r="22" s="217" customFormat="1" ht="16.5" customHeight="1">
      <c r="A22" s="159" t="s">
        <v>625</v>
      </c>
    </row>
    <row r="23" spans="1:8" s="217" customFormat="1" ht="16.5" customHeight="1">
      <c r="A23" s="1192"/>
      <c r="B23" s="1192"/>
      <c r="C23" s="1192"/>
      <c r="D23" s="1192"/>
      <c r="E23" s="1192"/>
      <c r="F23" s="1192"/>
      <c r="G23" s="1192"/>
      <c r="H23" s="1192"/>
    </row>
    <row r="24" spans="1:8" s="217" customFormat="1" ht="16.5" customHeight="1">
      <c r="A24" s="1192"/>
      <c r="B24" s="1192"/>
      <c r="C24" s="1192"/>
      <c r="D24" s="1192"/>
      <c r="E24" s="1192"/>
      <c r="F24" s="1192"/>
      <c r="G24" s="1192"/>
      <c r="H24" s="1192"/>
    </row>
    <row r="25" spans="1:8" s="217" customFormat="1" ht="16.5" customHeight="1">
      <c r="A25" s="1192"/>
      <c r="B25" s="1192"/>
      <c r="C25" s="1192"/>
      <c r="D25" s="1192"/>
      <c r="E25" s="1192"/>
      <c r="F25" s="1192"/>
      <c r="G25" s="1192"/>
      <c r="H25" s="1192"/>
    </row>
    <row r="26" s="217" customFormat="1" ht="16.5" customHeight="1"/>
    <row r="27" s="217" customFormat="1" ht="16.5" customHeight="1"/>
    <row r="28" s="217" customFormat="1" ht="16.5" customHeight="1"/>
    <row r="29" s="217" customFormat="1" ht="16.5" customHeight="1"/>
    <row r="30" ht="16.5" customHeight="1"/>
    <row r="31" ht="16.5" customHeight="1"/>
  </sheetData>
  <sheetProtection/>
  <mergeCells count="19">
    <mergeCell ref="A23:H23"/>
    <mergeCell ref="A24:H24"/>
    <mergeCell ref="A25:H25"/>
    <mergeCell ref="A5:C5"/>
    <mergeCell ref="D5:H5"/>
    <mergeCell ref="A10:B10"/>
    <mergeCell ref="A11:B11"/>
    <mergeCell ref="A18:H18"/>
    <mergeCell ref="A16:B16"/>
    <mergeCell ref="A15:B15"/>
    <mergeCell ref="A14:B14"/>
    <mergeCell ref="A13:B13"/>
    <mergeCell ref="A2:H2"/>
    <mergeCell ref="A6:B6"/>
    <mergeCell ref="A7:B7"/>
    <mergeCell ref="A9:B9"/>
    <mergeCell ref="A12:B12"/>
    <mergeCell ref="A8:B8"/>
    <mergeCell ref="A3:H3"/>
  </mergeCells>
  <printOptions/>
  <pageMargins left="0.7" right="0.7" top="0.75" bottom="0.75" header="0.3" footer="0.3"/>
  <pageSetup firstPageNumber="1" useFirstPageNumber="1"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Windows ユーザー</cp:lastModifiedBy>
  <cp:lastPrinted>2022-05-16T02:14:02Z</cp:lastPrinted>
  <dcterms:created xsi:type="dcterms:W3CDTF">2001-05-31T07:15:26Z</dcterms:created>
  <dcterms:modified xsi:type="dcterms:W3CDTF">2022-05-16T03:16:12Z</dcterms:modified>
  <cp:category/>
  <cp:version/>
  <cp:contentType/>
  <cp:contentStatus/>
</cp:coreProperties>
</file>